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0115" windowHeight="8760" tabRatio="890" activeTab="2"/>
  </bookViews>
  <sheets>
    <sheet name="ΑΡΧΙΚΗ" sheetId="17" r:id="rId1"/>
    <sheet name="PALAZZOLI" sheetId="1" r:id="rId2"/>
    <sheet name="ELETTROCANALI" sheetId="15" r:id="rId3"/>
    <sheet name="PM FLEX" sheetId="2" r:id="rId4"/>
    <sheet name="GEWISS" sheetId="4" r:id="rId5"/>
    <sheet name="MECO ΠΥΚΝΩΤΕΣ" sheetId="10" r:id="rId6"/>
    <sheet name="CONT. ITAL." sheetId="14" r:id="rId7"/>
    <sheet name="3M" sheetId="11" r:id="rId8"/>
    <sheet name="LOVATO " sheetId="12" r:id="rId9"/>
    <sheet name="C LUCE" sheetId="8" r:id="rId10"/>
    <sheet name="DURACELL BAT." sheetId="7" r:id="rId11"/>
    <sheet name="ΦΑΚΟΙ" sheetId="6" r:id="rId12"/>
    <sheet name="ΦΩΤ. ΚΗΠΟΥ" sheetId="5" r:id="rId13"/>
    <sheet name="VELAMP" sheetId="16" r:id="rId14"/>
    <sheet name="CANALPLAST" sheetId="3" r:id="rId15"/>
  </sheets>
  <definedNames>
    <definedName name="_xlnm.Print_Area" localSheetId="6">'CONT. ITAL.'!$B$1:$D$345</definedName>
    <definedName name="_xlnm.Print_Area" localSheetId="10">'DURACELL BAT.'!$B$2:$F$49</definedName>
    <definedName name="_xlnm.Print_Area" localSheetId="3">'PM FLEX'!$B$1:$H$63</definedName>
    <definedName name="_xlnm.Print_Area" localSheetId="12">'ΦΩΤ. ΚΗΠΟΥ'!$B$1:$F$21</definedName>
  </definedNames>
  <calcPr calcId="124519"/>
</workbook>
</file>

<file path=xl/calcChain.xml><?xml version="1.0" encoding="utf-8"?>
<calcChain xmlns="http://schemas.openxmlformats.org/spreadsheetml/2006/main">
  <c r="I864" i="8"/>
  <c r="I863"/>
  <c r="I855"/>
  <c r="I854"/>
  <c r="I853"/>
  <c r="I852"/>
  <c r="I850"/>
  <c r="I849"/>
  <c r="I848"/>
  <c r="I847"/>
  <c r="I840"/>
  <c r="I839"/>
  <c r="I838"/>
  <c r="I837"/>
  <c r="I836"/>
  <c r="I835"/>
  <c r="I833"/>
  <c r="I832"/>
  <c r="I831"/>
  <c r="I830"/>
  <c r="I829"/>
  <c r="I828"/>
  <c r="I821"/>
  <c r="I820"/>
  <c r="I819"/>
  <c r="I818"/>
  <c r="I811"/>
  <c r="I810"/>
  <c r="I808"/>
  <c r="I807"/>
  <c r="I796"/>
  <c r="I795"/>
  <c r="I794"/>
  <c r="I792"/>
  <c r="I791"/>
  <c r="I790"/>
  <c r="I780"/>
  <c r="I779"/>
  <c r="I777"/>
  <c r="I776"/>
  <c r="I766"/>
  <c r="I765"/>
  <c r="I763"/>
  <c r="I762"/>
  <c r="I753"/>
  <c r="I752"/>
  <c r="I751"/>
  <c r="I750"/>
  <c r="I749"/>
  <c r="I748"/>
  <c r="I746"/>
  <c r="I745"/>
  <c r="I744"/>
  <c r="I743"/>
  <c r="I742"/>
  <c r="I741"/>
  <c r="I733"/>
  <c r="I732"/>
  <c r="I730"/>
  <c r="I729"/>
  <c r="I715"/>
  <c r="I711"/>
  <c r="I710"/>
  <c r="I646"/>
  <c r="I645"/>
  <c r="I644"/>
  <c r="I643"/>
  <c r="I641"/>
  <c r="I640"/>
  <c r="I639"/>
  <c r="I638"/>
  <c r="I631"/>
  <c r="I630"/>
  <c r="I629"/>
  <c r="I628"/>
  <c r="I627"/>
  <c r="I626"/>
  <c r="I624"/>
  <c r="I623"/>
  <c r="I622"/>
  <c r="I621"/>
  <c r="I620"/>
  <c r="I619"/>
  <c r="I594"/>
  <c r="I593"/>
  <c r="I592"/>
  <c r="I591"/>
  <c r="I589"/>
  <c r="I588"/>
  <c r="I587"/>
  <c r="I586"/>
  <c r="I580"/>
  <c r="I579"/>
  <c r="I578"/>
  <c r="I577"/>
  <c r="I576"/>
  <c r="I575"/>
  <c r="I573"/>
  <c r="I572"/>
  <c r="I571"/>
  <c r="I570"/>
  <c r="I569"/>
  <c r="I568"/>
  <c r="I561"/>
  <c r="I560"/>
  <c r="I549"/>
  <c r="I548"/>
  <c r="I547"/>
  <c r="H545"/>
  <c r="H546" s="1"/>
  <c r="I546" s="1"/>
  <c r="I544"/>
  <c r="I531"/>
  <c r="I530"/>
  <c r="I529"/>
  <c r="I528"/>
  <c r="I527"/>
  <c r="I526"/>
  <c r="I525"/>
  <c r="I524"/>
  <c r="I523"/>
  <c r="I521"/>
  <c r="I520"/>
  <c r="I519"/>
  <c r="I518"/>
  <c r="I517"/>
  <c r="I516"/>
  <c r="I515"/>
  <c r="I514"/>
  <c r="I513"/>
  <c r="I505"/>
  <c r="H505"/>
  <c r="G505"/>
  <c r="I504"/>
  <c r="H504"/>
  <c r="G504"/>
  <c r="I503"/>
  <c r="H503"/>
  <c r="G503"/>
  <c r="I502"/>
  <c r="H502"/>
  <c r="G502"/>
  <c r="I501"/>
  <c r="H501"/>
  <c r="G501"/>
  <c r="I500"/>
  <c r="H500"/>
  <c r="G500"/>
  <c r="I498"/>
  <c r="H498"/>
  <c r="G498"/>
  <c r="I497"/>
  <c r="H497"/>
  <c r="G497"/>
  <c r="I496"/>
  <c r="H496"/>
  <c r="G496"/>
  <c r="I495"/>
  <c r="H495"/>
  <c r="G495"/>
  <c r="H443"/>
  <c r="I443" s="1"/>
  <c r="H442"/>
  <c r="I442" s="1"/>
  <c r="I441"/>
  <c r="H439"/>
  <c r="I439" s="1"/>
  <c r="H438"/>
  <c r="I438" s="1"/>
  <c r="I437"/>
  <c r="H435"/>
  <c r="I435" s="1"/>
  <c r="H434"/>
  <c r="I434" s="1"/>
  <c r="I433"/>
  <c r="I415"/>
  <c r="I414"/>
  <c r="I413"/>
  <c r="I412"/>
  <c r="I410"/>
  <c r="I409"/>
  <c r="I408"/>
  <c r="I407"/>
  <c r="I398"/>
  <c r="I397"/>
  <c r="I396"/>
  <c r="I395"/>
  <c r="I394"/>
  <c r="I393"/>
  <c r="H388"/>
  <c r="I388" s="1"/>
  <c r="H387"/>
  <c r="I387" s="1"/>
  <c r="H386"/>
  <c r="I386" s="1"/>
  <c r="H385"/>
  <c r="I385" s="1"/>
  <c r="I377"/>
  <c r="H376"/>
  <c r="I376" s="1"/>
  <c r="G376"/>
  <c r="G377" s="1"/>
  <c r="I375"/>
  <c r="I374"/>
  <c r="I373"/>
  <c r="I372"/>
  <c r="H370"/>
  <c r="H371" s="1"/>
  <c r="I371" s="1"/>
  <c r="I369"/>
  <c r="I356"/>
  <c r="H355"/>
  <c r="I355" s="1"/>
  <c r="G355"/>
  <c r="G356" s="1"/>
  <c r="I354"/>
  <c r="I353"/>
  <c r="I352"/>
  <c r="I351"/>
  <c r="H349"/>
  <c r="H350" s="1"/>
  <c r="I350" s="1"/>
  <c r="I348"/>
  <c r="I346"/>
  <c r="H345"/>
  <c r="I345" s="1"/>
  <c r="G345"/>
  <c r="G346" s="1"/>
  <c r="I344"/>
  <c r="I343"/>
  <c r="I342"/>
  <c r="I341"/>
  <c r="H339"/>
  <c r="H340" s="1"/>
  <c r="I340" s="1"/>
  <c r="I338"/>
  <c r="I325"/>
  <c r="I324"/>
  <c r="I323"/>
  <c r="I322"/>
  <c r="I321"/>
  <c r="I320"/>
  <c r="I311"/>
  <c r="I310"/>
  <c r="I309"/>
  <c r="I308"/>
  <c r="I306"/>
  <c r="I305"/>
  <c r="I304"/>
  <c r="I303"/>
  <c r="H294"/>
  <c r="G294"/>
  <c r="H293"/>
  <c r="G293"/>
  <c r="H290"/>
  <c r="G290"/>
  <c r="H289"/>
  <c r="G289"/>
  <c r="H286"/>
  <c r="I286" s="1"/>
  <c r="H285"/>
  <c r="I285" s="1"/>
  <c r="I284"/>
  <c r="I274"/>
  <c r="I273"/>
  <c r="I272"/>
  <c r="I270"/>
  <c r="I269"/>
  <c r="I268"/>
  <c r="I259"/>
  <c r="I258"/>
  <c r="I257"/>
  <c r="I256"/>
  <c r="I254"/>
  <c r="I253"/>
  <c r="I252"/>
  <c r="I251"/>
  <c r="I211"/>
  <c r="I210"/>
  <c r="I209"/>
  <c r="I208"/>
  <c r="I206"/>
  <c r="I205"/>
  <c r="I204"/>
  <c r="I203"/>
  <c r="I188"/>
  <c r="I187"/>
  <c r="I186"/>
  <c r="I185"/>
  <c r="I183"/>
  <c r="I182"/>
  <c r="I181"/>
  <c r="I180"/>
  <c r="I178"/>
  <c r="I177"/>
  <c r="I176"/>
  <c r="I175"/>
  <c r="I154"/>
  <c r="I153"/>
  <c r="I152"/>
  <c r="I151"/>
  <c r="I149"/>
  <c r="I148"/>
  <c r="I147"/>
  <c r="I146"/>
  <c r="I144"/>
  <c r="I143"/>
  <c r="I142"/>
  <c r="I141"/>
  <c r="I139"/>
  <c r="I138"/>
  <c r="I137"/>
  <c r="I136"/>
  <c r="I108"/>
  <c r="I107"/>
  <c r="I106"/>
  <c r="I105"/>
  <c r="I104"/>
  <c r="I102"/>
  <c r="I101"/>
  <c r="I100"/>
  <c r="I99"/>
  <c r="I98"/>
  <c r="I96"/>
  <c r="I95"/>
  <c r="I94"/>
  <c r="I93"/>
  <c r="I92"/>
  <c r="I85"/>
  <c r="I84"/>
  <c r="I83"/>
  <c r="I82"/>
  <c r="I80"/>
  <c r="I79"/>
  <c r="I78"/>
  <c r="I77"/>
  <c r="H41"/>
  <c r="I41" s="1"/>
  <c r="H40"/>
  <c r="I40" s="1"/>
  <c r="I39"/>
  <c r="H37"/>
  <c r="I37" s="1"/>
  <c r="H36"/>
  <c r="I36" s="1"/>
  <c r="I35"/>
  <c r="H33"/>
  <c r="I33" s="1"/>
  <c r="H32"/>
  <c r="I32" s="1"/>
  <c r="I31"/>
  <c r="I23"/>
  <c r="I22"/>
  <c r="I21"/>
  <c r="I19"/>
  <c r="I18"/>
  <c r="I17"/>
  <c r="I339" l="1"/>
  <c r="I349"/>
  <c r="I370"/>
  <c r="I545"/>
</calcChain>
</file>

<file path=xl/comments1.xml><?xml version="1.0" encoding="utf-8"?>
<comments xmlns="http://schemas.openxmlformats.org/spreadsheetml/2006/main">
  <authors>
    <author>Steininger</author>
  </authors>
  <commentList>
    <comment ref="C130" authorId="0">
      <text>
        <r>
          <rPr>
            <sz val="8"/>
            <color indexed="81"/>
            <rFont val="Tahoma"/>
            <family val="2"/>
          </rPr>
          <t>Description of 80 characters of the product. Main use: ERP of the company,  price quotation, order, invoice, …</t>
        </r>
      </text>
    </comment>
    <comment ref="F130" authorId="0">
      <text>
        <r>
          <rPr>
            <sz val="8"/>
            <color indexed="81"/>
            <rFont val="Tahoma"/>
            <family val="2"/>
          </rPr>
          <t>Minimum Quantity of the Distributor Order to the Manufacturer</t>
        </r>
      </text>
    </comment>
    <comment ref="G130" authorId="0">
      <text>
        <r>
          <rPr>
            <sz val="8"/>
            <color indexed="81"/>
            <rFont val="Tahoma"/>
            <family val="2"/>
          </rPr>
          <t>Warning, it's not the net purchase price. It concerns the tariff Distributor HT, excluding Eco-contribution.
Tariff on which the net purchase price of the distributor is calculated. It equals by default to the public TARIFF HT.</t>
        </r>
      </text>
    </comment>
    <comment ref="C150" authorId="0">
      <text>
        <r>
          <rPr>
            <sz val="8"/>
            <color indexed="81"/>
            <rFont val="Tahoma"/>
            <family val="2"/>
          </rPr>
          <t>Description of 80 characters of the product. Main use: ERP of the company,  price quotation, order, invoice, …</t>
        </r>
      </text>
    </comment>
  </commentList>
</comments>
</file>

<file path=xl/comments2.xml><?xml version="1.0" encoding="utf-8"?>
<comments xmlns="http://schemas.openxmlformats.org/spreadsheetml/2006/main">
  <authors>
    <author>Steininger</author>
  </authors>
  <commentList>
    <comment ref="C4" authorId="0">
      <text>
        <r>
          <rPr>
            <sz val="8"/>
            <color indexed="81"/>
            <rFont val="Tahoma"/>
            <family val="2"/>
          </rPr>
          <t>Description of 80 characters of the product. Main use: ERP of the company,  price quotation, order, invoice, …</t>
        </r>
      </text>
    </comment>
    <comment ref="F4" authorId="0">
      <text>
        <r>
          <rPr>
            <sz val="8"/>
            <color indexed="81"/>
            <rFont val="Tahoma"/>
            <family val="2"/>
          </rPr>
          <t>Minimum Quantity of the Distributor Order to the Manufacturer</t>
        </r>
      </text>
    </comment>
    <comment ref="G4" authorId="0">
      <text>
        <r>
          <rPr>
            <sz val="8"/>
            <color indexed="81"/>
            <rFont val="Tahoma"/>
            <family val="2"/>
          </rPr>
          <t>Warning, it's not the net purchase price. It concerns the tariff Distributor HT, excluding Eco-contribution.
Tariff on which the net purchase price of the distributor is calculated. It equals by default to the public TARIFF HT.</t>
        </r>
      </text>
    </comment>
    <comment ref="G22" authorId="0">
      <text>
        <r>
          <rPr>
            <sz val="8"/>
            <color indexed="81"/>
            <rFont val="Tahoma"/>
            <family val="2"/>
          </rPr>
          <t>Warning, it's not the net purchase price. It concerns the tariff Distributor HT, excluding Eco-contribution.
Tariff on which the net purchase price of the distributor is calculated. It equals by default to the public TARIFF HT.</t>
        </r>
      </text>
    </comment>
  </commentList>
</comments>
</file>

<file path=xl/sharedStrings.xml><?xml version="1.0" encoding="utf-8"?>
<sst xmlns="http://schemas.openxmlformats.org/spreadsheetml/2006/main" count="19888" uniqueCount="17285">
  <si>
    <t>P538110</t>
  </si>
  <si>
    <t>P538130</t>
  </si>
  <si>
    <t>P538180</t>
  </si>
  <si>
    <t>P538210</t>
  </si>
  <si>
    <t>P538225</t>
  </si>
  <si>
    <t>P538230</t>
  </si>
  <si>
    <t>P538280</t>
  </si>
  <si>
    <t>P538295</t>
  </si>
  <si>
    <t>P538310</t>
  </si>
  <si>
    <t>P538330</t>
  </si>
  <si>
    <t>P538380</t>
  </si>
  <si>
    <t>P538385</t>
  </si>
  <si>
    <t>P538400</t>
  </si>
  <si>
    <t>P538410</t>
  </si>
  <si>
    <t>P538421</t>
  </si>
  <si>
    <t>P538421EX</t>
  </si>
  <si>
    <t>TAIS-EX FITTING FOR COUPLING M25</t>
  </si>
  <si>
    <t>P538425</t>
  </si>
  <si>
    <t>P538429</t>
  </si>
  <si>
    <t>P538429EX</t>
  </si>
  <si>
    <t>TAIS-EX FITTING FOR COUPLING M32</t>
  </si>
  <si>
    <t>P538432</t>
  </si>
  <si>
    <t>P538436</t>
  </si>
  <si>
    <t>P538436EX</t>
  </si>
  <si>
    <t>TAIS-EX FITTING FOR COUPLING M40</t>
  </si>
  <si>
    <t>P538610</t>
  </si>
  <si>
    <t>P538620</t>
  </si>
  <si>
    <t>P538630</t>
  </si>
  <si>
    <t>P538703</t>
  </si>
  <si>
    <t>TAIS THERMOSETTING MOUNTING PLATE L=185MM H=501MM</t>
  </si>
  <si>
    <t>P538711</t>
  </si>
  <si>
    <t>TAIS THERMOSETTING MOUNTING PLATE L=125MM H=630MM</t>
  </si>
  <si>
    <t>P538791</t>
  </si>
  <si>
    <t>TAIS COUPLING PIECE FOR BASE PLATES</t>
  </si>
  <si>
    <t>P538800</t>
  </si>
  <si>
    <t>P538800EX</t>
  </si>
  <si>
    <t>P538801</t>
  </si>
  <si>
    <t>P538802</t>
  </si>
  <si>
    <t>P538802EX</t>
  </si>
  <si>
    <t>P538803</t>
  </si>
  <si>
    <t>P538804</t>
  </si>
  <si>
    <t>P547000</t>
  </si>
  <si>
    <t>ALUPRES FITTING SPACER FOR WINDOW TYPE F0-F0</t>
  </si>
  <si>
    <t>P547010</t>
  </si>
  <si>
    <t>ALUPRES ALUMINIUM REDUCTION FLANGES FOR WINDOW F1 TO WINDOW F0</t>
  </si>
  <si>
    <t>P547011</t>
  </si>
  <si>
    <t>ALUPRES FITTING SPACER FOR WINDOW TYPE F1-F1</t>
  </si>
  <si>
    <t>P547020</t>
  </si>
  <si>
    <t>ALUPRES ALUMINIUM REDUCTION FLANGES FOR WINDOW F2 TO WINDOW F0</t>
  </si>
  <si>
    <t>P547030</t>
  </si>
  <si>
    <t>ALUPRES ALUMINIUM REDUCTION FLANGE WINDOW F3 TO WINDOW F0</t>
  </si>
  <si>
    <t>P547031</t>
  </si>
  <si>
    <t>ALUPRES ALUMINIUM REDUCTION FLANGE WINDOW F3 TO WINDOW F1</t>
  </si>
  <si>
    <t>P547032</t>
  </si>
  <si>
    <t>ALUPRES ALUMINIUM REDUCTION FLANGE WINDOW F3 TO WINDOW F2</t>
  </si>
  <si>
    <t>P547033</t>
  </si>
  <si>
    <t>ALUPRES FITTING SPACER FOR WINDOW TYPE F3-F3</t>
  </si>
  <si>
    <t>P547041</t>
  </si>
  <si>
    <t>ALUPRES ALUMINIUM REDUCTION FLANGE WINDOW F4 TO WINDOW F1</t>
  </si>
  <si>
    <t>P547042</t>
  </si>
  <si>
    <t>ALUPRES ALUMINIUM REDUCTION FLANGE WINDOW F4 TO WINDOW F2</t>
  </si>
  <si>
    <t>P547043</t>
  </si>
  <si>
    <t>ALUPRES ALUMINIUM REDUCTION FLANGE WINDOW F4 TO WINDOW F3</t>
  </si>
  <si>
    <t>P547053</t>
  </si>
  <si>
    <t>ALUPRES ALUMINIUM REDUCTION FLANGE WINDOW F5 TO WINDOW F3</t>
  </si>
  <si>
    <t>P547054</t>
  </si>
  <si>
    <t>P547055</t>
  </si>
  <si>
    <t>ALUPRES FITTING SPACER FOR WINDOW TYPE F5-F5</t>
  </si>
  <si>
    <t>P547063</t>
  </si>
  <si>
    <t>ALUPRES ALUMINIUM REDUCTION FLANGE WINDOW F6 TO WINDOW F3</t>
  </si>
  <si>
    <t>P547064</t>
  </si>
  <si>
    <t>ALUPRES ALUMINIUM REDUCTION FLANGE WINDOW F6 TO WINDOW F4</t>
  </si>
  <si>
    <t>P547065</t>
  </si>
  <si>
    <t>ALUPRES ALUMINIUM REDUCTION FLANGE WINDOW F6 TO WINDOW F5</t>
  </si>
  <si>
    <t>P547067</t>
  </si>
  <si>
    <t>ALUPRES FITTING SPACER FOR WINDOW TYPE F6-F6 THICKNESS 140</t>
  </si>
  <si>
    <t>P547152</t>
  </si>
  <si>
    <t>ALUPRES ALUMINIUM REDUCTION FLANGE WINDOW F5 TO WINDOW F2</t>
  </si>
  <si>
    <t>P547161</t>
  </si>
  <si>
    <t>ALUPRES ALUMINIUM REDUCTION FLANGE WINDOW F6 TO WINDOW F1</t>
  </si>
  <si>
    <t>P547162</t>
  </si>
  <si>
    <t>ALUPRES ALUMINIUM REDUCTION FLANGE WINDOW F6 TO WINDOW F2</t>
  </si>
  <si>
    <t>P547300</t>
  </si>
  <si>
    <t>ALUPRES ALUMINIUM REDUCTION FLANGE WINDOW F3 TO WINDOW F0+F0</t>
  </si>
  <si>
    <t>P547410</t>
  </si>
  <si>
    <t>ALUPRES ALUMINIUM REDUCTION FLANGE WINDOW F4 TO WINDOW F1+F0</t>
  </si>
  <si>
    <t>P549312</t>
  </si>
  <si>
    <t>CEE PANEL MOUNTED SOCKET, 15° ANGLED, 125A 3P+E &gt;50V 50-60HZ 12H IP67</t>
  </si>
  <si>
    <t>P549344</t>
  </si>
  <si>
    <t>CEE PANEL MOUNTED SOCKET, 15° ANGLED, 125A 3P+E 440-460V 60HZ 11H IP67</t>
  </si>
  <si>
    <t>P556311</t>
  </si>
  <si>
    <t>CEE PANEL MOUNTED SOCKET, 15° ANGLED, 63A 3P+N+E 100-130V 50-60HZ 4H IP67</t>
  </si>
  <si>
    <t>P556322</t>
  </si>
  <si>
    <t>CEE PANEL MOUNTED SOCKET, 15° ANGLED, 63A 3P+N+E 200-250V 50-60HZ 9H IP67</t>
  </si>
  <si>
    <t>P556338</t>
  </si>
  <si>
    <t>CEE PANEL MOUNTED SOCKET, 15° ANGLED, 63A 3P+N+E 380-415V 50-60HZ 6H IP67</t>
  </si>
  <si>
    <t>P556344</t>
  </si>
  <si>
    <t>CEE PANEL MOUNTED SOCKET, 15° ANGLED, 63A 3P+N+E 440-460V 60HZ 11H IP67</t>
  </si>
  <si>
    <t>P556350</t>
  </si>
  <si>
    <t>CEE PANEL MOUNTED SOCKET, 15° ANGLED, 63A 3P+N+E 480-500V 50-60HZ 7H IP67</t>
  </si>
  <si>
    <t>P559011</t>
  </si>
  <si>
    <t>TAIS MIGNON PROTECTED PANEL DEVICES FOR TICINO MAGIC 1 MODULE</t>
  </si>
  <si>
    <t>P559012</t>
  </si>
  <si>
    <t>TAIS MIGNON PROTECTED PANEL DEVICES FOR TICINO MAGIC 2 MODULES</t>
  </si>
  <si>
    <t>P559021</t>
  </si>
  <si>
    <t>TAIS MIGNON WALL MOUNTING ENCLOSURE FOR PANEL DEVICES TICINO MAGIC 2 INLETS M20</t>
  </si>
  <si>
    <t>P559022</t>
  </si>
  <si>
    <t>TAIS MIGNON WALL MOUNTING ENCLOSURE FOR PANEL DEVICES TICINO MAGIC 2 INLETS M20 2 MODULES</t>
  </si>
  <si>
    <t>P559031</t>
  </si>
  <si>
    <t>TAIS MIGNON WALL MOUNTING ENCLOSURE FOR PANEL DEVICES TICINO MAGIC 2 INLETS 3/8"</t>
  </si>
  <si>
    <t>P559032</t>
  </si>
  <si>
    <t>TAIS MIGNON WALL MOUNTING ENCLOSURE FOR PANEL DEVICES TICINO MAGIC 2 INLETS 3/8" 2 MODULES</t>
  </si>
  <si>
    <t>P559132</t>
  </si>
  <si>
    <t>TAIS MIGNON PANEL-MOUNTING ENCLOSURE 2MODULES FOR SOCKET-OUTLETS</t>
  </si>
  <si>
    <t>P559134</t>
  </si>
  <si>
    <t>P559232</t>
  </si>
  <si>
    <t>TAIS MIGNON WALL-MOUNTING ENCLOSURE 2MODULES FOR SOCKET-OUTLETS</t>
  </si>
  <si>
    <t>P559234</t>
  </si>
  <si>
    <t>P559311</t>
  </si>
  <si>
    <t>CEE PANEL MOUNTED SOCKET, 15° ANGLED, 125A 3P+N+E 100-130V 50-60HZ 4H 67</t>
  </si>
  <si>
    <t>P559322</t>
  </si>
  <si>
    <t>CEE PANEL MOUNTED SOCKET, 15° ANGLED, 125A 3P+N+E 200-250V 50-60HZ 9H IP67</t>
  </si>
  <si>
    <t>P559344</t>
  </si>
  <si>
    <t>CEE PANEL MOUNTED SOCKET, 15° ANGLED, 125A 3P+N+E 440-460V 60HZ 11H IP67</t>
  </si>
  <si>
    <t>P559538</t>
  </si>
  <si>
    <t>CEE PANEL MOUNTED SOCKET, 15° ANGLED, 125A 3P+N+E 380-415V 50-60HZ 6H IP67</t>
  </si>
  <si>
    <t>P559550</t>
  </si>
  <si>
    <t>CEE PANEL MOUNTED SOCKET, 15° ANGLED, 125A 3P+N+E 480-500V 50-60HZ 7H IP67</t>
  </si>
  <si>
    <t>P570010</t>
  </si>
  <si>
    <t>TOPTER UNIVERSAL SUPPORT FOR DISTRIBUTION BOARDS</t>
  </si>
  <si>
    <t>P571007</t>
  </si>
  <si>
    <t>P571009</t>
  </si>
  <si>
    <t>P572007</t>
  </si>
  <si>
    <t>P572009</t>
  </si>
  <si>
    <t>P572011</t>
  </si>
  <si>
    <t>P572013</t>
  </si>
  <si>
    <t>P572016</t>
  </si>
  <si>
    <t>P572021</t>
  </si>
  <si>
    <t>P572029</t>
  </si>
  <si>
    <t>P572036</t>
  </si>
  <si>
    <t>P572042</t>
  </si>
  <si>
    <t>PRIMA FLANGED DISTRIBUTION BOARD FOR WALL-MOUNTING 2 VERTICALLY SOCKETS BLIND FRONT PANEL - IP55</t>
  </si>
  <si>
    <t>P579622</t>
  </si>
  <si>
    <t>P579623</t>
  </si>
  <si>
    <t>P579631</t>
  </si>
  <si>
    <t>P579640</t>
  </si>
  <si>
    <t>PRIMA FLANGED DISTRIBUTION BOARD FOR WALL-MOUNTING 4 SOCKETS 9+9 MODULE - IP55</t>
  </si>
  <si>
    <t>P579641</t>
  </si>
  <si>
    <t>PRIMA FLANGED DISTRIBUTION BOARD FOR WALL-MOUNTING 4 SOCKETS 9 MODULE - IP55</t>
  </si>
  <si>
    <t>P579642</t>
  </si>
  <si>
    <t>PRIMA FLANGED DISTRIBUTION BOARD FOR WALL-MOUNTING 4 VERTICALLY SOCKETS BLIND FRONT PANEL - IP55</t>
  </si>
  <si>
    <t>P579708</t>
  </si>
  <si>
    <t>TOPTER WALL-MOUNTING CONTROL UNIT 5 MODULES TOPTER</t>
  </si>
  <si>
    <t>P579709</t>
  </si>
  <si>
    <t>TOPTER WALL-MOUNTING CONTROL UNIT 12 MODULES TOPTER</t>
  </si>
  <si>
    <t>P579712</t>
  </si>
  <si>
    <t>P579713</t>
  </si>
  <si>
    <t>P579714</t>
  </si>
  <si>
    <t>P579715</t>
  </si>
  <si>
    <t>P579716</t>
  </si>
  <si>
    <t>P579717</t>
  </si>
  <si>
    <t>P579718</t>
  </si>
  <si>
    <t>P579719</t>
  </si>
  <si>
    <t>P579721</t>
  </si>
  <si>
    <t>P579722</t>
  </si>
  <si>
    <t>P579723</t>
  </si>
  <si>
    <t>P579725</t>
  </si>
  <si>
    <t>TOPTER BLIND BOARD WITH 2 INTERLOCKED SOCKETS E.BOX IP66</t>
  </si>
  <si>
    <t>P579735</t>
  </si>
  <si>
    <t>TOPTER BOARD WITH TRANSPARENT DOOR, 2 INTERLOCKED SOCKETS E.BOX IP65</t>
  </si>
  <si>
    <t>P579741</t>
  </si>
  <si>
    <t>P579742</t>
  </si>
  <si>
    <t>P579743</t>
  </si>
  <si>
    <t>P579744</t>
  </si>
  <si>
    <t>P579830</t>
  </si>
  <si>
    <t>TOPTER FLUSH-MOUNTED SOCKET-OUTLET STANDARD ITALY/POLAND/HUNGARY 16A 250V</t>
  </si>
  <si>
    <t>P579831</t>
  </si>
  <si>
    <t>TOPTER FLUSH-MOUNTED SOCKET-OUTLET STANDARD UK 13A 250V IP54</t>
  </si>
  <si>
    <t>P579832</t>
  </si>
  <si>
    <t>TOPTER FLUSH-MOUNTED SOCKET-OUTLET STANDARD FRANCE/BELGIUM/CZECH REP. 16A</t>
  </si>
  <si>
    <t>P579840</t>
  </si>
  <si>
    <t>TOPTER UNIVERSAL DUAL AMP SCHUKO IP66</t>
  </si>
  <si>
    <t>P579849</t>
  </si>
  <si>
    <t>TOPTER FLANGE FOR STR.SOCKET LOW VOLTAGE</t>
  </si>
  <si>
    <t>P579850</t>
  </si>
  <si>
    <t>TOPTER AUX CONTACT FOR INSERTED PLUG</t>
  </si>
  <si>
    <t>P579852</t>
  </si>
  <si>
    <t>TOPTER EN50022 GUIDE KIT 10 MODULES FOR TOPTER DISTRIBUTION BOARDS WITH 2</t>
  </si>
  <si>
    <t>P579853</t>
  </si>
  <si>
    <t>TOPTER EN50022 GUIDE KIT 16 MODULES FOR TOPTER DISTRIBUTION BOARDS WITH 3</t>
  </si>
  <si>
    <t>P579854</t>
  </si>
  <si>
    <t>TOPTER EN50022 GUIDE KIT 22 MODULES FOR TOPTER DISTRIBUTION BOARDS WITH 4</t>
  </si>
  <si>
    <t>P579901</t>
  </si>
  <si>
    <t>P579902</t>
  </si>
  <si>
    <t>P579904</t>
  </si>
  <si>
    <t>TOPTER SHIELD FOR 2 MODULES TER SERIES</t>
  </si>
  <si>
    <t>P579910</t>
  </si>
  <si>
    <t>P579920</t>
  </si>
  <si>
    <t>P580051</t>
  </si>
  <si>
    <t>SCREW CAP WITH THREADING 3/8" GAS IP67</t>
  </si>
  <si>
    <t>P580052</t>
  </si>
  <si>
    <t>SCREW CAP WITH THREADING 1/2" GAS IP67</t>
  </si>
  <si>
    <t>P580054</t>
  </si>
  <si>
    <t>SCREW CAP WITH THREADING 3/4" GAS IP67</t>
  </si>
  <si>
    <t>P580203</t>
  </si>
  <si>
    <t>THERMOPLASTIC FITTINGS  FROM PG29 TO PG36</t>
  </si>
  <si>
    <t>P580205</t>
  </si>
  <si>
    <t>THERMOPLASTIC FITTINGS  FROM PG13,5 TO PG36</t>
  </si>
  <si>
    <t>P580211</t>
  </si>
  <si>
    <t>P580212</t>
  </si>
  <si>
    <t>P580213</t>
  </si>
  <si>
    <t>P580230</t>
  </si>
  <si>
    <t>P580231</t>
  </si>
  <si>
    <t>P580232</t>
  </si>
  <si>
    <t>P580233</t>
  </si>
  <si>
    <t>P580234</t>
  </si>
  <si>
    <t>P580242</t>
  </si>
  <si>
    <t>THERMOPLASTIC FITTINGS  PG21</t>
  </si>
  <si>
    <t>P580243</t>
  </si>
  <si>
    <t>THERMOPLASTIC FITTINGS  PG29</t>
  </si>
  <si>
    <t>P580244</t>
  </si>
  <si>
    <t>THERMOPLASTIC FITTINGS  PG36</t>
  </si>
  <si>
    <t>P580250</t>
  </si>
  <si>
    <t>TOPTER FITTING PG21 IP66-IP67</t>
  </si>
  <si>
    <t>P580261</t>
  </si>
  <si>
    <t>UNI FITTING M20 WITH MALE 1/2" GAS</t>
  </si>
  <si>
    <t>P580264</t>
  </si>
  <si>
    <t>UNI FITTING M25 WITH MALE 3/4"GAS</t>
  </si>
  <si>
    <t>P580272</t>
  </si>
  <si>
    <t>UNI FITTING FOR PIPE 1/2" ON HOLE PG16</t>
  </si>
  <si>
    <t>P580274</t>
  </si>
  <si>
    <t>UNI FITTING FOR PIPE 3/4" ON HOLE PG21</t>
  </si>
  <si>
    <t>P580275</t>
  </si>
  <si>
    <t>UNI FITTING FOR PIPE 1" ON HOLE PG29</t>
  </si>
  <si>
    <t>P580276</t>
  </si>
  <si>
    <t>UNI FITTING FOR PIPE 1"1/2 ON HOLE PG36</t>
  </si>
  <si>
    <t>P580291</t>
  </si>
  <si>
    <t>UNI FITTING FOR PIPE M20X1,5 ON HOLE PG13,5</t>
  </si>
  <si>
    <t>P580292</t>
  </si>
  <si>
    <t>UNI FITTING FOR PIPE M20X1,5 ON HOLE PG16</t>
  </si>
  <si>
    <t>P580294</t>
  </si>
  <si>
    <t>UNI FITTING FOR PIPE M25X1,5 ON HOLE PG21</t>
  </si>
  <si>
    <t>P580295</t>
  </si>
  <si>
    <t>UNI FITTING FOR PIPE M32X1,5 ON HOLE PG29</t>
  </si>
  <si>
    <t>P580296</t>
  </si>
  <si>
    <t>UNI FITTING FOR PIPE M40X1,5 ON HOLE PG36</t>
  </si>
  <si>
    <t>P580416EX</t>
  </si>
  <si>
    <t>P580420EX</t>
  </si>
  <si>
    <t>P580425EX</t>
  </si>
  <si>
    <t>P580432EX</t>
  </si>
  <si>
    <t>P580440EX</t>
  </si>
  <si>
    <t>P580450EX</t>
  </si>
  <si>
    <t>P580463EX</t>
  </si>
  <si>
    <t>P582012</t>
  </si>
  <si>
    <t>P582016</t>
  </si>
  <si>
    <t>P582020</t>
  </si>
  <si>
    <t>P582025</t>
  </si>
  <si>
    <t>P582032</t>
  </si>
  <si>
    <t>P582041</t>
  </si>
  <si>
    <t>P582050</t>
  </si>
  <si>
    <t>P582112</t>
  </si>
  <si>
    <t>RIGID IRS PVC LIGHT CLASS 22211 LIGHT GREY 40mm</t>
  </si>
  <si>
    <t>RIGID IRS PVC LIGHT CLASS 22211 LIGHT GREY 50mm</t>
  </si>
  <si>
    <t>P495136</t>
  </si>
  <si>
    <t>PRIMA SWITCHED SOCKET WITH MECHANICAL INTERLOCK 16A 3P+E 380-415V 50-60HZ 6H IP55</t>
  </si>
  <si>
    <t>P495139</t>
  </si>
  <si>
    <t>PRIMA SWITCHED SOCKET WITH MECHANICAL INTERLOCK 16A 3P+E 200-250V 50-60HZ 9H IP55</t>
  </si>
  <si>
    <t>P495144</t>
  </si>
  <si>
    <t>PRIMA SWITCHED SOCKET WITH MECHANICAL INTERLOCK 16A 3P+N+E 100-130V 50-60HZ 4H IP55</t>
  </si>
  <si>
    <t>P495146</t>
  </si>
  <si>
    <t>PRIMA SWITCHED SOCKET WITH MECHANICAL INTERLOCK 16A 3P+N+E 380-415V 50-60HZ 6H IP55</t>
  </si>
  <si>
    <t>P495149</t>
  </si>
  <si>
    <t>PRIMA SWITCHED SOCKET WITH MECHANICAL INTERLOCK 16A 3P+N+E 200-250V 50-60HZ 9H IP55</t>
  </si>
  <si>
    <t>P495224</t>
  </si>
  <si>
    <t>PRIMA SWITCHED SOCKET WITH MECHANICAL INTERLOCK 32A 2P+E 100-130V 50-60HZ 4H IP55</t>
  </si>
  <si>
    <t>P495226</t>
  </si>
  <si>
    <t>PRIMA SWITCHED SOCKET WITH MECHANICAL INTERLOCK 32A 2P+E 200-250V 50-60HZ 6H IP55</t>
  </si>
  <si>
    <t>P495229</t>
  </si>
  <si>
    <t>PRIMA SWITCHED SOCKET WITH MECHANICAL INTERLOCK 32A 2P+E 380-415V 50-60HZ 9H IP55</t>
  </si>
  <si>
    <t>P495233</t>
  </si>
  <si>
    <t>PRIMA SWITCHED SOCKET WITH MECHANICAL INTERLOCK 32A 3P+E 380V 50HZ-440V 60HZ 50-60HZ 3H IP55</t>
  </si>
  <si>
    <t>P495234</t>
  </si>
  <si>
    <t>PRIMA SWITCHED SOCKET WITH MECHANICAL INTERLOCK 32A 3P+E 100-130V 50-60HZ 4H IP55</t>
  </si>
  <si>
    <t>P495236</t>
  </si>
  <si>
    <t>PRIMA SWITCHED SOCKET WITH MECHANICAL INTERLOCK 32A 3P+E 380-415V 50-60HZ 6H IP55</t>
  </si>
  <si>
    <t>P495239</t>
  </si>
  <si>
    <t>PRIMA SWITCHED SOCKET WITH MECHANICAL INTERLOCK 32A 3P+E 200-250V 50-60HZ 9H IP55</t>
  </si>
  <si>
    <t>P495244</t>
  </si>
  <si>
    <t>PRIMA SWITCHED SOCKET WITH MECHANICAL INTERLOCK 32A 3P+N+E 100-130V 50-60HZ 4H IP55</t>
  </si>
  <si>
    <t>P495246</t>
  </si>
  <si>
    <t>PRIMA SWITCHED SOCKET WITH MECHANICAL INTERLOCK 32A 3P+N+E 380-415V 50-60HZ 6H IP55</t>
  </si>
  <si>
    <t>P495249</t>
  </si>
  <si>
    <t>PRIMA SWITCHED SOCKET WITH MECHANICAL INTERLOCK 32A 3P+N+E 200-250V 50-60HZ 9H IP55</t>
  </si>
  <si>
    <t>P496024</t>
  </si>
  <si>
    <t>P496124</t>
  </si>
  <si>
    <t>PRIMA SWITCHED SOCKET WITH MECHANICAL INTERLOCK AND FUSE-HOLDER 16A 2P+E 100-130V 50-60HZ 4H IP55</t>
  </si>
  <si>
    <t>P496126</t>
  </si>
  <si>
    <t>PRIMA SWITCHED SOCKET WITH MECHANICAL INTERLOCK AND FUSE-HOLDER 16A 2P+E 200-250V 50-60HZ 6H IP55</t>
  </si>
  <si>
    <t>P496129</t>
  </si>
  <si>
    <t>PRIMA SWITCHED SOCKET WITH MECHANICAL INTERLOCK AND FUSE-HOLDER 16A 2P+E 380-415V 50-60HZ 9H IP55</t>
  </si>
  <si>
    <t>P496134</t>
  </si>
  <si>
    <t>PRIMA SWITCHED SOCKET WITH MECHANICAL INTERLOCK AND FUSE-HOLDER 16A 3P+E 100-130V 50-60HZ 4H IP55</t>
  </si>
  <si>
    <t>P496136</t>
  </si>
  <si>
    <t>PRIMA SWITCHED SOCKET WITH MECHANICAL INTERLOCK AND FUSE-HOLDER 16A 3P+E 380-415V 50-60HZ 6H IP55</t>
  </si>
  <si>
    <t>P496139</t>
  </si>
  <si>
    <t>PRIMA SWITCHED SOCKET WITH MECHANICAL INTERLOCK AND FUSE-HOLDER 16A 3P+E 200-250V 50-60HZ 9H IP55</t>
  </si>
  <si>
    <t>P496144</t>
  </si>
  <si>
    <t>PRIMA SWITCHED SOCKET WITH MECHANICAL INTERLOCK AND FUSE-HOLDER 16A 3P+N+E 100-130V 50-60HZ 4H IP55</t>
  </si>
  <si>
    <t>P496146</t>
  </si>
  <si>
    <t>PRIMA SWITCHED SOCKET WITH MECHANICAL INTERLOCK AND FUSE-HOLDER 16A 3P+N+E 380-415V 50-60HZ 6H IP55</t>
  </si>
  <si>
    <t>P496149</t>
  </si>
  <si>
    <t>PRIMA SWITCHED SOCKET WITH MECHANICAL INTERLOCK AND FUSE-HOLDER 16A 3P+N+E 200-250V 50-60HZ 9H IP55</t>
  </si>
  <si>
    <t>P496224</t>
  </si>
  <si>
    <t>PRIMA SWITCHED SOCKET WITH MECHANICAL INTERLOCK AND FUSE-HOLDER 32A 2P+E 100-130V 50-60HZ 4H IP55</t>
  </si>
  <si>
    <t>P496226</t>
  </si>
  <si>
    <t>PRIMA SWITCHED SOCKET WITH MECHANICAL INTERLOCK AND FUSE-HOLDER 32A 2P+E 200-250V 50-60HZ 6H IP55</t>
  </si>
  <si>
    <t>P496229</t>
  </si>
  <si>
    <t>PRIMA SWITCHED SOCKET WITH MECHANICAL INTERLOCK AND FUSE-HOLDER 32A 2P+E 380-415V 50-60HZ 9H IP55</t>
  </si>
  <si>
    <t>P496233</t>
  </si>
  <si>
    <t>PRIMA SWITCHED SOCKET WITH MECHANICAL INTERLOCK AND FUSE-HOLDER 32A 3P+E 380V 50HZ-440V 60HZ 50-60HZ 3H IP55</t>
  </si>
  <si>
    <t>P496234</t>
  </si>
  <si>
    <t>PRIMA SWITCHED SOCKET WITH MECHANICAL INTERLOCK AND FUSE-HOLDER 32A 3P+E 100-130V 50-60HZ 4H IP55</t>
  </si>
  <si>
    <t>P496236</t>
  </si>
  <si>
    <t>PRIMA SWITCHED SOCKET WITH MECHANICAL INTERLOCK AND FUSE-HOLDER 32A 3P+E 380-415V 50-60HZ 6H IP55</t>
  </si>
  <si>
    <t>P496239</t>
  </si>
  <si>
    <t>PRIMA SWITCHED SOCKET WITH MECHANICAL INTERLOCK AND FUSE-HOLDER 32A 3P+E 200-250V 50-60HZ 9H IP55</t>
  </si>
  <si>
    <t>P496244</t>
  </si>
  <si>
    <t>PRIMA SWITCHED SOCKET WITH MECHANICAL INTERLOCK AND FUSE-HOLDER 32A 3P+N+E 100-130V 50-60HZ 4H IP55</t>
  </si>
  <si>
    <t>P496246</t>
  </si>
  <si>
    <t>ENERGYBOX ASSEMBLY ACS WITH TERMINAL BLOCK AND 6 SWITCHED INTERLOCKED SOCKETS 2X 16A 2P+E 230V/3X 16A 3P+E 400V/1X32A 3P+E 380-415V FUSES IP65</t>
  </si>
  <si>
    <t>P606106</t>
  </si>
  <si>
    <t>ENERGYBOX ASSEMBLY ACS WITH TERMINAL BLOCK AND 6 SWITCHED INTERLOCKED SOCKETS 2X 16A 2P+E 230V/2X 16A 3P+E 400V/2X 32A 3P+E 380-415V FUSES IP65</t>
  </si>
  <si>
    <t>P606107</t>
  </si>
  <si>
    <t>ENERGYBOX ASSEMBLY ACS WITH TERMINAL BLOCK AND 6 SWITCHED INTERLOCKED SOCKETS 2X 16A 2P+E 230V/2X 16A 3P+N+E 400V/2X 32A 3P+N+E 380-415V FUSES IP65</t>
  </si>
  <si>
    <t>P606108</t>
  </si>
  <si>
    <t>ENERGYBOX ASSEMBLY ACS WITH TERMINAL BLOCK AND 6 SWITCHED INTERLOCKED SOCKETS 2X 16A 2P+E 230V/2X 16A 3P+E 400V/ 1X32A 3P+E 400V/ 1X32A 3P+N+E 380-415V FUSES IP65</t>
  </si>
  <si>
    <t>P610012</t>
  </si>
  <si>
    <t>ENERGYBOX ASSEMBLY ACS WITH FIXED SOCKETS 12X 16A 2P+E 380-415V MCB - 20KW IP65</t>
  </si>
  <si>
    <t>P610606</t>
  </si>
  <si>
    <t>ENERGYBOX ASSEMBLY ACS WITH FIXED SOCKETS 6P 16A 2P+E 230V/ 6P 16A 3P+E 380-415V MCB - 40KW IP65</t>
  </si>
  <si>
    <t>P614001</t>
  </si>
  <si>
    <t>ENERGYBOX ASSEMBLY ACS WITH INLET AND 4 SWITCHED INTERLOCKED SOCKETS 4X 16A 2P+E 380-415V MCB IP65</t>
  </si>
  <si>
    <t>P614002</t>
  </si>
  <si>
    <t>ENERGYBOX ASSEMBLY ACS WITH INLET AND 4 SWITCHED INTERLOCKED SOCKETS 3X 16A 2P+E 230V/ 1X16A 3P+E 380-415V MCB IP65</t>
  </si>
  <si>
    <t>P614003</t>
  </si>
  <si>
    <t>ENERGYBOX ASSEMBLY ACS WITH INLET AND 4 SWITCHED INTERLOCKED SOCKETS 2X 16A 2P+E 230V/2X 16A 3P+E 380-415V MCB IP65</t>
  </si>
  <si>
    <t>P614004</t>
  </si>
  <si>
    <t>ENERGYBOX ASSEMBLY ACS WITH INLET AND 4 SWITCHED INTERLOCKED SOCKETS 2X 16A 2P+E 230V/ 1X16A 3P+E 400V/ 1X16A 3P+N+E 380-415V MCB IP65</t>
  </si>
  <si>
    <t>P614005</t>
  </si>
  <si>
    <t>ENERGYBOX ASSEMBLY ACS WITH INLET AND 4 SWITCHED INTERLOCKED SOCKETS 2X 16A 2P+E 230V/ 1X16A 3P+E 400V/ 1X32A 3P+E 380-415V MCB IP65</t>
  </si>
  <si>
    <t>P614101</t>
  </si>
  <si>
    <t>ENERGYBOX ASSEMBLY ACS WITH TERMINAL BLOCK AND 4 SWITCHED INTERLOCKED SOCKETS 4X 16A 2P+E 380-415V MCB IP65</t>
  </si>
  <si>
    <t>P614102</t>
  </si>
  <si>
    <t>ENERGYBOX ASSEMBLY ACS WITH TERMINAL BLOCK AND 4 SWITCHED INTERLOCKED SOCKETS 3X 16A 2P+E 230V/ 1X16A 3P+E 380-415V MCB IP65</t>
  </si>
  <si>
    <t>P614103</t>
  </si>
  <si>
    <t>ENERGYBOX ASSEMBLY ACS WITH TERMINAL BLOCK AND 4 SWITCHED INTERLOCKED SOCKETS 3X 16A 2P+E 230V/ 1X32A 3P+E 380-415V MCB IP65</t>
  </si>
  <si>
    <t>P614104</t>
  </si>
  <si>
    <t>ENERGYBOX ASSEMBLY ACS WITH TERMINAL BLOCK AND 4 SWITCHED INTERLOCKED SOCKETS 2X 16A 2P+E 230V/2X 16A 3P+E 380-415V MCB IP65</t>
  </si>
  <si>
    <t>P614105</t>
  </si>
  <si>
    <t>ENERGYBOX ASSEMBLY ACS WITH TERMINAL BLOCK AND 4 SWITCHED INTERLOCKED SOCKETS 2X 16A 2P+E 230V/ 1X16A 3P+E 400V/ 1X16A 3P+N+E 380-415V MCB IP65</t>
  </si>
  <si>
    <t>P614106</t>
  </si>
  <si>
    <t>ENERGY TAIS ASSEMBLY ACS ON SUPPORT WITH 9 PRESE INTERBLOCCATE WITH FUSES 4X 16A 2P+E 230V/2X 16A 3P+E 400V/2X 32A 3P+E 230V/ 1X63A 3P+E 230-400V TRANSFORMER 1X16A 2P 230-400V 230-400V IP65</t>
  </si>
  <si>
    <t>P500943</t>
  </si>
  <si>
    <t>ENERGY TAIS ASSEMBLY ACS ON SUPPORT WITH 9 PRESE INTERBLOCCATE WITH FUSES 4X 16A 2P+E 230V/2X 16A 3P+E 400V/2X 32 3P+N+E 400V/ 1X63A 3P+N+E 230-400V TRANSFORMER 1X16A 2P 230-400V 230-400V IP65</t>
  </si>
  <si>
    <t>P500949</t>
  </si>
  <si>
    <t>ENERGY TAIS ASSEMBLY ACS ON SUPPORT WITH 8 PRESE INTERBLOCCATE WITH FUSES 3X 16A 2P+E 230V/3X 16A 3P+E 400V/2X 32 3P+N+E 400/1X63A 3P+N+E 230-400V IP65</t>
  </si>
  <si>
    <t>P501500</t>
  </si>
  <si>
    <t>ENERGY TAIS SUPPORT FS1</t>
  </si>
  <si>
    <t>P501501</t>
  </si>
  <si>
    <t>ENERGY TAIS SUPPORT MT1</t>
  </si>
  <si>
    <t>P501502</t>
  </si>
  <si>
    <t>ENERGY TAIS SUPPORT MT2/FS2</t>
  </si>
  <si>
    <t>P501503</t>
  </si>
  <si>
    <t>ENERGY TAIS SUPPORT MT3/FS3</t>
  </si>
  <si>
    <t>P501530</t>
  </si>
  <si>
    <t>ENERGYBOX EMPTY BOX FOR REALIZING WIRED ASSEMBLIES UP TO 6 SOCKETS</t>
  </si>
  <si>
    <t>P501531</t>
  </si>
  <si>
    <t>ACS ENERGYBOX BUILDING SITE DISTRIBUTION BOARD SPARE DOOR KIT</t>
  </si>
  <si>
    <t>P501540</t>
  </si>
  <si>
    <t>ENERGYBOX UNIVERSAL SUPPORT FOR ACS BOARDS</t>
  </si>
  <si>
    <t>P501545</t>
  </si>
  <si>
    <t>E.BOX PAIR OF STEEL SUPPORTS FOR DISTRIBUTION BOARD</t>
  </si>
  <si>
    <t>P501550</t>
  </si>
  <si>
    <t>ENERGYBOX CORD REWIND FOR EXTENSION LEADS ON ACS BOARDS</t>
  </si>
  <si>
    <t>P501560</t>
  </si>
  <si>
    <t>ENERGYBOX COVER WITH EMERGENCY PUSH-BUTTON IP55</t>
  </si>
  <si>
    <t>P501565</t>
  </si>
  <si>
    <t>ENERGYBOX BOX WITH EMERGENCY PUSH-BUTTON IP55</t>
  </si>
  <si>
    <t>P501580</t>
  </si>
  <si>
    <t>CEE ASSEMBLY SUPPORT FOR PLUGS AND SOCKETS 63-125A</t>
  </si>
  <si>
    <t>P501590</t>
  </si>
  <si>
    <t>ENERGYBOX KIT FOR ENTRY FOR WIRED ASSEMBLIES: CABLE GLAND M40 AND LOCKNUT</t>
  </si>
  <si>
    <t>P501591</t>
  </si>
  <si>
    <t>ENERGYBOX KIT FOR ENTRY FOR WIRED ASSEMBLIES: CABLE GLAND M40, LOCKNUT AND EMERGENCY PUSH-BUTTON</t>
  </si>
  <si>
    <t>P501595</t>
  </si>
  <si>
    <t>ENERGYBOX KIT FOR ENTRY FOR WIRED ASSEMBLIES: INDUSTRIAL INLET 63A 3P+N+E</t>
  </si>
  <si>
    <t>P508124</t>
  </si>
  <si>
    <t>TOPTER WALL MOUNTED SOCKET, 90° ANGLED, 16A 2P+E 100-130V 50-60HZ 4H IP44</t>
  </si>
  <si>
    <t>P508224</t>
  </si>
  <si>
    <t>TOPTER WALL MOUNTED SOCKET, 90° ANGLED, 32A 2P+E 100-130V 50-60HZ 4H IP44</t>
  </si>
  <si>
    <t>P509124</t>
  </si>
  <si>
    <t>ENERGYBOX ASSEMBLY ACS WITH INLET AND 6 SWITCHED INTERLOCKED SOCKETS 3X 16A 2P+E 230V/2X 16A 3P+E 400V/ 1X32A 3P+E 380-415V MCB IP65</t>
  </si>
  <si>
    <t>P616004</t>
  </si>
  <si>
    <t>ENERGYBOX ASSEMBLY ACS WITH INLET AND 6 SWITCHED INTERLOCKED SOCKETS 3X 16A 2P+E 230V/2X 16A 3P+E 400V/1X32A 3P+N+E 380-415V MCB IP65</t>
  </si>
  <si>
    <t>P616005</t>
  </si>
  <si>
    <t>ENERGYBOX ASSEMBLY ACS WITH INLET AND 6 SWITCHED INTERLOCKED SOCKETS 3X 16A 2P+E 230V/2X 16A 3P+N+E 400V/ 1X32A 3P+N+E 380-415V MCB IP65</t>
  </si>
  <si>
    <t>P616006</t>
  </si>
  <si>
    <t>ENERGYBOX ASSEMBLY ACS WITH INLET AND 6 SWITCHED INTERLOCKED SOCKETS 2X 16A 2P+E 230V/3X 16A 3P+E 400V/ 1X32A 3P+E 380-415V MCB IP65</t>
  </si>
  <si>
    <t>P616007</t>
  </si>
  <si>
    <t>ENERGYBOX ASSEMBLY ACS WITH INLET AND 6 SWITCHED INTERLOCKED SOCKETS 2X 16A 2P+E 230V/2X 16A 3P+E 400V/2X 32A 3P+E 380-415V MCB IP65</t>
  </si>
  <si>
    <t>P616008</t>
  </si>
  <si>
    <t>ENERGYBOX ASSEMBLY ACS WITH INLET AND 6 SWITCHED INTERLOCKED SOCKETS 2X 16A 2P+E 230V/2X 16A 3P+N+E 400V/2X 32A 3P+N+E 380-415V MCB IP65</t>
  </si>
  <si>
    <t>P616009</t>
  </si>
  <si>
    <t>ENERGYBOX ASSEMBLY ACS WITH INLET AND 6 SWITCHED INTERLOCKED SOCKETS 2X 16A 2P+E 230V/2X 16A 3P+E 400V/ 1X32A 3P+E 400V/ 1X32A 3P+N+E 380-415V MCB IP65</t>
  </si>
  <si>
    <t>P616101</t>
  </si>
  <si>
    <t>ENERGYBOX ASSEMBLY ACS WITH TERMINAL BLOCK AND 6 SWITCHED INTERLOCKED SOCKETS 4X 16A 2P+E 230V/2X 16A 3P+E 380-415V MCB IP65</t>
  </si>
  <si>
    <t>P616102</t>
  </si>
  <si>
    <t>ENERGYBOX ASSEMBLY ACS WITH TERMINAL BLOCK AND 6 SWITCHED INTERLOCKED SOCKETS 3X 16A 2P+E 230V/3X 16A 3P+E 380-415V MCB IP65</t>
  </si>
  <si>
    <t>P616103</t>
  </si>
  <si>
    <t>ENERGYBOX ASSEMBLY ACS WITH TERMINAL BLOCK AND 6 SWITCHED INTERLOCKED SOCKETS 3X 16A 2P+E 230V/2X 16A 3P+E 400V/1X32A 3P+E 380-415V MCB IP65</t>
  </si>
  <si>
    <t>P616104</t>
  </si>
  <si>
    <t>ENERGYBOX ASSEMBLY ACS WITH TERMINAL BLOCK AND 6 SWITCHED INTERLOCKED SOCKETS 3X 16A 2P+E 230V/2X 16A 3P+E 400V/1X32A 3P+N+E 380-415V MCB IP65</t>
  </si>
  <si>
    <t>P616105</t>
  </si>
  <si>
    <t>ENERGYBOX ASSEMBLY ACS WITH TERMINAL BLOCK AND 6 SWITCHED INTERLOCKED SOCKETS 2X 16A 2P+E 230V/3X 16A 3P+E 400V/ 1X32A 3P+E 380-415V MCB IP65</t>
  </si>
  <si>
    <t>P616106</t>
  </si>
  <si>
    <t>ENERGYBOX ASSEMBLY ACS WITH TERMINAL BLOCK AND 6 SWITCHED INTERLOCKED SOCKETS 2X 16A 2P+E 230V/2X 16A 3P+E 400V/2X 32A 3P+E 380-415V MCB IP65</t>
  </si>
  <si>
    <t>P616107</t>
  </si>
  <si>
    <t>ENERGYBOX ASSEMBLY ACS WITH TERMINAL BLOCK AND 6 SWITCHED INTERLOCKED SOCKETS 2X 16A 2P+E 230V/2X 16A 3P+N+E 400V/2X 32A 3P+N+E 380-415V MCB IP65</t>
  </si>
  <si>
    <t>P616108</t>
  </si>
  <si>
    <t>ENERGYBOX ASSEMBLY ACS WITH TERMINAL BLOCK AND 6 SWITCHED INTERLOCKED SOCKETS 2X 16A 2P+E 230V/2X 16A 3P+E 400V/ 1X32A 3P+E 400V/ 1X32A 3P+N+E 380-415V MCB IP65</t>
  </si>
  <si>
    <t>P616109</t>
  </si>
  <si>
    <t>ENERGYBOX ASSEMBLY ACS WITH TERMINAL BLOCK AND 6 SWITCHED INTERLOCKED SOCKETS 2X 16A 2P+E 230V/3X 16A 3P+E 400V/ 1X2P+E P30/P17 10/16A MCB IP65</t>
  </si>
  <si>
    <t>P616110</t>
  </si>
  <si>
    <t>ENERGYBOX ASSEMBLY ACS WITH TERMINAL BLOCK AND 6 SWITCHED INTERLOCKED SOCKETS 2X 16A 2P+E 230V/2X 16A 3P+E 400V/1X32A 3P+N+E 400V/ 1X2 P+E P30/P17 10/16A MCB IP65</t>
  </si>
  <si>
    <t>P630001</t>
  </si>
  <si>
    <t>DOMOTER WALL MOUNTING PROTECTED ENCLOSURE FOR MODULAR DEVICES IP40 1 MODULE - 43301</t>
  </si>
  <si>
    <t>P630002</t>
  </si>
  <si>
    <t>DOMOTER WALL MOUNTING PROTECTED ENCLOSURE FOR MODULAR DEVICES IP40 2 MODULES - 43302</t>
  </si>
  <si>
    <t>P630003</t>
  </si>
  <si>
    <t>DOMOTER WALL MOUNTING PROTECTED ENCLOSURE FOR MODULAR DEVICES IP40 3 MODULES - 43303</t>
  </si>
  <si>
    <t>P630011</t>
  </si>
  <si>
    <t>DOMOTER WALL MOUNTING WATERTIGHT ENCLOSURE FOR MODULAR DEVICES IP55 1 MODULE - 43401</t>
  </si>
  <si>
    <t>P630012</t>
  </si>
  <si>
    <t>DOMOTER WALL MOUNTING WATERTIGHT ENCLOSURE FOR MODULAR DEVICES IP55 2 MODULES - 43402</t>
  </si>
  <si>
    <t>P630013</t>
  </si>
  <si>
    <t>DOMOTER WALL MOUNTING WATERTIGHT ENCLOSURE FOR MODULAR DEVICES IP55 3 MODULES - 43403</t>
  </si>
  <si>
    <t>P630021</t>
  </si>
  <si>
    <t>DOMOTER MODULAR SUPPORT 1 MODULE - 43801</t>
  </si>
  <si>
    <t>P630022</t>
  </si>
  <si>
    <t>DOMOTER MODULAR SUPPORT 2 MODULES - 43802</t>
  </si>
  <si>
    <t>P630031</t>
  </si>
  <si>
    <t>DOMOTER 16A REVERSING SWITCH - 21004</t>
  </si>
  <si>
    <t>P630035</t>
  </si>
  <si>
    <t>DOMOTER  FUSE HOLDER - 21555</t>
  </si>
  <si>
    <t>P630036</t>
  </si>
  <si>
    <t>DOMOTER UNIVERSAL SWITCH C16A 1 MOD - 21520.16</t>
  </si>
  <si>
    <t>P630040</t>
  </si>
  <si>
    <t>P630041</t>
  </si>
  <si>
    <t>P630042</t>
  </si>
  <si>
    <t>P630050</t>
  </si>
  <si>
    <t>DOMOTER  ITALIAN STANDARD SCHUKO 10/16A 250V 2P+E P11-P17 - 21159</t>
  </si>
  <si>
    <t>P630051</t>
  </si>
  <si>
    <t>DOMOTER ITALIAN-GERMAN STANDARD P30 SCHUKO 16A 250V 2P+E - 21175</t>
  </si>
  <si>
    <t>P630055</t>
  </si>
  <si>
    <t>DOMOTER  FRENCH SCHUKO 2P+E 10-16A - 21177</t>
  </si>
  <si>
    <t>P634001</t>
  </si>
  <si>
    <t>JANUS ASSEMBLY ACS WITH INTERLOCKED SOCKETS 4X 16A 2P+E PROTECTIONS: MCB INGRESS: INLET IP65</t>
  </si>
  <si>
    <t>P634002</t>
  </si>
  <si>
    <t>JANUS ASSEMBLY ACS WITH INTERLOCKED SOCKETS 3X 16A 2P+E - 1X 16A 3P+E PROTECTIONS: MCB INGRESS: INLET IP65</t>
  </si>
  <si>
    <t>P634004</t>
  </si>
  <si>
    <t>P531262</t>
  </si>
  <si>
    <t>P531311</t>
  </si>
  <si>
    <t>P531312</t>
  </si>
  <si>
    <t>TAIS BOX 185X185X115MM WITH WINDOWS/HOLES A/A/2XPG21/A</t>
  </si>
  <si>
    <t>P531331</t>
  </si>
  <si>
    <t>P531340</t>
  </si>
  <si>
    <t>P531411</t>
  </si>
  <si>
    <t>P531431</t>
  </si>
  <si>
    <t>P531440</t>
  </si>
  <si>
    <t>P531442</t>
  </si>
  <si>
    <t>P531540</t>
  </si>
  <si>
    <t>P531640</t>
  </si>
  <si>
    <t>P531662</t>
  </si>
  <si>
    <t>P532100</t>
  </si>
  <si>
    <t>TAIS KIT SCREWS FOR SEALING WITH LEAD ENCLOSURES</t>
  </si>
  <si>
    <t>P532101</t>
  </si>
  <si>
    <t>P532102</t>
  </si>
  <si>
    <t>P532103</t>
  </si>
  <si>
    <t>P532121</t>
  </si>
  <si>
    <t>JANUS ASSEMBLY ACS WITH INTERLOCKED SOCKETS 3X 16A 2P+E - 1X 16A 3P+N+E PROTECTIONS: FUSE INGRESS: INLET IP65</t>
  </si>
  <si>
    <t>P644004</t>
  </si>
  <si>
    <t>JANUS ASSEMBLY ACS WITH INTERLOCKED SOCKETS 2X 16A 2P+E - 2X 16A 3P+E PROTECTIONS: FUSE INGRESS: INLET IP65</t>
  </si>
  <si>
    <t>P644005</t>
  </si>
  <si>
    <t>JANUS ASSEMBLY ACS WITH INTERLOCKED SOCKETS 2X 16A 2P+E - 1X 16A 3P+E - 1X 16A 3P+N+E PROTECTIONS: FUSE INGRESS: INLET IP65</t>
  </si>
  <si>
    <t>P644006</t>
  </si>
  <si>
    <t>JANUS ASSEMBLY ACS WITH INTERLOCKED SOCKETS 2X 16A 2P+E - 1X 16A 3P+E - 1X 32A 3P+N+E PROTECTIONS: FUSE INGRESS: INLET IP65</t>
  </si>
  <si>
    <t>P644010</t>
  </si>
  <si>
    <t>JANUS ASSEMBLY ACS WITH INTERLOCKED SOCKETS 1X P30/P17 - 3X 16A 2P+E PROTECTIONS: FUSE INGRESS: INLET IP65</t>
  </si>
  <si>
    <t>P644101</t>
  </si>
  <si>
    <t>JANUS ASSEMBLY ACS WITH INTERLOCKED SOCKETS 4X 16A 2P+E PROTECTIONS: FUSE INGRESS: TERMINAL IP65</t>
  </si>
  <si>
    <t>P644102</t>
  </si>
  <si>
    <t>JANUS ASSEMBLY ACS WITH INTERLOCKED SOCKETS 3X 16A 2P+E - 1X 16A 3P+E PROTECTIONS: FUSE INGRESS: TERMINAL IP65</t>
  </si>
  <si>
    <t>P644103</t>
  </si>
  <si>
    <t>JANUS ASSEMBLY ACS WITH INTERLOCKED SOCKETS 3X 16A 2P+E - 1X 16A 3P+N+E PROTECTIONS: FUSE INGRESS: TERMINAL IP65</t>
  </si>
  <si>
    <t>P644104</t>
  </si>
  <si>
    <t>JANUS ASSEMBLY ACS WITH INTERLOCKED SOCKETS 2X 16A 2P+E - 2X 16A 3P+E PROTECTIONS: FUSE INGRESS: TERMINAL IP65</t>
  </si>
  <si>
    <t>P644105</t>
  </si>
  <si>
    <t>JANUS ASSEMBLY ACS WITH INTERLOCKED SOCKETS 2X 16A 2P+E - 1X 16A 3P+E - 1X 16A 3P+N+E PROTECTIONS: FUSE INGRESS: TERMINAL IP65</t>
  </si>
  <si>
    <t>P644106</t>
  </si>
  <si>
    <t>JANUS ASSEMBLY ACS WITH INTERLOCKED SOCKETS 2X 16A 2P+E - 1X 16A 3P+E - 1X 32A 3P+N+E PROTECTIONS: FUSE INGRESS: TERMINAL IP65</t>
  </si>
  <si>
    <t>P644110</t>
  </si>
  <si>
    <t>JANUS ASSEMBLY ACS WITH INTERLOCKED SOCKETS 1X P30/P17 - 3X 16A 2P+E PROTECTIONS: FUSE INGRESS: TERMINAL IP65</t>
  </si>
  <si>
    <t>P658529</t>
  </si>
  <si>
    <t>DOMOTER RAPID COUPLING DEVICE IP55</t>
  </si>
  <si>
    <t>P670010</t>
  </si>
  <si>
    <t>P670011</t>
  </si>
  <si>
    <t>P670012</t>
  </si>
  <si>
    <t>P670013</t>
  </si>
  <si>
    <t>P670030</t>
  </si>
  <si>
    <t>P670031</t>
  </si>
  <si>
    <t>ENERGYGO PORTABLE ACS BOARD WITH 3 INTERLOCKED SOCKETS 2X 16A 2P+E 220V/1X16A 3P+E 380V, PLUG 16A 3P+N+E, MCB 4P 16A, RCD 30MA: 4P 16A IP66</t>
  </si>
  <si>
    <t>P670032</t>
  </si>
  <si>
    <t>ENERGYGO PORTABLE ACS BOARD WITH 3 INTERLOCKED SOCKETS 1X16A 2P+E 220V/1X16A 3P+E 380V, PLUG 16A 3P+N+E, MCB 4P 16A, RCD 30MA: 4P 16A IP66</t>
  </si>
  <si>
    <t>P670033</t>
  </si>
  <si>
    <t>ENERGYGO PORTABLE ACS BOARD WITH 2 INTERLOCKED SOCKETS 16A 2P+E 220V AND 1 SCHUKO, PLUG 16A 2P+E, MCB 4P 16A, RCD 30MA: 4P 16A IP66</t>
  </si>
  <si>
    <t>P670040</t>
  </si>
  <si>
    <t>P670041</t>
  </si>
  <si>
    <t>P670042</t>
  </si>
  <si>
    <t>P670043</t>
  </si>
  <si>
    <t>P670044</t>
  </si>
  <si>
    <t>ENERGYGO PORTABLE ACS BOARD WITH 2 INTERLOCKED SOCKETS 16A 2P+E 220V AND 2 SCHUKOS, PLUG 16A 2P+E, MCB 4P 16A, RCD 30MA: 4P 16A IP66</t>
  </si>
  <si>
    <t>P670060</t>
  </si>
  <si>
    <t>ENERGYGO PORTABLE ACS BOARD WITH 6 INTERLOCKED SOCKETS 4X 16A 2P+E 220V/2X 16A 3P+E 380V, PLUG 32A 3P+N+E, MCB 4P 32A, RCD 30MA: 4P 40A IP66</t>
  </si>
  <si>
    <t>P670061</t>
  </si>
  <si>
    <t>ENERGYGO PORTABLE ACS BOARD WITH 6 INTERLOCKED SOCKETS 3X 16A 2P+E 220V/3X 16A 3P+E 380V, PLUG 32A 3P+N+E, MCB 4P 32A, RCD 30MA: 4P 40A IP66</t>
  </si>
  <si>
    <t>P670062</t>
  </si>
  <si>
    <t>ENERGYGO PORTABLE ACS BOARD WITH 6 SOCKETS 3X 16A 2P+E 220V/2X 16A 3P+E 380V/1X32A 3P+380V, PLUG 32A 3P+N+E, MCB 4P 32A, RCD 30MA: 4P 40A IP66</t>
  </si>
  <si>
    <t>P670063</t>
  </si>
  <si>
    <t>ENERGYGO PORTABLE ACS BOARD WITH 6 INTERLOCKED SOCKETS 6X 16A 2P+E 220V, PLUG 32A 3P+N+E, MCB 4P 32A, RCD 30MA: 4P 40A IP66</t>
  </si>
  <si>
    <t>P670130</t>
  </si>
  <si>
    <t>ENERGYGO PORTABLE ACS BOARD WITH 2 TRANSFORMERS 2P 230V 150VA, 2 SOCKETS 2P+E 230V, MCB RCD 2P 16A IP66</t>
  </si>
  <si>
    <t>P670140</t>
  </si>
  <si>
    <t>ENERGYGO PORTABLE ACS BOARD WITH 2 TRANSFORMERS 2P 230V 150VA, MCB 2P 16A IP66</t>
  </si>
  <si>
    <t>P675001</t>
  </si>
  <si>
    <t>ENERGY METALBOX ASSEMBLY (ACS) IN METALLIC CABINET WITH 5 SWITCHED INTERLOCKED SOCKETS 3X 16A 2P+E 230V/ 1X16A 3P+E 400V/ 1X32A 3P+E 380-415V - 30KW MCBS IP65</t>
  </si>
  <si>
    <t>P675002</t>
  </si>
  <si>
    <t>ENERGY METALBOX ASSEMBLY (ACS) IN METALLIC CABINET WITH 5 SWITCHED INTERLOCKED SOCKETS 1X16A 2P+E 230V/2X 3P+E 400V/ 1X32A 3P+E 400V/ 1X32A 3P+N+E 400V - 60KW MCBS IP65</t>
  </si>
  <si>
    <t>P675101</t>
  </si>
  <si>
    <t>ENERGY METALBOX ASSEMBLY (ACS) IN METALLIC CABINET WITH 5 MCBS 2X 16A 380-415V 2P/2X 16A 380-415V 4P/ 1X32A 380-415V 4P - 40KW IP65</t>
  </si>
  <si>
    <t>P675102</t>
  </si>
  <si>
    <t>ENERGY METALBOX ASSEMBLY (ACS) IN METALLIC CABINET WITH 5 MCBS 2X 16A 380-415V 2P/ 1X16A 380-415V 4P/2X 32A 380-415V 4P - 50KW IP65</t>
  </si>
  <si>
    <t>P676001</t>
  </si>
  <si>
    <t>ENERGY METALBOX ASSEMBLY (ACS) IN METALLIC CABINET WITH 6 SWITCHED INTERLOCKED SOCKETS 3X 16A 2P+E 230V/2X 16A 3P+E 400V/ 1X32A 3P+E 400V - 50KW MCBS IP65</t>
  </si>
  <si>
    <t>P676002</t>
  </si>
  <si>
    <t>ENERGY METALBOX ASSEMBLY (ACS) IN METALLIC CABINET WITH 6 SWITCHED INTERLOCKED SOCKETS 3X 16A 2P+E 230V/2X 16A 3P+E 400V/ 1X32A 3P+N+E 400V - 50KW MCBS IP65</t>
  </si>
  <si>
    <t>P676003</t>
  </si>
  <si>
    <t>ENERGY METALBOX ASSEMBLY (ACS) IN METALLIC CABINET WITH 6 SWITCHED INTERLOCKED SOCKETS 2X 16A 2P+E 230V/3X 16A 3P+E 400V/ 1X32A 3P+N+E 400V - 50KW MCBS IP65</t>
  </si>
  <si>
    <t>P676004</t>
  </si>
  <si>
    <t>ENERGY METALBOX ASSEMBLY (ACS) IN METALLIC CABINET WITH 6 SWITCHED INTERLOCKED SOCKETS 2X 16A 2P+E 230V/2X 16A 3P+E 400V/2X 32A 3P+E 400V - 60KW MCBS IP65</t>
  </si>
  <si>
    <t>P676101</t>
  </si>
  <si>
    <t>ENERGY METALBOX ASSEMBLY (ACS) IN METALLIC CABINET WITH 6 MCBS 2X 16A 380-415V 2P/2X 32A 380-415V 4P/2X 63A 380-415V 4P - 78KW IP65</t>
  </si>
  <si>
    <t>P676102</t>
  </si>
  <si>
    <t>ENERGY METALBOX ASSEMBLY (ACS) IN METALLIC CABINET WITH 6 MCBS 4X 32A 380-415V 2P/2X 63A 380-415V 4P - 78KW IP65</t>
  </si>
  <si>
    <t>P677001</t>
  </si>
  <si>
    <t>P535162</t>
  </si>
  <si>
    <t>P535320</t>
  </si>
  <si>
    <t>P535321</t>
  </si>
  <si>
    <t>P535322</t>
  </si>
  <si>
    <t>P535323</t>
  </si>
  <si>
    <t>P474612</t>
  </si>
  <si>
    <t>P474621</t>
  </si>
  <si>
    <t>P474622</t>
  </si>
  <si>
    <t>P474631</t>
  </si>
  <si>
    <t>P474632</t>
  </si>
  <si>
    <t>P474633</t>
  </si>
  <si>
    <t>P474643</t>
  </si>
  <si>
    <t>P474653</t>
  </si>
  <si>
    <t>P474711</t>
  </si>
  <si>
    <t>P474712</t>
  </si>
  <si>
    <t>P474721</t>
  </si>
  <si>
    <t>P474722</t>
  </si>
  <si>
    <t>P474731</t>
  </si>
  <si>
    <t>P474732</t>
  </si>
  <si>
    <t>P474733</t>
  </si>
  <si>
    <t>P474741</t>
  </si>
  <si>
    <t>P474742</t>
  </si>
  <si>
    <t>P474743</t>
  </si>
  <si>
    <t>P474753</t>
  </si>
  <si>
    <t>P474771</t>
  </si>
  <si>
    <t>P474811</t>
  </si>
  <si>
    <t>P474812</t>
  </si>
  <si>
    <t>P474821</t>
  </si>
  <si>
    <t>P474822</t>
  </si>
  <si>
    <t>P474831</t>
  </si>
  <si>
    <t>P474832</t>
  </si>
  <si>
    <t>P538804EX</t>
  </si>
  <si>
    <t>P540000</t>
  </si>
  <si>
    <t>ALUPRES GASKET FOR WINDOW F0</t>
  </si>
  <si>
    <t>P540001</t>
  </si>
  <si>
    <t>ALUPRES GASKET FOR WINDOW F1</t>
  </si>
  <si>
    <t>P540002</t>
  </si>
  <si>
    <t>ALUPRES GASKET FOR WINDOW F2</t>
  </si>
  <si>
    <t>P540003</t>
  </si>
  <si>
    <t>ALUPRES GASKET FOR WINDOW F3</t>
  </si>
  <si>
    <t>P540004</t>
  </si>
  <si>
    <t>ALUPRES GASKET FOR WINDOW F4</t>
  </si>
  <si>
    <t>P540005</t>
  </si>
  <si>
    <t>ALUPRES GASKET FOR WINDOW F5</t>
  </si>
  <si>
    <t>P540006</t>
  </si>
  <si>
    <t>ALUPRES GASKET FOR WINDOW F6</t>
  </si>
  <si>
    <t>P540030</t>
  </si>
  <si>
    <t>ALUPRES THERMOSETTING FLAT BLIND FLANGE TYPE F0</t>
  </si>
  <si>
    <t>P540033</t>
  </si>
  <si>
    <t>P540034</t>
  </si>
  <si>
    <t>P540035</t>
  </si>
  <si>
    <t>P540036</t>
  </si>
  <si>
    <t>P540061</t>
  </si>
  <si>
    <t>P540061EX</t>
  </si>
  <si>
    <t>P540062</t>
  </si>
  <si>
    <t>ALUPRES ALUMINIUM RAISED BLIND FLANGE TYPE F2</t>
  </si>
  <si>
    <t>P540063</t>
  </si>
  <si>
    <t>P540063EX</t>
  </si>
  <si>
    <t>P540064</t>
  </si>
  <si>
    <t>P540065</t>
  </si>
  <si>
    <t>P540065EX</t>
  </si>
  <si>
    <t>P540066</t>
  </si>
  <si>
    <t>P540090</t>
  </si>
  <si>
    <t>P540091</t>
  </si>
  <si>
    <t>P540142</t>
  </si>
  <si>
    <t>ALUPRES ALUMINIUM RAISED FLANGE TYPE F2 WITH 1 GLAND 1"1/4</t>
  </si>
  <si>
    <t>P540145</t>
  </si>
  <si>
    <t>ALUPRES ALUMINIUM RAISED FLANGE TYPE F5 WITH 1 GLAND 2"</t>
  </si>
  <si>
    <t>P540152</t>
  </si>
  <si>
    <t>ALUPRES ALUMINIUM RAISED FLANGE TYPE F2 WITH 1 GLAND 1"</t>
  </si>
  <si>
    <t>P540154</t>
  </si>
  <si>
    <t>ALUPRES ALUMINIUM RAISED FLANGE TYPE F4 WITH 1 GLAND 1"1/2</t>
  </si>
  <si>
    <t>P540156</t>
  </si>
  <si>
    <t>ALUPRES ALUMINIUM RAISED FLANGE TYPE F6 WITH 1 GLAND 2"3/4</t>
  </si>
  <si>
    <t>P540161</t>
  </si>
  <si>
    <t>P540162</t>
  </si>
  <si>
    <t>ENERGY METALBOX ASSEMBLY (ACS) IN METALLIC CABINET WITH 7 SWITCHED INTERLOCKED SOCKETS 3X 16A 2P+E 230V/2X 16A 3P+E 400V/2X 32A 3P+E 400V - 60KW MCBS IP65</t>
  </si>
  <si>
    <t>P677002</t>
  </si>
  <si>
    <t>ENERGY METALBOX ASSEMBLY (ACS) IN METALLIC CABINET WITH 7 SWITCHED INTERLOCKED SOCKETS 2X 16A 2P+E 230V/2X 16A 3P+E 400V/3X 32A 3P+E 400V - 60KW MCBS IP65</t>
  </si>
  <si>
    <t>P677003</t>
  </si>
  <si>
    <t>ENERGY METALBOX ASSEMBLY (ACS) IN METALLIC CABINET WITH 7 SWITCHED INTERLOCKED SOCKETS 2X 16A 2P+E 230V/2X 16A 3P+E 400V/2X 32A 3P+E 400V/ 1X63A 3P+N+E - 100KW MCBS IP65</t>
  </si>
  <si>
    <t>P677004</t>
  </si>
  <si>
    <t>ENERGY METALBOX ASSEMBLY (ACS) IN METALLIC CABINET WITH 7 SWITCHED INTERLOCKED SOCKETS 2X 16A 2P+E 230V/2X 16A 3P+E 400V/3X 32A 3P+N+E 400V - 60KW MCBS IP65</t>
  </si>
  <si>
    <t>P677101</t>
  </si>
  <si>
    <t>ENERGY METALBOX ASSEMBLY (ACS) IN METALLIC CABINET WITH 7 MCBS 2X 16A 380-415V 2P/ 1X16A 380-415V 4P/4X 32A 380-415V 4P - 62KW IP65</t>
  </si>
  <si>
    <t>P677102</t>
  </si>
  <si>
    <t>ENERGY METALBOX ASSEMBLY (ACS) IN METALLIC CABINET WITH 7 MCBS 2X 25A 380-415V 2P/3X 32A 380-415V 4P/2X 63A 380-415V 4P - 78KW IP65</t>
  </si>
  <si>
    <t>P678001</t>
  </si>
  <si>
    <t>P678002</t>
  </si>
  <si>
    <t>ENERGY METALBOX ASSEMBLY (ACS) IN METALLIC CABINET WITH 8 SWITCHED INTERLOCKED SOCKETS 2X 16A 2P+E 230V/2X 16A 3P+E 400V/2X 32A 3P+N+E 400V/ 1X63A 3P+E 400V/ 1X63A 3P+N+E 400V - 100KW MCBS IP65</t>
  </si>
  <si>
    <t>P678101</t>
  </si>
  <si>
    <t>ENERGY METALBOX ASSEMBLY (ACS) IN METALLIC CABINET WITH 8 MCBS 3X 16A 380-415V 2P/ 1X16A 380-415V 4P/4X 32A 380-415V 4P - 62KW IP65</t>
  </si>
  <si>
    <t>P678102</t>
  </si>
  <si>
    <t>ENERGY METALBOX ASSEMBLY (ACS) IN METALLIC CABINET WITH 8 MCBS 3X 25A 380-415V 2P/3X 32A 380-415V 4P/2X 32A 380-415V 4P - 78KW IP65</t>
  </si>
  <si>
    <t>P685001</t>
  </si>
  <si>
    <t>ENERGY METALBOX ASSEMBLY (ACS) IN METALLIC CABINET WITH 5 SWITCHED INTERLOCKED SOCKETS WITH FUSES 3X 16A 2P+E 230V/ 1X16A 3P+E 400V/ 1X32A 3P+E 380-415V - IP65</t>
  </si>
  <si>
    <t>P685002</t>
  </si>
  <si>
    <t>ENERGY METALBOX ASSEMBLY (ACS) IN METALLIC CABINET WITH 5 SWITCHED INTERLOCKED SOCKETS WITH FUSES 1X16A 2P+E 230V/2X 16A 3P+E 400V/ 1X32A 3P+E 400V/1X32A 3P+N+E 380-415V - IP65</t>
  </si>
  <si>
    <t>P686001</t>
  </si>
  <si>
    <t>ENERGY METALBOX ASSEMBLY (ACS) IN METALLIC CABINET WITH 6 SWITCHED INTERLOCKED SOCKETS WITH FUSES 3X 16A 2P+E 230V/2X 16A 3P+E 400V/ 1X32A 3P+E 380-415V - IP65</t>
  </si>
  <si>
    <t>P686002</t>
  </si>
  <si>
    <t>ENERGY METALBOX ASSEMBLY (ACS) IN METALLIC CABINET WITH 6 SWITCHED INTERLOCKED SOCKETS WITH FUSES 3X 16A 2P+E 230V/2X 16A 3P+E 400V/ 1X63A 3P+E 380-415V - IP65</t>
  </si>
  <si>
    <t>P686003</t>
  </si>
  <si>
    <t>ENERGY METALBOX ASSEMBLY (ACS) IN METALLIC CABINET WITH 6 SWITCHED INTERLOCKED SOCKETS WITH FUSES 2X 16A 2P+E 230V/3X 16A 3P+E 400V/ 1X32A 3P+N+E 380-415V - IP65</t>
  </si>
  <si>
    <t>P686004</t>
  </si>
  <si>
    <t>ENERGY METALBOX ASSEMBLY (ACS) IN METALLIC CABINET WITH 6 SWITCHED INTERLOCKED SOCKETS WITH FUSES 2X 16A 2P+E 230V/2X 16A 3P+E 400V/2X 32A 3P+E 380-415V - IP65</t>
  </si>
  <si>
    <t>P687001</t>
  </si>
  <si>
    <t>ENERGY METALBOX ASSEMBLY (ACS) IN METALLIC CABINET WITH 7 SWITCHED INTERLOCKED SOCKETS WITH FUSES 3X 16A 2P+E 230V/2X 16A 3P+E 400V/2X 32A 3P+E 380-415V - IP65</t>
  </si>
  <si>
    <t>P687002</t>
  </si>
  <si>
    <t>ENERGY METALBOX ASSEMBLY (ACS) IN METALLIC CABINET WITH 7 SWITCHED INTERLOCKED SOCKETS WITH FUSES 2X 16A 2P+E 230V/2X 16A 3P+E 400V/3X 32A 3P+E 380-415V - IP65</t>
  </si>
  <si>
    <t>P687003</t>
  </si>
  <si>
    <t>ENERGY METALBOX ASSEMBLY (ACS) IN METALLIC CABINET WITH 7 SWITCHED INTERLOCKED SOCKETS WITH FUSES 2X 16A 2P+E 230V/2X 16A 3P+E 400V/2X 32A 3P+E 400V/1X63A 3P+N+E 380-415V - IP65</t>
  </si>
  <si>
    <t>P687004</t>
  </si>
  <si>
    <t>ENERGY METALBOX ASSEMBLY (ACS) IN METALLIC CABINET WITH 7 SWITCHED INTERLOCKED SOCKETS WITH FUSES 2X 16A 2P+E 230V/2X 16A 3P+E 400V/3X 32A 3P+N+E 380-415V - IP65</t>
  </si>
  <si>
    <t>P688001</t>
  </si>
  <si>
    <t>ENERGY METALBOX ASSEMBLY (ACS) IN METALLIC CABINET WITH 7 SWITCHED INTERLOCKED SOCKETS WITH FUSES 3X 16A 2P+E 230V/2X 16A 3P+E 400V/2X 32A 3P+E 400V/ 1X63A 3P+N+E 380-415V - IP65</t>
  </si>
  <si>
    <t>P688002</t>
  </si>
  <si>
    <t>ENERGY METALBOX ASSEMBLY (ACS) IN METALLIC CABINET WITH 8 SWITCHED INTERLOCKED SOCKETS WITH FUSES 2X 16A 2P+E 230V/2X 16A 3P+E 400V/2X 32A 3P+N+E 400V/1X63A 3P+E 400V/1X63A 3P+N+E 380-415V - IP65</t>
  </si>
  <si>
    <t>P749550</t>
  </si>
  <si>
    <t>CEE PANEL MOUNTED INLET, STRAIGHT, 125A 3P+E 480-500V 50-60HZ 7H IP67</t>
  </si>
  <si>
    <t>P750530</t>
  </si>
  <si>
    <t>ALUMAX PLUG 250A 3P+E IP67</t>
  </si>
  <si>
    <t>P750550</t>
  </si>
  <si>
    <t>ALUMAX PLUG 250A 3P+N+E IP67</t>
  </si>
  <si>
    <t>P750650</t>
  </si>
  <si>
    <t>ALUMAX PLUG 320A 3P+N+E IP67</t>
  </si>
  <si>
    <t>P750750</t>
  </si>
  <si>
    <t>ALUMAX PLUG 400A 3P+N+E IP67</t>
  </si>
  <si>
    <t>P751530</t>
  </si>
  <si>
    <t>P751550</t>
  </si>
  <si>
    <t>P751650</t>
  </si>
  <si>
    <t>ALUMAX CONNECTOR 320A 3P+N+E IP67</t>
  </si>
  <si>
    <t>P751750</t>
  </si>
  <si>
    <t>ALUMAX CONNECTOR 400A 3P+N+E IP67</t>
  </si>
  <si>
    <t>P760530</t>
  </si>
  <si>
    <t>ALUMAX CONNECTOR 250A 3P+E IP67</t>
  </si>
  <si>
    <t>P760550</t>
  </si>
  <si>
    <t>ALUMAX CONNECTOR 250A 3P+N+E IP67</t>
  </si>
  <si>
    <t>P760650</t>
  </si>
  <si>
    <t>P760750</t>
  </si>
  <si>
    <t>P761530</t>
  </si>
  <si>
    <t>P761550</t>
  </si>
  <si>
    <t>P761650</t>
  </si>
  <si>
    <t>P761750</t>
  </si>
  <si>
    <t>P800061</t>
  </si>
  <si>
    <t>P800062</t>
  </si>
  <si>
    <t>P800063</t>
  </si>
  <si>
    <t>P800064</t>
  </si>
  <si>
    <t>P800071</t>
  </si>
  <si>
    <t>P800072</t>
  </si>
  <si>
    <t>P800073</t>
  </si>
  <si>
    <t>P800074</t>
  </si>
  <si>
    <t>P800091</t>
  </si>
  <si>
    <t>TAIS MIGNON SPARE DIFFUSER TAIS RED</t>
  </si>
  <si>
    <t>P800092</t>
  </si>
  <si>
    <t>TAIS MIGNON SPARE DIFFUSER TAIS GREEN</t>
  </si>
  <si>
    <t>P800093</t>
  </si>
  <si>
    <t>TAIS MIGNON SPARE DIFFUSER TAIS TRANSPARENT</t>
  </si>
  <si>
    <t>P476837</t>
  </si>
  <si>
    <t>CEE PANEL MOUNTED INLET, STRAIGHT, 63A &gt;50V 50-60HZ 12H IP67</t>
  </si>
  <si>
    <t>P477003</t>
  </si>
  <si>
    <t>CEE EXTRA-LOW VOLTAGE STRAIGHT PLUG 16A 2P 20-25V 50-60HZ IP67</t>
  </si>
  <si>
    <t>P477005</t>
  </si>
  <si>
    <t>CEE EXTRA-LOW VOLTAGE STRAIGHT PLUG 32A 2P 20-25V 50-60HZ IP44</t>
  </si>
  <si>
    <t>P477006</t>
  </si>
  <si>
    <t>CEE EXTRA-LOW VOLTAGE STRAIGHT PLUG 32A 2P 20-25V 50-60HZ IP67</t>
  </si>
  <si>
    <t>P477012</t>
  </si>
  <si>
    <t>CEE EXTRA-LOW VOLTAGE STRAIGHT PLUG 16A 2P 20-25/40-50V 100-200HZ 4H IP44</t>
  </si>
  <si>
    <t>P477013</t>
  </si>
  <si>
    <t>CEE EXTRA-LOW VOLTAGE STRAIGHT PLUG 16A 2P 20-25/40-50V 100-200HZ 4H IP67</t>
  </si>
  <si>
    <t>P477015</t>
  </si>
  <si>
    <t>CEE EXTRA-LOW VOLTAGE STRAIGHT PLUG 32A 2P 20-25/40-50V 100-200HZ 4H IP44</t>
  </si>
  <si>
    <t>P477016</t>
  </si>
  <si>
    <t>CEE EXTRA-LOW VOLTAGE STRAIGHT PLUG 32A 2P 20-25/40-50V 100-200HZ 4H IP67</t>
  </si>
  <si>
    <t>P477062</t>
  </si>
  <si>
    <t>CEE EXTRA-LOW VOLTAGE STRAIGHT PLUG 16A 3P 20-25V 50-60HZ IP44</t>
  </si>
  <si>
    <t>P477063</t>
  </si>
  <si>
    <t>CEE EXTRA-LOW VOLTAGE STRAIGHT PLUG 16A 3P 20-25V 50-60HZ IP67</t>
  </si>
  <si>
    <t>P477065</t>
  </si>
  <si>
    <t>CEE EXTRA-LOW VOLTAGE STRAIGHT PLUG 32A 3P 20-25V 50-60HZ IP44</t>
  </si>
  <si>
    <t>P477066</t>
  </si>
  <si>
    <t>CEE EXTRA-LOW VOLTAGE STRAIGHT PLUG 32A 3P 20-25V 50-60HZ IP67</t>
  </si>
  <si>
    <t>P477103</t>
  </si>
  <si>
    <t>CEE EXTRA-LOW VOLTAGE STRAIGHT PLUG 16A 2P 40-50V 50-60HZ 12H IP67</t>
  </si>
  <si>
    <t>P477106</t>
  </si>
  <si>
    <t>CEE EXTRA-LOW VOLTAGE STRAIGHT PLUG 32A 2P 40-50V 50-60HZ 12H IP67</t>
  </si>
  <si>
    <t>P477107</t>
  </si>
  <si>
    <t>CEE EXTRA-LOW VOLTAGE STRAIGHT PLUG FOR TWIN CABLE 32A 2P 40-50V 12H IP67</t>
  </si>
  <si>
    <t>P477112</t>
  </si>
  <si>
    <t>CEE EXTRA-LOW VOLTAGE STRAIGHT PLUG 16A 3P 40-50V 50-60HZ 12H IP44</t>
  </si>
  <si>
    <t>P477113</t>
  </si>
  <si>
    <t>CEE EXTRA-LOW VOLTAGE STRAIGHT PLUG 16A 3P 40-50V 50-60HZ 12H IP67</t>
  </si>
  <si>
    <t>P477115</t>
  </si>
  <si>
    <t>CEE EXTRA-LOW VOLTAGE STRAIGHT PLUG 32A 3P 40-50V 50-60HZ 12H IP44</t>
  </si>
  <si>
    <t>P477116</t>
  </si>
  <si>
    <t>CEE EXTRA-LOW VOLTAGE STRAIGHT PLUG 32A 3P 40-50V 50-60HZ 12H IP67</t>
  </si>
  <si>
    <t>P477122</t>
  </si>
  <si>
    <t>CEE EXTRA-LOW VOLTAGE STRAIGHT PLUG 16A 3P 20-25/40-50V 100-200HZ 4H IP44</t>
  </si>
  <si>
    <t>P477123</t>
  </si>
  <si>
    <t>CEE EXTRA-LOW VOLTAGE STRAIGHT PLUG 16A 3P 20-25/40-50V 100-200HZ 4H IP67</t>
  </si>
  <si>
    <t>P477175</t>
  </si>
  <si>
    <t>P572107</t>
  </si>
  <si>
    <t>P572109</t>
  </si>
  <si>
    <t>P572111</t>
  </si>
  <si>
    <t>P572113</t>
  </si>
  <si>
    <t>P572116</t>
  </si>
  <si>
    <t>P572121</t>
  </si>
  <si>
    <t>P572129</t>
  </si>
  <si>
    <t>P572136</t>
  </si>
  <si>
    <t>P572142</t>
  </si>
  <si>
    <t>P572148</t>
  </si>
  <si>
    <t>P572207</t>
  </si>
  <si>
    <t>P572209</t>
  </si>
  <si>
    <t>P572211</t>
  </si>
  <si>
    <t>P572213</t>
  </si>
  <si>
    <t>P572216</t>
  </si>
  <si>
    <t>P572221</t>
  </si>
  <si>
    <t>P572229</t>
  </si>
  <si>
    <t>P572236</t>
  </si>
  <si>
    <t>P572242</t>
  </si>
  <si>
    <t>P572248</t>
  </si>
  <si>
    <t>P572307</t>
  </si>
  <si>
    <t>P572309</t>
  </si>
  <si>
    <t>P572311</t>
  </si>
  <si>
    <t>P572313</t>
  </si>
  <si>
    <t>P572316</t>
  </si>
  <si>
    <t>P572321</t>
  </si>
  <si>
    <t>P572329</t>
  </si>
  <si>
    <t>P572336</t>
  </si>
  <si>
    <t>P572342</t>
  </si>
  <si>
    <t>P572348</t>
  </si>
  <si>
    <t>P575500</t>
  </si>
  <si>
    <t>CEE BOTTOM BOX FOR PANEL MOUNTING 63A/125A</t>
  </si>
  <si>
    <t>P575501</t>
  </si>
  <si>
    <t>PRIMA FLUSH-MOUNTING AND PANEL MOUNTING BOTTOM BOX FOR PRIMA AND TER</t>
  </si>
  <si>
    <t>P575502</t>
  </si>
  <si>
    <t>P575505</t>
  </si>
  <si>
    <t>P575506</t>
  </si>
  <si>
    <t>TOPTER PANEL FLUSH-MOUNTING CONTROL UNIT 12 MODULES</t>
  </si>
  <si>
    <t>P575701</t>
  </si>
  <si>
    <t>B-SMART COMPACT BASEMENT FOR ENERGYTOWER</t>
  </si>
  <si>
    <t>P575702</t>
  </si>
  <si>
    <t>B-SMART FLUSH STANDARD BASEMENT FOR ENERGYTOWER</t>
  </si>
  <si>
    <t>P575706</t>
  </si>
  <si>
    <t>B-SMART PATENTED SAFE CRASH BREAKABLE GLASS FOR FIREFIGHTING TURRETS</t>
  </si>
  <si>
    <t>P575708</t>
  </si>
  <si>
    <t>B-SMART LOCK KIT WITH 2 SINGLE-CODE KEYS FOR MOORING AND CAMPSITE DISTRIBUTION TURRETS</t>
  </si>
  <si>
    <t>P575710</t>
  </si>
  <si>
    <t>B-SMART DECORATIVE FRAME IN STAINLESS STEEL FOR B-SMART STANDARD TURRETS</t>
  </si>
  <si>
    <t>P575711</t>
  </si>
  <si>
    <t>B-SMART DECORATIVE FRAME IN STAINLESS STEEL FOR COMPACT B-SMART TURRETS</t>
  </si>
  <si>
    <t>P576100</t>
  </si>
  <si>
    <t>B-SMART STAINLESS STEEL AISI 316L BOLLARD FOR MOOURING WITH 2 INDUSTRIAL SOCKETS+2TAPS</t>
  </si>
  <si>
    <t>P576101</t>
  </si>
  <si>
    <t>P576110</t>
  </si>
  <si>
    <t>B-SMART STAINLESS STEEL AISI 316L BOLLARD FOR MOOURING WITH 2 INTERLOCKED SOCKETS+2TAPS</t>
  </si>
  <si>
    <t>P576111</t>
  </si>
  <si>
    <t>P576112</t>
  </si>
  <si>
    <t>P576113</t>
  </si>
  <si>
    <t>P576200</t>
  </si>
  <si>
    <t>B-SMART STAINLESS STEEL AISI 316L BOLLARD FOR MOOURING WITH 4 INTERLOCKED SOCKETS+4TAPS</t>
  </si>
  <si>
    <t>P576201</t>
  </si>
  <si>
    <t>P576202</t>
  </si>
  <si>
    <t>P576203</t>
  </si>
  <si>
    <t>P576205</t>
  </si>
  <si>
    <t>P576206</t>
  </si>
  <si>
    <t>P576400</t>
  </si>
  <si>
    <t>B-SMART STAINLESS STEEL AISI 316L BOLLARD FOR CAMPSITES WITH 4 INTERLOCKED SOCKET OUTLETS</t>
  </si>
  <si>
    <t>P576401</t>
  </si>
  <si>
    <t>B-SMART STAINLESS STEEL AISI 316L BOLLARD FOR CAMPSITES WITH 4 INDUSTRIALSOCKET OULETS</t>
  </si>
  <si>
    <t>P576600</t>
  </si>
  <si>
    <t>B-SMART STAINLESS STEEL AISI 316L FIREPROOF BOLLARD FOR 1 EXTINGUISHER IP56</t>
  </si>
  <si>
    <t>P576601</t>
  </si>
  <si>
    <t>B-SMART STAINLESS STEEL AISI 316L FIREPROOF BOLLARD WITH SLEEVE AND NOZZLE IP56</t>
  </si>
  <si>
    <t>P576800</t>
  </si>
  <si>
    <t>B-SMART STAINLESS STEEL AISI316L BOLLARD FOR MOORING HEAD FOR PROTECTION DEVICES IP56</t>
  </si>
  <si>
    <t>P579011</t>
  </si>
  <si>
    <t>TOPTER CARRYING HANDLE FOR WATERTIGHT BOARDS TOPTER SERIES COMPLETE WITH SCREWS AND WASHERS</t>
  </si>
  <si>
    <t>P579012</t>
  </si>
  <si>
    <t>P800094</t>
  </si>
  <si>
    <t>TAIS MIGNON SPARE DIFFUSER TAIS YELLOW</t>
  </si>
  <si>
    <t>P800121</t>
  </si>
  <si>
    <t>RONDO RED SIGNAL LAMP IN WALL-MOUNTING ALUMINIUM ALLOY ENCLOSURE 250V IP54</t>
  </si>
  <si>
    <t>P800122</t>
  </si>
  <si>
    <t>RONDO GREEN SIGNAL LAMP IN WALL-MOUNTING ALUMINIUM ALLOY ENCLOSURE 250V IP54</t>
  </si>
  <si>
    <t>P800123</t>
  </si>
  <si>
    <t>RONDO TRANSPARENT SIGNAL LAMP IN WALL-MOUNTING ALUMINIUM ALLOY ENCLOSURE 250V IP54</t>
  </si>
  <si>
    <t>P838012DA</t>
  </si>
  <si>
    <t>P838014DA</t>
  </si>
  <si>
    <t>P838036DA</t>
  </si>
  <si>
    <t>P838048DA</t>
  </si>
  <si>
    <t>P838060DA</t>
  </si>
  <si>
    <t>P838072DA</t>
  </si>
  <si>
    <t>P838096DA</t>
  </si>
  <si>
    <t>P838112DA</t>
  </si>
  <si>
    <t>P838114DA</t>
  </si>
  <si>
    <t>P838136DA</t>
  </si>
  <si>
    <t>P838148DA</t>
  </si>
  <si>
    <t>P838160DA</t>
  </si>
  <si>
    <t>P838172DA</t>
  </si>
  <si>
    <t>P838196DA</t>
  </si>
  <si>
    <t>P838212DA</t>
  </si>
  <si>
    <t>P838214DA</t>
  </si>
  <si>
    <t>P838236DA</t>
  </si>
  <si>
    <t>P838248DA</t>
  </si>
  <si>
    <t>P838260DA</t>
  </si>
  <si>
    <t>P838272DA</t>
  </si>
  <si>
    <t>P838296DA</t>
  </si>
  <si>
    <t>P838312DA</t>
  </si>
  <si>
    <t>P838314DA</t>
  </si>
  <si>
    <t>P838336DA</t>
  </si>
  <si>
    <t>P838348DA</t>
  </si>
  <si>
    <t>P838360DA</t>
  </si>
  <si>
    <t>P838372DA</t>
  </si>
  <si>
    <t>P838396DA</t>
  </si>
  <si>
    <t>P838512DA</t>
  </si>
  <si>
    <t>P838514DA</t>
  </si>
  <si>
    <t>P838536DA</t>
  </si>
  <si>
    <t>P838548DA</t>
  </si>
  <si>
    <t>P838560DA</t>
  </si>
  <si>
    <t>P838572DA</t>
  </si>
  <si>
    <t>P838596DA</t>
  </si>
  <si>
    <t>P838712DA</t>
  </si>
  <si>
    <t>P838714DA</t>
  </si>
  <si>
    <t>P838736DA</t>
  </si>
  <si>
    <t>P838748DA</t>
  </si>
  <si>
    <t>P838760DA</t>
  </si>
  <si>
    <t>P838772DA</t>
  </si>
  <si>
    <t>P838796DA</t>
  </si>
  <si>
    <t>P861550</t>
  </si>
  <si>
    <t>NAVE WATERTIGHT ROTARY CONTROL SWITCH TYPE UNAV 2162 10A 1P 250V IN SOLID BRASS ENCLOSURE IP66</t>
  </si>
  <si>
    <t>ΒΑΡΟΣ (kg)</t>
  </si>
  <si>
    <t>ΣΥΣΚΕΥΑΣΙΑ (τεμαχ.)</t>
  </si>
  <si>
    <t>ΦΩΤΙΣΤΙΚΑ  LED</t>
  </si>
  <si>
    <t>P535324</t>
  </si>
  <si>
    <t>P535325</t>
  </si>
  <si>
    <t>P535326</t>
  </si>
  <si>
    <t>P535327</t>
  </si>
  <si>
    <t>P535328</t>
  </si>
  <si>
    <t>P535640</t>
  </si>
  <si>
    <t>P535643</t>
  </si>
  <si>
    <t>P536311</t>
  </si>
  <si>
    <t>CEE PANEL MOUNTED SOCKET, 15° ANGLED, 63A 2P+E 100-130V 50-60HZ 4H IP67</t>
  </si>
  <si>
    <t>P536322</t>
  </si>
  <si>
    <t>CEE PANEL MOUNTED SOCKET, 15° ANGLED, 63A 2P+E 200-250V 50-60HZ 6H IP67</t>
  </si>
  <si>
    <t>P480324</t>
  </si>
  <si>
    <t>TOPTER SWITCHED SOCKET WITH MECHANICAL INTERLOCK AND FUSE-HOLDER 63A 2P+E 100-130V 50-60HZ 4H IP65</t>
  </si>
  <si>
    <t>P480326</t>
  </si>
  <si>
    <t>TOPTER SWITCHED SOCKET WITH MECHANICAL INTERLOCK AND FUSE-HOLDER 63A 2P+E 200-250V 50-60HZ 6H IP65</t>
  </si>
  <si>
    <t>P480329</t>
  </si>
  <si>
    <t>TOPTER SWITCHED SOCKET WITH MECHANICAL INTERLOCK AND FUSE-HOLDER 63A 2P+E 380-415V 50-60HZ 9H IP65</t>
  </si>
  <si>
    <t>P480334</t>
  </si>
  <si>
    <t>TOPTER SWITCHED SOCKET WITH MECHANICAL INTERLOCK AND FUSE-HOLDER 63A 3P+E 100-130V 50-60HZ 4H IP65</t>
  </si>
  <si>
    <t>P480336</t>
  </si>
  <si>
    <t>TOPTER SWITCHED SOCKET WITH MECHANICAL INTERLOCK AND FUSE-HOLDER 63A 3P+E 380-415V 50-60HZ 6H IP65</t>
  </si>
  <si>
    <t>P480339</t>
  </si>
  <si>
    <t>TOPTER SWITCHED SOCKET WITH MECHANICAL INTERLOCK AND FUSE-HOLDER 63A 3P+E 200-250V 50-60HZ 9H IP65</t>
  </si>
  <si>
    <t>P480344</t>
  </si>
  <si>
    <t>TOPTER SWITCHED SOCKET WITH MECHANICAL INTERLOCK AND FUSE-HOLDER 63A 3P+N+E 100-130V 50-60HZ 4H IP65</t>
  </si>
  <si>
    <t>P480346</t>
  </si>
  <si>
    <t>TOPTER SWITCHED SOCKET WITH MECHANICAL INTERLOCK AND FUSE-HOLDER 63A 3P+N+E 380-415V 50-60HZ 6H IP65</t>
  </si>
  <si>
    <t>P480349</t>
  </si>
  <si>
    <t>TOPTER SWITCHED SOCKET WITH MECHANICAL INTERLOCK AND FUSE-HOLDER 63A 3P+N+E 200-250V 50-60HZ 9H IP65</t>
  </si>
  <si>
    <t>P480530</t>
  </si>
  <si>
    <t>ALUMAX SWITCHED SOCKET WITH ELECTRICAL INTERLOCK AND MCCB 250A 3P+E 400V IP65</t>
  </si>
  <si>
    <t>P480531</t>
  </si>
  <si>
    <t>ALUMAX SWITCHED SOCKET WITH ELECTRICAL INTERLOCK AND MCCB 250A 3P+E 500V IP65</t>
  </si>
  <si>
    <t>P480550</t>
  </si>
  <si>
    <t>ALUMAX SWITCHED SOCKET WITH ELECTRICAL INTERLOCK AND MCCB 250A 3P+N+E 400V IP65</t>
  </si>
  <si>
    <t>P480551</t>
  </si>
  <si>
    <t>ALUMAX SWITCHED SOCKET WITH ELECTRICAL INTERLOCK AND MCCB 250A 3P+N+E 500V IP65</t>
  </si>
  <si>
    <t>P480650</t>
  </si>
  <si>
    <t>ALUMAX SWITCHED SOCKET WITH ELECTRICAL INTERLOCK AND MCCB 320A 3P+N+E 400V IP65</t>
  </si>
  <si>
    <t>P480651</t>
  </si>
  <si>
    <t>ALUMAX SWITCHED SOCKET WITH ELECTRICAL INTERLOCK AND MCCB 320A 3P+N+E 500V IP65</t>
  </si>
  <si>
    <t>P480750</t>
  </si>
  <si>
    <t>P582312</t>
  </si>
  <si>
    <t>P582316</t>
  </si>
  <si>
    <t>P582320</t>
  </si>
  <si>
    <t>P582325</t>
  </si>
  <si>
    <t>P582332</t>
  </si>
  <si>
    <t>P582340</t>
  </si>
  <si>
    <t>P582350</t>
  </si>
  <si>
    <t>P582363</t>
  </si>
  <si>
    <t>P585316</t>
  </si>
  <si>
    <t>NAVE BRASS BUSH FOR EARTHING THE CABLE REINFORCEMENT-INTERNAL DIAM.8-TYPE B2 24 UNAV 1949 IP66</t>
  </si>
  <si>
    <t>P585317</t>
  </si>
  <si>
    <t>NAVE BRASS BUSH FOR EARTHING THE CABLE REINFORCEMENT-INTERNAL DIAM.9-TYPE B2 24 UNAV 1949 IP66</t>
  </si>
  <si>
    <t>P585318</t>
  </si>
  <si>
    <t>NAVE BRASS BUSH FOR EARTHING THE CABLE REINFORCEMENT-INTERNAL DIAM.10,5-TYPE B2 24 UNAV 1949 IP66</t>
  </si>
  <si>
    <t>P585319</t>
  </si>
  <si>
    <t>NAVE BRASS BUSH FOR EARTHING THE CABLE REINFORCEMENT-INTERNAL DIAM.13-TYPE B2 24 UNAV 1949 IP66</t>
  </si>
  <si>
    <t>P585409</t>
  </si>
  <si>
    <t>NAVE BRASS WASHERS WITH GASKET IN NON-AGEING ELASTOMER INTERNAL DIAM. 11</t>
  </si>
  <si>
    <t>P585410</t>
  </si>
  <si>
    <t>NAVE BRASS CABLE GLAND WITH SLEEVE TYPE B2 24 UNAV 1948 M24X1,5 IP66</t>
  </si>
  <si>
    <t>P585411</t>
  </si>
  <si>
    <t>NAVE BRASS WASHER WITH GASKET D12MM UNAV-1948 TYPE</t>
  </si>
  <si>
    <t>P585412</t>
  </si>
  <si>
    <t>NAVE BRASS WASHERS WITH GASKET IN NON-AGEING ELASTOMER INTERNAL DIAM. 13</t>
  </si>
  <si>
    <t>P585413</t>
  </si>
  <si>
    <t>NAVE BRASS WASHERS WITH GASKET IN NON-AGEING ELASTOMER INTERNAL DIAM. 14</t>
  </si>
  <si>
    <t>P585414</t>
  </si>
  <si>
    <t>NAVE BRASS WASHERS WITH GASKET IN NON-AGEING ELASTOMER INTERNAL DIAM. 15</t>
  </si>
  <si>
    <t>P585415</t>
  </si>
  <si>
    <t>NAVE BRASS WASHERS WITH GASKET IN NON-AGEING ELASTOMER INTERNAL DIAM. 16</t>
  </si>
  <si>
    <t>P585416</t>
  </si>
  <si>
    <t>NAVE BRASS WASHERS WITH GASKET IN NON-AGEING ELASTOMER INTERNAL DIAM. 17</t>
  </si>
  <si>
    <t>P585480</t>
  </si>
  <si>
    <t>NAVE BRASS CABLE GLAND TYPE 24 UNAV 1062</t>
  </si>
  <si>
    <t>P585490</t>
  </si>
  <si>
    <t>NAVE BRASS SCREWCAP WITH GASKET M24X1,5 IP66</t>
  </si>
  <si>
    <t>P590002</t>
  </si>
  <si>
    <t>COUPLING WITH GAS THREADING 1/2" FOR WATERTIGHT ENCLOSURE IP67</t>
  </si>
  <si>
    <t>P590004</t>
  </si>
  <si>
    <t>COUPLING WITH GAS THREADING 3/4" FOR WATERTIGHT ENCLOSURE IP67</t>
  </si>
  <si>
    <t>P590020</t>
  </si>
  <si>
    <t>P590021</t>
  </si>
  <si>
    <t>P590025</t>
  </si>
  <si>
    <t>P601532</t>
  </si>
  <si>
    <t>ENERGYBOX KIT FOR ASC ASSEMBLIES FOR 6 SOCKETS, INTERNAL EMERGENCY, 6 TOPTER 16A/32A</t>
  </si>
  <si>
    <t>P601540</t>
  </si>
  <si>
    <t>JANUS GROUND METAL SUPPORT FOR JANUS ELECTRIC BOARDS</t>
  </si>
  <si>
    <t>P601563</t>
  </si>
  <si>
    <t>ENERGYBOX KIT FOR ASC ASSEMBLIES FOR 5 SOCKETS, INTERNAL EMERGENCY, 4 TOPTER 16A/32A + 1 TOPTER 63A</t>
  </si>
  <si>
    <t>P601632</t>
  </si>
  <si>
    <t>ENERGYBOX KIT FOR ASC ASSEMBLIES FOR 6 SOCKETS, EXTERNAL EMERGENCY, 6 TOPTER 16A/32A</t>
  </si>
  <si>
    <t>P601663</t>
  </si>
  <si>
    <t>ENERGYBOX KIT FOR ASC ASSEMBLIES FOR 5 SOCKETS, EXTERNAL EMERGENCY, 4 TOPTER 16A/32A + 1 TOPTER 63A</t>
  </si>
  <si>
    <t>P604101</t>
  </si>
  <si>
    <t>ENERGYBOX ASSEMBLY ACS WITH TERMINAL BLOCK AND 4 SWITCHED INTERLOCKED SOCKETS 4X 16A 2P+E 380-415V FUSES IP65</t>
  </si>
  <si>
    <t>P604102</t>
  </si>
  <si>
    <t>ENERGYBOX ASSEMBLY ACS WITH TERMINAL BLOCK AND 4 SWITCHED INTERLOCKED SOCKETS 3X 16A 2P+E 230V/1X16A 3P+E 380-415V FUSES IP65</t>
  </si>
  <si>
    <t>P604103</t>
  </si>
  <si>
    <t>ENERGYBOX ASSEMBLY ACS WITH TERMINAL BLOCK AND 4 SWITCHED INTERLOCKED SOCKETS 3X 16A 2P+E 230V/1X 32A 2P+E 230V FUSES IP65</t>
  </si>
  <si>
    <t>P604104</t>
  </si>
  <si>
    <t>ENERGYBOX ASSEMBLY ACS WITH TERMINAL BLOCK AND 4 SWITCHED INTERLOCKED SOCKETS 3X 16A 2P+E 230V/ 1X32A 3P+N+E 380-415V FUSES IP65</t>
  </si>
  <si>
    <t>P604105</t>
  </si>
  <si>
    <t>ENERGYBOX ASSEMBLY ACS WITH TERMINAL BLOCK AND 4 SWITCHED INTERLOCKED SOCKETS 2X 16A 2P+E 230V/2X 16A 3P+E 380-415V FUSES IP65</t>
  </si>
  <si>
    <t>P604106</t>
  </si>
  <si>
    <t>ENERGYBOX ASSEMBLY ACS WITH TERMINAL BLOCK AND 4 SWITCHED INTERLOCKED SOCKETS 2X 16A 2P+E 230V/ 1X16A 3P+E 400V/ 1X16A 3P+N+E 380-415V FUSES IP65</t>
  </si>
  <si>
    <t>P604107</t>
  </si>
  <si>
    <t>ENERGYBOX ASSEMBLY ACS WITH TERMINAL BLOCK AND 4 SWITCHED INTERLOCKED SOCKETS 2X 16A 2P+E 230V/ 1X16A 3P+E 400V/ 1X32A 3P+N+E 380-415V FUSES IP65</t>
  </si>
  <si>
    <t>P604108</t>
  </si>
  <si>
    <t>ENERGYBOX ASSEMBLY ACS WITH TERMINAL BLOCK AND 4 SWITCHED INTERLOCKED SOCKETS 1X16A 2P+E 230V/2X 16A 3P+E 400V/ 1X32A 3P+N+E 380-415V FUSES IP65</t>
  </si>
  <si>
    <t>P605101</t>
  </si>
  <si>
    <t>ENERGYBOX ASSEMBLY ACS WITH TERMINAL BLOCK AND 5 SWITCHED INTERLOCKED SOCKETS 3X 16A 2P+E 230V/ 1X16A 3P+E 400V/ 1X32A 3P+N+E 380-415V FUSES IP65</t>
  </si>
  <si>
    <t>P605102</t>
  </si>
  <si>
    <t>P605103</t>
  </si>
  <si>
    <t>ENERGYBOX ASSEMBLY ACS WITH TERMINAL BLOCK AND 5 SWITCHED INTERLOCKED SOCKETS 2X 16A 2P+E 230V/3X 16A 3P+E 380-415V FUSES IP65</t>
  </si>
  <si>
    <t>P605104</t>
  </si>
  <si>
    <t>ENERGYBOX ASSEMBLY ACS WITH TERMINAL BLOCK AND 5 SWITCHED INTERLOCKED SOCKETS 2X 16A 2P+E 230V/2X 16A 3P+E 400V/ 1X32A 3P+E 380-415V FUSES IP65</t>
  </si>
  <si>
    <t>P605105</t>
  </si>
  <si>
    <t>ENERGYBOX ASSEMBLY ACS WITH TERMINAL BLOCK AND 5 SWITCHED INTERLOCKED SOCKETS 2X 16A 2P+E 230V/2X 16A 3P+E 400V/ 1X32A 3P+N+E 380-415V FUSES IP65</t>
  </si>
  <si>
    <t>P605106</t>
  </si>
  <si>
    <t>ENERGYBOX ASSEMBLY ACS WITH TERMINAL BLOCK AND 5 SWITCHED INTERLOCKED SOCKETS 2X 16A 2P+E 230V/ 1X16A 3P+E 400V/ 1X16A 3P+N+E 400V/ 1X32A 3P+N+E 380-415V FUSES IP65</t>
  </si>
  <si>
    <t>P605107</t>
  </si>
  <si>
    <t>ENERGYBOX ASSEMBLY ACS WITH TERMINAL BLOCK AND 5 SWITCHED INTERLOCKED SOCKETS 2X 16A 2P+E 230V/ 1X16A 3P+E 400V/ 1X32A 3P+E 400V/ 1X63A 3P+E 400V FUSES IP65</t>
  </si>
  <si>
    <t>P605108</t>
  </si>
  <si>
    <t>ENERGYBOX ASSEMBLY ACS WITH TERMINAL BLOCK AND 5 SWITCHED INTERLOCKED SOCKETS 2X 16A 2P+E 230V/ 1X16A 3P+N+E 400V/ 1X32A 3P+N+E 400V/ 1X63A 3P+N+E 400V FUSES IP65</t>
  </si>
  <si>
    <t>P606101</t>
  </si>
  <si>
    <t>ENERGYBOX ASSEMBLY ACS WITH TERMINAL BLOCK AND 6 SWITCHED INTERLOCKED SOCKETS 4X 16A 2P+E 230V/2X 16A 3P+E 400V FUSES IP65</t>
  </si>
  <si>
    <t>P606102</t>
  </si>
  <si>
    <t>ENERGYBOX ASSEMBLY ACS WITH TERMINAL BLOCK AND 6 SWITCHED INTERLOCKED SOCKETS 3X 16A 2P+E 230V/3X 16A 3P+E 380-415V FUSES IP65</t>
  </si>
  <si>
    <t>P606103</t>
  </si>
  <si>
    <t>ENERGYBOX ASSEMBLY ACS WITH TERMINAL BLOCK AND 6 SWITCHED INTERLOCKED SOCKETS 3X 16A 2P+E 230V/2X 16A 3P+E 400V/1X32A 3P+N+E 380-415V FUSES IP65</t>
  </si>
  <si>
    <t>P606104</t>
  </si>
  <si>
    <t>P606105</t>
  </si>
  <si>
    <t>PRIMA SWITCHED SOCKET WITH MECHANICAL INTERLOCK 16A 3P+E 100-130V 50-60HZ 4H IP55</t>
  </si>
  <si>
    <t>PRIMA SWITCHED SOCKET WITH MECHANICAL INTERLOCK AND FUSE-HOLDER 16A 3P+N+E 380-415V 50-60HZ 6H IP44</t>
  </si>
  <si>
    <t>P494226</t>
  </si>
  <si>
    <t>PRIMA SWITCHED SOCKET WITH MECHANICAL INTERLOCK AND FUSE-HOLDER 32A 2P+E 200-250V 50-60HZ 6H IP44</t>
  </si>
  <si>
    <t>P494236</t>
  </si>
  <si>
    <t>PRIMA SWITCHED SOCKET WITH MECHANICAL INTERLOCK AND FUSE-HOLDER 32A 3P+E 380-415V 50-60HZ 6H IP44</t>
  </si>
  <si>
    <t>P494246</t>
  </si>
  <si>
    <t>PRIMA SWITCHED SOCKET WITH MECHANICAL INTERLOCK AND FUSE-HOLDER 32A 3P+N+E 380-415V 50-60HZ 6H IP44</t>
  </si>
  <si>
    <t>P495124</t>
  </si>
  <si>
    <t>PRIMA SWITCHED SOCKET WITH MECHANICAL INTERLOCK 16A 2P+E 100-130V 50-60HZ 4H IP55</t>
  </si>
  <si>
    <t>P495126</t>
  </si>
  <si>
    <t>PRIMA SWITCHED SOCKET WITH MECHANICAL INTERLOCK 16A 2P+E 200-250V 50-60HZ 6H IP55</t>
  </si>
  <si>
    <t>P495129</t>
  </si>
  <si>
    <t>PRIMA SWITCHED SOCKET WITH MECHANICAL INTERLOCK 16A 2P+E 380-415V 50-60HZ 9H IP55</t>
  </si>
  <si>
    <t>P495134</t>
  </si>
  <si>
    <t>P472446EX</t>
  </si>
  <si>
    <t>P472447</t>
  </si>
  <si>
    <t>P472447EX</t>
  </si>
  <si>
    <t>P472453</t>
  </si>
  <si>
    <t>P472456</t>
  </si>
  <si>
    <t>P472456EX</t>
  </si>
  <si>
    <t>P472457</t>
  </si>
  <si>
    <t>P472457EX</t>
  </si>
  <si>
    <t>P472463</t>
  </si>
  <si>
    <t>ALUPRES SWITCHED SOCKET IN ALUMINIUM ALLOY WITH MECHANICAL INTERLOCK AND FUSE-HOLDER 16A 3P+E 440-460V 60HZ 11H IP67</t>
  </si>
  <si>
    <t>P472466</t>
  </si>
  <si>
    <t>P472473</t>
  </si>
  <si>
    <t>ALUPRES SWITCHED SOCKET IN ALUMINIUM ALLOY WITH MECHANICAL INTERLOCK AND FUSE-HOLDER 16A 3P+E &gt;50V 50-60HZ 12H IP67</t>
  </si>
  <si>
    <t>P472486</t>
  </si>
  <si>
    <t>P472518</t>
  </si>
  <si>
    <t>P472528</t>
  </si>
  <si>
    <t>P472533</t>
  </si>
  <si>
    <t>ALUPRES SWITCHED SOCKET IN ALUMINIUM ALLOY WITH MECHANICAL INTERLOCK AND FUSE-HOLDER 16A 3P+N+E 250/440-265/460V 60HZ 11H IP67</t>
  </si>
  <si>
    <t>P472536</t>
  </si>
  <si>
    <t>P472543</t>
  </si>
  <si>
    <t>ALUPRES SWITCHED SOCKET IN ALUMINIUM ALLOY WITH MECHANICAL INTERLOCK AND FUSE-HOLDER 16A 3P+E 480-500V 50-60HZ 7H IP67</t>
  </si>
  <si>
    <t>P472546</t>
  </si>
  <si>
    <t>P472546EX</t>
  </si>
  <si>
    <t>P472547</t>
  </si>
  <si>
    <t>P472547EX</t>
  </si>
  <si>
    <t>P472553</t>
  </si>
  <si>
    <t>PRIMA SWITCHED SOCKET WITH MECHANICAL INTERLOCK AND FUSE-HOLDER 32A 3P+N+E 380-415V 50-60HZ 6H IP55</t>
  </si>
  <si>
    <t>P496249</t>
  </si>
  <si>
    <t>PRIMA SWITCHED SOCKET WITH MECHANICAL INTERLOCK AND FUSE-HOLDER 32A 3P+N+E 200-250V 50-60HZ 9H IP55</t>
  </si>
  <si>
    <t>P499126</t>
  </si>
  <si>
    <t>TOPTER SWITCHED SOCKET WITH MECHANICAL INTERLOCK, FUSE-HOLDER AND LED INDICATOR 16A 2P+E 200-250V 50-60HZ 6H IP66/IP67</t>
  </si>
  <si>
    <t>P499136</t>
  </si>
  <si>
    <t>TOPTER SWITCHED SOCKET WITH MECHANICAL INTERLOCK, FUSE-HOLDER AND LED INDICATOR 16A 3P+E 380-415V 50-60HZ 6H IP66/IP67</t>
  </si>
  <si>
    <t>P499146</t>
  </si>
  <si>
    <t>TOPTER SWITCHED SOCKET WITH MECHANICAL INTERLOCK, FUSE-HOLDER AND LED INDICATOR 16A 3P+N+E 380-415V 50-60HZ 6H IP66/IP67</t>
  </si>
  <si>
    <t>P499226</t>
  </si>
  <si>
    <t>TOPTER SWITCHED SOCKET WITH MECHANICAL INTERLOCK, FUSE-HOLDER AND LED INDICATOR 32A 2P+E 200-250V 50-60HZ 6H IP66/IP67</t>
  </si>
  <si>
    <t>P499236</t>
  </si>
  <si>
    <t>TOPTER SWITCHED SOCKET WITH MECHANICAL INTERLOCK, FUSE-HOLDER AND LED INDICATOR 32A 3P+E 380-415V 50-60HZ 6H IP66/IP67</t>
  </si>
  <si>
    <t>P499246</t>
  </si>
  <si>
    <t>TOPTER SWITCHED SOCKET WITH MECHANICAL INTERLOCK, FUSE-HOLDER AND LED INDICATOR 3P+N+E32A 380-415V 50-60HZ 6H IP66/IP67</t>
  </si>
  <si>
    <t>P500603</t>
  </si>
  <si>
    <t>ENERGY TAIS JUNCTION BOX 370X500 WITH 4X 200MM²  TERMINAL BLOCK FOR MT3/FS3 SUPPORT TYPE, ENTRY PG48 - IP65</t>
  </si>
  <si>
    <t>P500750</t>
  </si>
  <si>
    <t>ENERGY TAIS ASSEMBLY ACS ON SUPPORT WITH 6 SWITCHED INTERLOCKED SOCKETS 2X 16A 2P+E 230V/2X 16A 3P+E 400V/ 1X32A 3P+N+E 400V/1X63A 3P+N+E 230-400V TRANSFORMER 1X16A 2P 230-400V 230-400V IP65</t>
  </si>
  <si>
    <t>P500753</t>
  </si>
  <si>
    <t>ENERGY TAIS ASSEMBLY ACS ON SUPPORT WITH 5 SWITCHED INTERLOCKED SOCKETS 3X 16A 2P+E 230V/1X16A 3P+E 400V/1X32A 3P+E 230-400V IP65</t>
  </si>
  <si>
    <t>P500762</t>
  </si>
  <si>
    <t>ENERGY TAIS ASSEMBLY ACS ON SUPPORT WITH 6 SWITCHED INTERLOCKED SOCKETS 4X 16A 2P+E 230V/2X 16A 3P+E 230-400V IP65</t>
  </si>
  <si>
    <t>P500766</t>
  </si>
  <si>
    <t>ENERGY TAIS ASSEMBLY ACS ON SUPPORT WITH 5 SWITCHED INTERLOCKED SOCKETS 2X 16A 2P+E 230V/2X 16A 3P+E 400V/ 1X32A 3P+N+E 230-400V IP65</t>
  </si>
  <si>
    <t>P500767</t>
  </si>
  <si>
    <t>ENERGYBOX ASSEMBLY ACS WITH TERMINAL BLOCK AND 4 SWITCHED INTERLOCKED SOCKETS 2X 16A 2P+E 230V/ 1X16A 3P+E 400V/1X32A 3P+E 380-415V MCB IP65</t>
  </si>
  <si>
    <t>P614107</t>
  </si>
  <si>
    <t>ENERGYBOX ASSEMBLY ACS WITH TERMINAL BLOCK AND 4 SWITCHED INTERLOCKED SOCKETS 1X16A 2P+E 230V/2X 16A 3P+E 400V/ 1X32A 3P+E 380-415V MCB IP65</t>
  </si>
  <si>
    <t>P615001</t>
  </si>
  <si>
    <t>ENERGYBOX ASSEMBLY ACS WITH INLET AND 5 SWITCHED INTERLOCKED SOCKETS 3X 16A 2P+E 230V/ 1X16A 3P+E 400V/1X32A 3P+E 380-415V MCB IP65</t>
  </si>
  <si>
    <t>P615002</t>
  </si>
  <si>
    <t>ENERGYBOX ASSEMBLY ACS WITH INLET AND 5 SWITCHED INTERLOCKED SOCKETS 3X 16A 2P+E 230V/ 1X16A 3P+E 400V/ 1X32A 3P+N+E 380-415V MCB IP65</t>
  </si>
  <si>
    <t>P615003</t>
  </si>
  <si>
    <t>ENERGYBOX ASSEMBLY ACS WITH INLET AND 5 SWITCHED INTERLOCKED SOCKETS 2X 16A 2P+E 230V/2X 16A 3P+E 400V/1X32A 3P+E 380-415V MCB IP65</t>
  </si>
  <si>
    <t>P615004</t>
  </si>
  <si>
    <t>ENERGYBOX ASSEMBLY ACS WITH INLET AND 5 SWITCHED INTERLOCKED SOCKETS 2X 16A 2P+E 230V/ 1X16A 3P+E 400V/1X32A 3P+E 400V/1X63A 3P+E 380-415V MCB IP65</t>
  </si>
  <si>
    <t>P615005</t>
  </si>
  <si>
    <t>ENERGYBOX ASSEMBLY ACS WITH INLET AND 5 SWITCHED INTERLOCKED SOCKETS 2X 16A 2P+E 230V/ 1X16A 3P+E 400V/ 1X16A 3P+N+E 400V/ 1X32A 3P+N+E 380-415V MCB IP65</t>
  </si>
  <si>
    <t>P615101</t>
  </si>
  <si>
    <t>ENERGYBOX ASSEMBLY ACS WITH TERMINAL BLOCK AND 5 SWITCHED INTERLOCKED SOCKETS 3X 16A 2P+E 230V/ 1X16A 3P+E 400V/1X32A 3P+E 380-415V MCB IP65</t>
  </si>
  <si>
    <t>P615102</t>
  </si>
  <si>
    <t>ENERGYBOX ASSEMBLY ACS WITH TERMINAL BLOCK AND 5 SWITCHED INTERLOCKED SOCKETS 3X 16A 2P+E 230V/ 1X16A 3P+E 400V/1X32A 3P+N+E 380-415V MCB IP65</t>
  </si>
  <si>
    <t>P615103</t>
  </si>
  <si>
    <t>ENERGYBOX ASSEMBLY ACS WITH TERMINAL BLOCK AND 5 SWITCHED INTERLOCKED SOCKETS 2X 16A 2P+E 230V/3X 16A 3P+E 380-415V MCB IP65</t>
  </si>
  <si>
    <t>P615104</t>
  </si>
  <si>
    <t>ENERGYBOX ASSEMBLY ACS WITH TERMINAL BLOCK AND 5 SWITCHED INTERLOCKED SOCKETS 2X 16A 2P+E 230V/2X 16A 3P+E 400V/ 1X32A 3P+E 380-415V MCB IP65</t>
  </si>
  <si>
    <t>P615105</t>
  </si>
  <si>
    <t>ENERGYBOX ASSEMBLY ACS WITH TERMINAL BLOCK AND 5 SWITCHED INTERLOCKED SOCKETS 2X 16A 2P+E 230V/2X 16A 3P+E 400V/ 1X32A 3P+N+E 380-415V MCB IP65</t>
  </si>
  <si>
    <t>P615106</t>
  </si>
  <si>
    <t>ENERGYBOX ASSEMBLY ACS WITH TERMINAL BLOCK AND 5 SWITCHED INTERLOCKED SOCKETS 2X 16A 2P+E 230V/ 1X16A 3P+E 400V/ 1X32A 3P+E 400V/ 1X63A 3P+E 380-415V MCB IP65</t>
  </si>
  <si>
    <t>P615107</t>
  </si>
  <si>
    <t>ENERGYBOX ASSEMBLY ACS WITH TERMINAL BLOCK AND 5 SWITCHED INTERLOCKED SOCKETS 2X 16A 2P+E 230V/ 1X16A 3P+E 400V/ 1X16A 3P+N+E 400V/ 1X 32A 3P+N+E 380-415V MCB IP65</t>
  </si>
  <si>
    <t>P616001</t>
  </si>
  <si>
    <t>ENERGYBOX ASSEMBLY ACS WITH INLET AND 6 SWITCHED INTERLOCKED SOCKETS 4X 16A 2P+E 230V/2X 16A 3P+E 380-415V MCB IP65</t>
  </si>
  <si>
    <t>P616002</t>
  </si>
  <si>
    <t>ENERGYBOX ASSEMBLY ACS WITH INLET AND 6 SWITCHED INTERLOCKED SOCKETS 3X 16A 2P+E 230V/3X 16A 3P+E 380-415V MCB IP65</t>
  </si>
  <si>
    <t>P616003</t>
  </si>
  <si>
    <t>ENERGY TAIS ASSEMBLY ACS ON SUPPORT WITH 7 SWITCHED INTERLOCKED SOCKETS 2X 16A 2P+E 230V/2X 16A 3P+E 400V/2X 32A 3P+E 230V/1X63A 3P+N+E 230-400V TRANSFORMER 1X16A 2P 230-400V 230-400V IP65</t>
  </si>
  <si>
    <t>P500843</t>
  </si>
  <si>
    <t>ENERGY TAIS ASSEMBLY ACS ON SUPPORT WITH 6 SWITCHED INTERLOCKED SOCKETS 2X 16A 2P+E 230V/2X 16A 3P+E 400V/2X 32A 3P+N+E 230-400V TRANSFORMER 1X16A 2P 230-400V 230-400V IP65</t>
  </si>
  <si>
    <t>P500860</t>
  </si>
  <si>
    <t>ENERGY TAIS ASSEMBLY ACS ON SUPPORT WITH 5 PRESE INTERBLOCCATE WITH FUSES 2X 16A 2P+E 230V/2X 16A 3P+E 400V/ 1X32A 3P+E 230-400V IP65</t>
  </si>
  <si>
    <t>P500861</t>
  </si>
  <si>
    <t>ENERGY TAIS ASSEMBLY ACS ON SUPPORT WITH 5 PRESE INTERBLOCCATE WITH FUSES 2X 16A 2P+E 230V/2X 16A 3P+E 400V/1X32 3P+N+E 230-400V IP65</t>
  </si>
  <si>
    <t>P500863</t>
  </si>
  <si>
    <t>ENERGY TAIS ASSEMBLY ACS ON SUPPORT WITH 5 PRESE INTERBLOCCATE WITH FUSES 3X 16A 2P+E 230V/1X16A 3P+E 400V/ 1X32A 3P+E 230-400V IP65</t>
  </si>
  <si>
    <t>P500872</t>
  </si>
  <si>
    <t>ENERGY TAIS ASSEMBLY ACS ON SUPPORT WITH 5 PRESE INTERBLOCCATE WITH FUSES 2X 16A 2P+E 230V/3X 16A 3P+E 230-400V IP65</t>
  </si>
  <si>
    <t>P500874</t>
  </si>
  <si>
    <t>ENERGY TAIS ASSEMBLY ACS ON SUPPORT WITH 5 PRESE INTERBLOCCATE WITH FUSES 3X 16A 2P+E 230V/2X 16A 3P+E 230-400V IP65</t>
  </si>
  <si>
    <t>P500884</t>
  </si>
  <si>
    <t>ENERGY METALBOX CABINET IN PAINTED ZINCED STEEL 1160X740X430</t>
  </si>
  <si>
    <t>P500885</t>
  </si>
  <si>
    <t>ENERGY METALBOX CABINET IN PAINTED ZINCED STEEL 1530X740X430</t>
  </si>
  <si>
    <t>P500886</t>
  </si>
  <si>
    <t>ENERGY METALBOX PAIR OF SUPPORT IN PAINTED ZINC STEEL FOR ACS ENERGYBOX</t>
  </si>
  <si>
    <t>P500890</t>
  </si>
  <si>
    <t>ENERGY TAIS ASSEMBLY ACS ON SUPPORT WITH 5 DIRECT OUTPUTS WITH MCBS</t>
  </si>
  <si>
    <t>P500891</t>
  </si>
  <si>
    <t>P500892</t>
  </si>
  <si>
    <t>ENERGY TAIS ASSEMBLY ACS ON SUPPORT WITH 6 DIRECT OUTPUTS WITH MCBS</t>
  </si>
  <si>
    <t>P500893</t>
  </si>
  <si>
    <t>P500894</t>
  </si>
  <si>
    <t>ENERGY TAIS ASSEMBLY ACS ON SUPPORT WITH 7 DIRECT OUTPUTS WITH MCBS</t>
  </si>
  <si>
    <t>P500895</t>
  </si>
  <si>
    <t>P500896</t>
  </si>
  <si>
    <t>ENERGY TAIS ASSEMBLY ACS ON SUPPORT WITH 8 DIRECT OUTPUTS WITH MCBS</t>
  </si>
  <si>
    <t>P500897</t>
  </si>
  <si>
    <t>P500900</t>
  </si>
  <si>
    <t>ENERGY TAIS ASSEMBLY ACS ON SUPPORT WITH 6 PRESE INTERBLOCCATE WITH FUSES 2X 16A 2P+E 230V/2X 16A 3P+E 400V/2X 32A 3P+E 230-400V TRANSFORMER 2P 16A 2P 230-400V 230-400V IP65</t>
  </si>
  <si>
    <t>P500903</t>
  </si>
  <si>
    <t>ENERGY TAIS ASSEMBLY ACS ON SUPPORT WITH 7 PRESE INTERBLOCCATE WITH FUSES 3X 16A 2P+E 230V/2X 16A 3P+E 400V/2X 32A 3P+E 230-400V TRANSFORMER 1X16A 2P 230-400V 230-400V IP65</t>
  </si>
  <si>
    <t>P500904</t>
  </si>
  <si>
    <t>ENERGY TAIS ASSEMBLY ACS ON SUPPORT WITH 7 PRESE INTERBLOCCATE WITH FUSES 3X 16A 2P+E 230V/2X 16A 3P+E 400V/2X 32 3P+N+E 230-400V TR ANSFORMER 1X16A 2P 230-400V 230-400V IP65</t>
  </si>
  <si>
    <t>P500916</t>
  </si>
  <si>
    <t>ENERGY TAIS ASSEMBLY ACS ON SUPPORT WITH 8 PRESE INTERBLOCCATE WITH FUSES 3X 16A 2P+E 230V/3X 16A 3P+E 400V/2X 32 3P+N+E 230-400V IP65</t>
  </si>
  <si>
    <t>P500918</t>
  </si>
  <si>
    <t>ENERGY TAIS ASSEMBLY ACS ON SUPPORT WITH 6 PRESE INTERBLOCCATE WITH FUSES 2X 16A 2P+E 230V/2X 63A 3P+E 230-400V TRANSFORMER 2P 16A 2P 230-400V 230-400V IP65</t>
  </si>
  <si>
    <t>P500930</t>
  </si>
  <si>
    <t>ENERGY TAIS ASSEMBLY ACS ON SUPPORT WITH 11 SWITCHED INTERLOCKED SOCKETS 4X 16A 2P+E 230V/2X 16A 3P+E 400V/2X 32A 3P+E 400V/1X63A 3P+E 400V, 2P TRANSFORMER 16A 2P 230-400V 144VA WITH FUSES IP65</t>
  </si>
  <si>
    <t>P500933</t>
  </si>
  <si>
    <t>ENERGY TAIS ASSEMBLY ACS ON SUPPORT WITH 11 SWITCHED INTERLOCKED SOCKETS 4X 16A 2P+E 230V/4X 16A 3P+E 400V/2X 32A 3P+E 400V/1X63A 3P+E 230-400V WITH FUSES IP65</t>
  </si>
  <si>
    <t>P500934</t>
  </si>
  <si>
    <t>ENERGY TAIS ASSEMBLY ACS ON SUPPORT WITH 11 SWITCHED INTERLOCKED SOCKETS 4X 16A 2P+E 230V/2X 16A 3P+E 400V/2X 32A 3P+E 400V/1X63A 3P+N+E 230-400V WITH FUSES IP65</t>
  </si>
  <si>
    <t>P500935</t>
  </si>
  <si>
    <t>ENERGY TAIS ASSEMBLY ACS ON SUPPORT WITH 11 SWITCHED INTERLOCKED SOCKETS 4X 16A 2P+E 230V/4X 16A 3P+E 400V/2X 32A 3P+E 400V/1X63A 3P+N+E 230-400V WITH FUSES IP65</t>
  </si>
  <si>
    <t>P500936</t>
  </si>
  <si>
    <t>ENERGY TAIS ASSEMBLY ACS ON SUPPORT WITH 11 SWITCHED INTERLOCKED SOCKETS 4X 16A 2P+E 230V/2X 16A 3P+E 400V/2X 16A 3P+N+E 400V/2X 32A 3P+E 400V/1X63A 3P+N+E 230-400V WITH FUSES IP65</t>
  </si>
  <si>
    <t>P500941</t>
  </si>
  <si>
    <t>P472751</t>
  </si>
  <si>
    <t>P472751EX</t>
  </si>
  <si>
    <t>P472752</t>
  </si>
  <si>
    <t>P472752EX</t>
  </si>
  <si>
    <t>P472754</t>
  </si>
  <si>
    <t>P472755</t>
  </si>
  <si>
    <t>P472760</t>
  </si>
  <si>
    <t>P472761</t>
  </si>
  <si>
    <t>P472762</t>
  </si>
  <si>
    <t>P472771</t>
  </si>
  <si>
    <t>P472780</t>
  </si>
  <si>
    <t>P472781</t>
  </si>
  <si>
    <t>P472790</t>
  </si>
  <si>
    <t>P472791</t>
  </si>
  <si>
    <t>TOPTER WALL MOUNTED SOCKET, 90° ANGLED, 16A 2P+E 100-130V 50-60HZ 4H IP67</t>
  </si>
  <si>
    <t>P509224</t>
  </si>
  <si>
    <t>TOPTER WALL MOUNTED SOCKET, 90° ANGLED, 32A 2P+E 100-130V 50-60HZ 4H IP67</t>
  </si>
  <si>
    <t>P509233</t>
  </si>
  <si>
    <t>TOPTER WALL MOUNTED SOCKET, 90° ANGLED, 32A 3P+E 380-440V 3H IP67</t>
  </si>
  <si>
    <t>P511112</t>
  </si>
  <si>
    <t>ALUPRES JUNCTION BOX IN ALUMINIUM ALLOY 92X92X42 WITH WINDOWS -/F0/-/F0 - IP67</t>
  </si>
  <si>
    <t>P511114</t>
  </si>
  <si>
    <t>ALUPRES JUNCTION BOX IN ALUMINIUM ALLOY 92X92X42 WITH WINDOWS F0/F0/F0/F0 - IP67</t>
  </si>
  <si>
    <t>P511122</t>
  </si>
  <si>
    <t>ALUPRES JUNCTION BOX IN ALUMINIUM ALLOY 92X125X42 WITH WINDOWS -/F0/-/F0 - IP67</t>
  </si>
  <si>
    <t>P511124</t>
  </si>
  <si>
    <t>ALUPRES JUNCTION BOX IN ALUMINIUM ALLOY 92X125X42 WITH WINDOWS F0/F0/F0/F0 - IP67</t>
  </si>
  <si>
    <t>P511142</t>
  </si>
  <si>
    <t>ALUPRES JUNCTION BOX IN ALUMINIUM ALLOY 185X92X42 WITH WINDOWS -/F0/-/F0 - IP67</t>
  </si>
  <si>
    <t>P511201</t>
  </si>
  <si>
    <t>P511202</t>
  </si>
  <si>
    <t>P511203</t>
  </si>
  <si>
    <t>P511204</t>
  </si>
  <si>
    <t>P511212</t>
  </si>
  <si>
    <t>ALUPRES JUNCTION BOX IN ALUMINIUM ALLOY 125X125X63 WITH WINDOWS -/F1/-F1 - IP67</t>
  </si>
  <si>
    <t>P511214</t>
  </si>
  <si>
    <t>P511217</t>
  </si>
  <si>
    <t>ALUPRES JUNCTION BOX IN ALUMINIUM ALLOY 125X125X63 WITH WINDOWS F1/F0/F1/F1 - IP67</t>
  </si>
  <si>
    <t>P511220</t>
  </si>
  <si>
    <t>P511227</t>
  </si>
  <si>
    <t>ALUPRES JUNCTION BOX IN ALUMINIUM ALLOY 185X125X63 WITH WINDOWS F1/F1/F0+F0/F1 - IP67</t>
  </si>
  <si>
    <t>P511232</t>
  </si>
  <si>
    <t>ALUPRES JUNCTION BOX IN ALUMINIUM ALLOY 252X125X63 WITH WINDOWS -/F1/-/F1 - IP67</t>
  </si>
  <si>
    <t>P511234</t>
  </si>
  <si>
    <t>ALUPRES JUNCTION BOX IN ALUMINIUM ALLOY 252X125X63 WITH WINDOWS F2/F1/F2/F1 - IP67</t>
  </si>
  <si>
    <t>P511301</t>
  </si>
  <si>
    <t>P511302</t>
  </si>
  <si>
    <t>P511303</t>
  </si>
  <si>
    <t>P511304</t>
  </si>
  <si>
    <t>P511310</t>
  </si>
  <si>
    <t>P511312</t>
  </si>
  <si>
    <t>ALUPRES JUNCTION BOX IN ALUMINIUM ALLOY 185X185X95 WITH WINDOWS -/F3/-/F3 - IP55</t>
  </si>
  <si>
    <t>P511314</t>
  </si>
  <si>
    <t>P511320</t>
  </si>
  <si>
    <t>P511322</t>
  </si>
  <si>
    <t>ALUPRES JUNCTION BOX IN ALUMINIUM ALLOY 185X252X95 WITH WINDOWS -/F3/-/F3 - IP55</t>
  </si>
  <si>
    <t>P511324</t>
  </si>
  <si>
    <t>P511414</t>
  </si>
  <si>
    <t>P511420</t>
  </si>
  <si>
    <t>P511424</t>
  </si>
  <si>
    <t>P511452</t>
  </si>
  <si>
    <t>P511514</t>
  </si>
  <si>
    <t>P511614</t>
  </si>
  <si>
    <t>JANUS ASSEMBLY ACS WITH INTERLOCKED SOCKETS 2X 16A 2P+E - 2X 16A 3P+E PROTECTIONS: MCB INGRESS: INLET IP65</t>
  </si>
  <si>
    <t>P634005</t>
  </si>
  <si>
    <t>JANUS ASSEMBLY ACS WITH INTERLOCKED SOCKETS 2X 16A 2P+E - 1X 16A 3P+E - 1X 16A 3P+N+E PROTECTIONS: MCB INGRESS: INLET IP65</t>
  </si>
  <si>
    <t>P634006</t>
  </si>
  <si>
    <t>JANUS ASSEMBLY ACS WITH INTERLOCKED SOCKETS 2X 16A 2P+E - 1X 16A 3P+E - 1X 32A 3P+N+E PROTECTIONS: MCB INGRESS: INLET IP65</t>
  </si>
  <si>
    <t>P634010</t>
  </si>
  <si>
    <t>JANUS ASSEMBLY ACS WITH INTERLOCKED SOCKETS 1X P30/P17 - 3X 16A 2P+E PROTECTIONS: MCB INGRESS: INLET IP65</t>
  </si>
  <si>
    <t>P634101</t>
  </si>
  <si>
    <t>JANUS ASSEMBLY ACS WITH INTERLOCKED SOCKETS 4X 16A 2P+E PROTECTIONS: MCB INGRESS: TERMINAL IP65</t>
  </si>
  <si>
    <t>P634102</t>
  </si>
  <si>
    <t>JANUS ASSEMBLY ACS WITH INTERLOCKED SOCKETS 3X 16A 2P+E - 1X 16A 3P+E PROTECTIONS: MCB INGRESS: TERMINAL IP65</t>
  </si>
  <si>
    <t>P634104</t>
  </si>
  <si>
    <t>JANUS ASSEMBLY ACS WITH INTERLOCKED SOCKETS 2X 16A 2P+E - 2X 16A 3P+E PROTECTIONS: MCB INGRESS: TERMINAL IP65</t>
  </si>
  <si>
    <t>P634105</t>
  </si>
  <si>
    <t>JANUS ASSEMBLY ACS WITH INTERLOCKED SOCKETS 2X 16A 2P+E - 1X 16A 3P+E - 1X 16A 3P+N+E PROTECTIONS: MCB INGRESS: TERMINAL IP65</t>
  </si>
  <si>
    <t>P634106</t>
  </si>
  <si>
    <t>JANUS ASSEMBLY ACS WITH INTERLOCKED SOCKETS 2X 16A 2P+E - 1X 16A 3P+E - 1X 32A 3P+N+E PROTECTIONS: MCB INGRESS: TERMINAL IP65</t>
  </si>
  <si>
    <t>P634110</t>
  </si>
  <si>
    <t>JANUS ASSEMBLY ACS WITH INTERLOCKED SOCKETS 1X P30/P17 - 3X 16A 2P+E PROTECTIONS: MCB INGRESS: TERMINAL IP65</t>
  </si>
  <si>
    <t>P638040</t>
  </si>
  <si>
    <t>JANUS ASSEMBLY ACS WITH SOCKETS 4X P30/P17 - 4X 16A 2P+E PROTECTIONS: MCB INGRESS: INLET IP55</t>
  </si>
  <si>
    <t>P638041</t>
  </si>
  <si>
    <t>JANUS ASSEMBLY ACS WITH SOCKETS 8X 16A 2P+E PROTECTIONS: MCB INGRESS: INLET IP65</t>
  </si>
  <si>
    <t>P638042</t>
  </si>
  <si>
    <t>JANUS ASSEMBLY ACS WITH SOCKETS 4X 16A 2P+E - 4X 16A 3P+E PROTECTIONS: MCB INGRESS: INLET IP65</t>
  </si>
  <si>
    <t>P641216</t>
  </si>
  <si>
    <t>PT60 MODULAR SOCKET 2P+E 10/16A 250V "BIVALENTE" ITALIAN STANDARD 1 MODULE</t>
  </si>
  <si>
    <t>P644001</t>
  </si>
  <si>
    <t>JANUS ASSEMBLY ACS WITH INTERLOCKED SOCKETS 4X 16A 2P+E PROTECTIONS: FUSE INGRESS: INLET IP65</t>
  </si>
  <si>
    <t>P644002</t>
  </si>
  <si>
    <t>JANUS ASSEMBLY ACS WITH INTERLOCKED SOCKETS 3X 16A 2P+E - 1X 16A 3P+E PROTECTIONS: FUSE INGRESS: INLET IP65</t>
  </si>
  <si>
    <t>P644003</t>
  </si>
  <si>
    <t>ALUPRES BLIND COVER, HIGH, HEIGHT 127MM FOR BOX 630X373 IP55</t>
  </si>
  <si>
    <t>P515822</t>
  </si>
  <si>
    <t>P518204</t>
  </si>
  <si>
    <t>P518206</t>
  </si>
  <si>
    <t>P518207</t>
  </si>
  <si>
    <t>P518209</t>
  </si>
  <si>
    <t>ALUPRES COVER WITH TRANSPARENT DOOR 252X125X50 9 MODULES EN50022 IP67</t>
  </si>
  <si>
    <t>P518211</t>
  </si>
  <si>
    <t>P519310</t>
  </si>
  <si>
    <t>ALUPRES BLIND COVER, FOR FLOOR, 185X185MM</t>
  </si>
  <si>
    <t>P520009NV</t>
  </si>
  <si>
    <t>P520011NV</t>
  </si>
  <si>
    <t>P520012NV</t>
  </si>
  <si>
    <t>P520014NV</t>
  </si>
  <si>
    <t>P520019NV</t>
  </si>
  <si>
    <t>P520020NV</t>
  </si>
  <si>
    <t>P520021NV</t>
  </si>
  <si>
    <t>P521210</t>
  </si>
  <si>
    <t>P521214</t>
  </si>
  <si>
    <t>P521314</t>
  </si>
  <si>
    <t>P521414</t>
  </si>
  <si>
    <t>P525200</t>
  </si>
  <si>
    <t>P525300</t>
  </si>
  <si>
    <t>P525410</t>
  </si>
  <si>
    <t>P529310</t>
  </si>
  <si>
    <t>ALUPRES BLIND COVER, FOR FLOOR, 220X220MM</t>
  </si>
  <si>
    <t>P531011</t>
  </si>
  <si>
    <t>P531021</t>
  </si>
  <si>
    <t>P531040</t>
  </si>
  <si>
    <t>P531042</t>
  </si>
  <si>
    <t>P531062</t>
  </si>
  <si>
    <t>P531200</t>
  </si>
  <si>
    <t>P531211</t>
  </si>
  <si>
    <t>P531213</t>
  </si>
  <si>
    <t>TAIS BOX 185X185X115MM WITH WINDOWS/HOLES A/A/2XPG21/PG36</t>
  </si>
  <si>
    <t>P531221</t>
  </si>
  <si>
    <t>P531222</t>
  </si>
  <si>
    <t>P531223</t>
  </si>
  <si>
    <t>TAIS BOX 250X185X115MM WITH WINDOWS/HOLES B/PG36/2XPG29/A</t>
  </si>
  <si>
    <t>P531231</t>
  </si>
  <si>
    <t>P531233</t>
  </si>
  <si>
    <t>TAIS BOX 250X185X115MM WITH WINDOWS/HOLES B/PG36/PG29+PG21/A</t>
  </si>
  <si>
    <t>P531240</t>
  </si>
  <si>
    <t>P531242</t>
  </si>
  <si>
    <t>ALUPRES SWITCHED SOCKET IN ALUMINIUM ALLOY WITH ELECTRICAL INTERLOCK + MCCB + RCD 63A 3P+E 500V 7H</t>
  </si>
  <si>
    <t>P473346</t>
  </si>
  <si>
    <t>P473347</t>
  </si>
  <si>
    <t>ALUPRES SWITCHED SOCKET IN ALUMINIUM ALLOY WITH ELECTRICAL INTERLOCK + MCCB + RCD 63A 3P+N+E 500V 7H</t>
  </si>
  <si>
    <t>P473413</t>
  </si>
  <si>
    <t>CEE STRAIGHT CONNECTOR 16A 3P+E 380-415V 50-60HZ 6H IP67</t>
  </si>
  <si>
    <t>P473416</t>
  </si>
  <si>
    <t>CEE STRAIGHT CONNECTOR 32A 3P+E 380-415V 50-60HZ 6H IP67</t>
  </si>
  <si>
    <t>P473426</t>
  </si>
  <si>
    <t>CEE STRAIGHT CONNECTOR 32A 3P+N+E 380-415V 50-60HZ 6H IP67</t>
  </si>
  <si>
    <t>P473436</t>
  </si>
  <si>
    <t>ALUPRES SWITCHED SOCKET IN ALUMINIUM ALLOY WITH ELECTRICAL INTERLOCK + MCCB + RCD 125A 3P+E 400V 6H</t>
  </si>
  <si>
    <t>P473437</t>
  </si>
  <si>
    <t>ALUPRES SWITCHED SOCKET IN ALUMINIUM ALLOY WITH ELECTRICAL INTERLOCK + MCCB + RCD 125A 3P+E 500V 7H</t>
  </si>
  <si>
    <t>P473446</t>
  </si>
  <si>
    <t>ALUPRES SWITCHED SOCKET IN ALUMINIUM ALLOY WITH ELECTRICAL INTERLOCK + MCCB + RCD 125A 3P+N+E 400V 6H</t>
  </si>
  <si>
    <t>P473447</t>
  </si>
  <si>
    <t>ALUPRES SWITCHED SOCKET IN ALUMINIUM ALLOY WITH ELECTRICAL INTERLOCK + MCCB + RCD 125A 3P+N+E 500V 7H</t>
  </si>
  <si>
    <t>P473466</t>
  </si>
  <si>
    <t>CEE STRAIGHT CONNECTOR 32A 3P+E 440-460V 60HZ 11H IP67</t>
  </si>
  <si>
    <t>P473486</t>
  </si>
  <si>
    <t>CEE STRAIGHT CONNECTOR 32A 3P+E 380V 50HZ-440V 60HZ 50/60HZ 3H IP67</t>
  </si>
  <si>
    <t>P473506</t>
  </si>
  <si>
    <t>CEE STRAIGHT CONNECTOR 32A 2P+E 480-500V 50-60HZ 7H IP67</t>
  </si>
  <si>
    <t>P473528</t>
  </si>
  <si>
    <t>CEE STRAIGHT CONNECTOR 32A 3P+N+E 600-690V 50-60HZ 5H IP67</t>
  </si>
  <si>
    <t>P473529</t>
  </si>
  <si>
    <t>CEE STRAIGHT CONNECTOR 63A 3P+N+E 600-690V 50-60HZ 5H IP67</t>
  </si>
  <si>
    <t>P473530</t>
  </si>
  <si>
    <t>P532122</t>
  </si>
  <si>
    <t>P532131</t>
  </si>
  <si>
    <t>P532132</t>
  </si>
  <si>
    <t>P532133</t>
  </si>
  <si>
    <t>P532200</t>
  </si>
  <si>
    <t>P532200EX</t>
  </si>
  <si>
    <t>P532201</t>
  </si>
  <si>
    <t>P532201EX</t>
  </si>
  <si>
    <t>P532202</t>
  </si>
  <si>
    <t>P532202EX</t>
  </si>
  <si>
    <t>P532203</t>
  </si>
  <si>
    <t>P532203EX</t>
  </si>
  <si>
    <t>P532204</t>
  </si>
  <si>
    <t>P532204EX</t>
  </si>
  <si>
    <t>P532211</t>
  </si>
  <si>
    <t>P532240EX</t>
  </si>
  <si>
    <t>P532242EX</t>
  </si>
  <si>
    <t>P532244EX</t>
  </si>
  <si>
    <t>P532300</t>
  </si>
  <si>
    <t>P532301</t>
  </si>
  <si>
    <t>P532302</t>
  </si>
  <si>
    <t>P532303</t>
  </si>
  <si>
    <t>P532304</t>
  </si>
  <si>
    <t>P532311</t>
  </si>
  <si>
    <t>P532346</t>
  </si>
  <si>
    <t>TAIS BOX 125X125X125MM WITH HOLES -/-/PG36/PG36</t>
  </si>
  <si>
    <t>P532516</t>
  </si>
  <si>
    <t>P532557</t>
  </si>
  <si>
    <t>P532618</t>
  </si>
  <si>
    <t>TAIS BOX 250X125X125MM WITH HOLES PG36/-/2XPG29/-</t>
  </si>
  <si>
    <t>P532628</t>
  </si>
  <si>
    <t>TAIS BOX 250X125X125MM WITH HOLES PG36/-/PG29+PG21/-</t>
  </si>
  <si>
    <t>P532658</t>
  </si>
  <si>
    <t>P532677</t>
  </si>
  <si>
    <t>TAIS BOX 185X125X100MM WITH HOLES PG29/-/2XPG21/-</t>
  </si>
  <si>
    <t>P532688</t>
  </si>
  <si>
    <t>TAIS BOX 250X125X125MM WITH HOLES PG36/PG36/2XPG29/PG36 WITH WINDOW FOR 9 MODULES</t>
  </si>
  <si>
    <t>P532698</t>
  </si>
  <si>
    <t>TAIS BOX 250X125X125MM WITH HOLES PG36/PG36/PG29+PG21/PG36 WITH WINDOW FOR 9 MODULES</t>
  </si>
  <si>
    <t>P532700</t>
  </si>
  <si>
    <t>P532701</t>
  </si>
  <si>
    <t>P532702</t>
  </si>
  <si>
    <t>P532703</t>
  </si>
  <si>
    <t>P532704</t>
  </si>
  <si>
    <t>P532705</t>
  </si>
  <si>
    <t>P532714</t>
  </si>
  <si>
    <t>P532715</t>
  </si>
  <si>
    <t>P532725</t>
  </si>
  <si>
    <t>P532735</t>
  </si>
  <si>
    <t>CONTACT TERMINAL BLOCK 4X6MM² FOR THERMOSETTING ENCLOSURES 92X92MM THERMOPLASTIC BLOCK</t>
  </si>
  <si>
    <t>P532745</t>
  </si>
  <si>
    <t>P532747</t>
  </si>
  <si>
    <t>P532748</t>
  </si>
  <si>
    <t>CONTACT TERMINAL BLOCK 4X16MM² FOR THERMOSETTING BASE 125X250MM</t>
  </si>
  <si>
    <t>P532755</t>
  </si>
  <si>
    <t>CONTACT TERMINAL BLOCK 6X4MM² FOR THERMOSETTING ENCLOSURE 92X92MM</t>
  </si>
  <si>
    <t>P532768</t>
  </si>
  <si>
    <t>CONTACT TERMINAL BLOCK 6X16MM² FOR THERMOSETTING ENCLOSURES 125X250MM</t>
  </si>
  <si>
    <t>P532806</t>
  </si>
  <si>
    <t>ALUPRES STEEL MOUNTING PLATE L=185MM H=389MM</t>
  </si>
  <si>
    <t>P532816</t>
  </si>
  <si>
    <t>ALUPRES STEEL MOUNTING PLATE L=276MM H=389MM</t>
  </si>
  <si>
    <t>P532826</t>
  </si>
  <si>
    <t>P532841</t>
  </si>
  <si>
    <t>P532842</t>
  </si>
  <si>
    <t>P532843</t>
  </si>
  <si>
    <t>P532895</t>
  </si>
  <si>
    <t>P535126</t>
  </si>
  <si>
    <t>P535131</t>
  </si>
  <si>
    <t>P535135</t>
  </si>
  <si>
    <t>P535137</t>
  </si>
  <si>
    <t>P535140</t>
  </si>
  <si>
    <t>P535142</t>
  </si>
  <si>
    <t>P535157</t>
  </si>
  <si>
    <t>P474456</t>
  </si>
  <si>
    <t>P474457</t>
  </si>
  <si>
    <t>P474466</t>
  </si>
  <si>
    <t>P474486</t>
  </si>
  <si>
    <t>P474536</t>
  </si>
  <si>
    <t>P474586</t>
  </si>
  <si>
    <t>P474611</t>
  </si>
  <si>
    <t>P465124EX</t>
  </si>
  <si>
    <t>P465126EX</t>
  </si>
  <si>
    <t>P465129EX</t>
  </si>
  <si>
    <t>P465134EX</t>
  </si>
  <si>
    <t>P465136EX</t>
  </si>
  <si>
    <t>P465137EX</t>
  </si>
  <si>
    <t>P465139EX</t>
  </si>
  <si>
    <t>P465144EX</t>
  </si>
  <si>
    <t>P465146EX</t>
  </si>
  <si>
    <t>P465147EX</t>
  </si>
  <si>
    <t>P465149EX</t>
  </si>
  <si>
    <t>P465324EX</t>
  </si>
  <si>
    <t>P465326EX</t>
  </si>
  <si>
    <t>P465329EX</t>
  </si>
  <si>
    <t>P465334EX</t>
  </si>
  <si>
    <t>P465336EX</t>
  </si>
  <si>
    <t>P465337EX</t>
  </si>
  <si>
    <t>P465339EX</t>
  </si>
  <si>
    <t>P465344EX</t>
  </si>
  <si>
    <t>P465346EX</t>
  </si>
  <si>
    <t>P465347EX</t>
  </si>
  <si>
    <t>P465349EX</t>
  </si>
  <si>
    <t>P466123</t>
  </si>
  <si>
    <t>ALUPRES SWITCHED SOCKET IN ALUMINIUM ALLOY WITH MECHANICAL INTERLOCK 2P+E 16A 380V 50HZ - 440V 60HZ 3H IP66/67/69</t>
  </si>
  <si>
    <t>P466124</t>
  </si>
  <si>
    <t>ALUPRES SWITCHED SOCKET IN ALUMINIUM ALLOY WITH MECHANICAL INTERLOCK 2P+E 16A 100 - 130V 50-60HZ 4H IP66/67/69</t>
  </si>
  <si>
    <t>P466124EX</t>
  </si>
  <si>
    <t>P466126</t>
  </si>
  <si>
    <t>P466126EX</t>
  </si>
  <si>
    <t>P466129</t>
  </si>
  <si>
    <t>P466131</t>
  </si>
  <si>
    <t>ALUPRES SWITCHED SOCKET IN ALUMINIUM ALLOY WITH MECHANICAL INTERLOCK 3P+E 16A 440 - 460V 60HZ 11H IP66/67/69</t>
  </si>
  <si>
    <t>P466134</t>
  </si>
  <si>
    <t>ALUPRES SWITCHED SOCKET IN ALUMINIUM ALLOY WITH MECHANICAL INTERLOCK 3P+E 16A 100 - 130V 50-60HZ 4H IP66/67/69</t>
  </si>
  <si>
    <t>P466136</t>
  </si>
  <si>
    <t>P466137</t>
  </si>
  <si>
    <t>ALUPRES SWITCHED SOCKET IN ALUMINIUM ALLOY WITH MECHANICAL INTERLOCK 3P+E 16A 480 - 500V 50-60HZ 7H IP66/67/69</t>
  </si>
  <si>
    <t>P466139</t>
  </si>
  <si>
    <t>P474833</t>
  </si>
  <si>
    <t>P474843</t>
  </si>
  <si>
    <t>P474851</t>
  </si>
  <si>
    <t>P474852</t>
  </si>
  <si>
    <t>P474853</t>
  </si>
  <si>
    <t>P474863</t>
  </si>
  <si>
    <t>P474951</t>
  </si>
  <si>
    <t>SPARE SIGNAL LAMP FOR INTERLOCKED SOCKET 110V</t>
  </si>
  <si>
    <t>P474953</t>
  </si>
  <si>
    <t>P474955</t>
  </si>
  <si>
    <t>P475123</t>
  </si>
  <si>
    <t>ALUPRES SWITCHED SOCKET IN ALUMINIUM ALLOY WITH MECHANICAL INTERLOCK AND FUSE-HOLDER 16A 2P+E 380V 50HZ-440V 60HZ 50/60HZ 3H IP66/67/69</t>
  </si>
  <si>
    <t>P475124</t>
  </si>
  <si>
    <t>ALUPRES SWITCHED SOCKET IN ALUMINIUM ALLOY WITH MECHANICAL INTERLOCK AND FUSE-HOLDER 16A 2P+E 100-130V 4H 50-60HZ IP66/67/69</t>
  </si>
  <si>
    <t>P475126</t>
  </si>
  <si>
    <t>ALUPRES SWITCHED SOCKET IN ALUMINIUM ALLOY WITH MECHANICAL INTERLOCK AND FUSE-HOLDER 16A 2P+E 200-250V 6H 50-60HZ IP66/67/69</t>
  </si>
  <si>
    <t>P475129</t>
  </si>
  <si>
    <t>ALUPRES SWITCHED SOCKET IN ALUMINIUM ALLOY WITH MECHANICAL INTERLOCK AND FUSE-HOLDER 16A 2P+E 380-415V 50-60HZ 9H IP66/67/69</t>
  </si>
  <si>
    <t>P475131</t>
  </si>
  <si>
    <t>ALUPRES SWITCHED SOCKET IN ALUMINIUM ALLOY WITH MECHANICAL INTERLOCK AND FUSE-HOLDER 16A 3P+E 440-460V 60HZ 11H IP66/67/69</t>
  </si>
  <si>
    <t>P475134</t>
  </si>
  <si>
    <t>ALUPRES SWITCHED SOCKET IN ALUMINIUM ALLOY WITH MECHANICAL INTERLOCK AND FUSE-HOLDER 16A 3P+E 100-130V 4H 50-60HZ IP66/67/69</t>
  </si>
  <si>
    <t>P475136</t>
  </si>
  <si>
    <t>ALUPRES ALUMINIUM RAISED FLANGE TYPE F2 WITH 2 GLANDS 1"</t>
  </si>
  <si>
    <t>P540163</t>
  </si>
  <si>
    <t>ALUPRES ALUMINIUM RAISED FLANGE TYPE F3 WITH 2 GLANDS 1"1/4</t>
  </si>
  <si>
    <t>P540164</t>
  </si>
  <si>
    <t>ALUPRES ALUMINIUM RAISED FLANGE TYPE F4 WITH 2 GLANDS 1"1/2</t>
  </si>
  <si>
    <t>P540165</t>
  </si>
  <si>
    <t>ALUPRES ALUMINIUM RAISED FLANGE TYPE F5 WITH 2 GLANDS 2"</t>
  </si>
  <si>
    <t>P540180</t>
  </si>
  <si>
    <t>P540180EX</t>
  </si>
  <si>
    <t>P540185</t>
  </si>
  <si>
    <t>ALUPRES ALUMINIUM RAISED FLANGE F2 M32</t>
  </si>
  <si>
    <t>P540185EX</t>
  </si>
  <si>
    <t>P540186</t>
  </si>
  <si>
    <t>ALUPRES ALUMINIUM RAISED FLANGE F2 M40</t>
  </si>
  <si>
    <t>P540186EX</t>
  </si>
  <si>
    <t>P540190</t>
  </si>
  <si>
    <t>P540190EX</t>
  </si>
  <si>
    <t>P540193</t>
  </si>
  <si>
    <t>P540195</t>
  </si>
  <si>
    <t>P540195EX</t>
  </si>
  <si>
    <t>P541011</t>
  </si>
  <si>
    <t>ALUPRES ALUMINIUM FLAT FLANGE TYPE F1 WITH 1 GLAND 1/2"</t>
  </si>
  <si>
    <t>P541030</t>
  </si>
  <si>
    <t>ALUPRES ALUMINIUM FLAT FLANGE TYPE F0 WITH 1 GLAND 1"</t>
  </si>
  <si>
    <t>P541040</t>
  </si>
  <si>
    <t>P541050</t>
  </si>
  <si>
    <t>P541050EX</t>
  </si>
  <si>
    <t>P541055</t>
  </si>
  <si>
    <t>P541055EX</t>
  </si>
  <si>
    <t>P544031</t>
  </si>
  <si>
    <t>ALUPRES ALUMINIUM FLANGE TYPE F1 WITH 1 HOLE DIAM.26MM</t>
  </si>
  <si>
    <t>P544033</t>
  </si>
  <si>
    <t>P544034</t>
  </si>
  <si>
    <t>P544035</t>
  </si>
  <si>
    <t>P544036</t>
  </si>
  <si>
    <t>P545081</t>
  </si>
  <si>
    <t>P545082</t>
  </si>
  <si>
    <t>ALUPRES ALUMINIUM ANGLED FLANGE TYPE F2 WITH 1 HOLE DIAM.32MM</t>
  </si>
  <si>
    <t>P545083</t>
  </si>
  <si>
    <t>P545084</t>
  </si>
  <si>
    <t>P545085</t>
  </si>
  <si>
    <t>P545086</t>
  </si>
  <si>
    <t>ALUPRES SWITCHED SOCKET IN ALUMINIUM ALLOY WITH ELECTRICAL INTERLOCK + MCCB 125A 3P+E 500V 7H</t>
  </si>
  <si>
    <t>P475446</t>
  </si>
  <si>
    <t>ALUPRES SWITCHED SOCKET IN ALUMINIUM ALLOY WITH ELECTRICAL INTERLOCK + MCCB 125A 3P+N+E 400V 6H</t>
  </si>
  <si>
    <t>P475447</t>
  </si>
  <si>
    <t>ALUPRES SWITCHED SOCKET IN ALUMINIUM ALLOY WITH ELECTRICAL INTERLOCK + MCCB 125A 3P+N+E 500V 7H</t>
  </si>
  <si>
    <t>P476002</t>
  </si>
  <si>
    <t>P476005</t>
  </si>
  <si>
    <t>P476012</t>
  </si>
  <si>
    <t>P476015</t>
  </si>
  <si>
    <t>P476042</t>
  </si>
  <si>
    <t>P476045</t>
  </si>
  <si>
    <t>P476102</t>
  </si>
  <si>
    <t>P476105</t>
  </si>
  <si>
    <t>P476112</t>
  </si>
  <si>
    <t>P476115</t>
  </si>
  <si>
    <t>P476142</t>
  </si>
  <si>
    <t>P476145</t>
  </si>
  <si>
    <t>P476202</t>
  </si>
  <si>
    <t>CEE WALL MOUNTED INLET, 90° ANGLED, 16A 2P+E 100-130V 50-60HZ 4H IP44</t>
  </si>
  <si>
    <t>P476203</t>
  </si>
  <si>
    <t>CEE WALL MOUNTED INLET, 90° ANGLED, 16A 2P+E 100-130V 50-60HZ 4H IP67</t>
  </si>
  <si>
    <t>P476206</t>
  </si>
  <si>
    <t>CEE WALL MOUNTED INLET, 90° ANGLED, 32A 2P+E 100-130V 50-60HZ 4H IP67</t>
  </si>
  <si>
    <t>P476207</t>
  </si>
  <si>
    <t>CEE PANEL MOUNTED INLET, STRAIGHT, 63A 2P+E 100-130V 50-60HZ 4H IP67</t>
  </si>
  <si>
    <t>P476213</t>
  </si>
  <si>
    <t>CEE WALL MOUNTED INLET, 90° ANGLED, 16A 3P+E 100-130V 50-60HZ 4H IP67</t>
  </si>
  <si>
    <t>P476216</t>
  </si>
  <si>
    <t>CEE WALL MOUNTED INLET, 90° ANGLED, 32A 3P+E 100-130V 50-60HZ 4H IP67</t>
  </si>
  <si>
    <t>P476217</t>
  </si>
  <si>
    <t>CEE PANEL MOUNTED INLET, STRAIGHT, 63A 3P+E 100-130V 50-60HZ 4H IP67</t>
  </si>
  <si>
    <t>P476218</t>
  </si>
  <si>
    <t>CEE PANEL MOUNTED INLET, STRAIGHT, 125A 3P+E 100-130V 50-60HZ 4H IP67</t>
  </si>
  <si>
    <t>P476223</t>
  </si>
  <si>
    <t>CEE WALL MOUNTED INLET, 90° ANGLED, 16A 3P+N+E 100-130V 50-60HZ 4H IP67</t>
  </si>
  <si>
    <t>P476226</t>
  </si>
  <si>
    <t>CEE WALL MOUNTED INLET, 90° ANGLED, 32A 3P+N+E 100-130V 50-60HZ 4H IP67</t>
  </si>
  <si>
    <t>P476227</t>
  </si>
  <si>
    <t>CEE PANEL MOUNTED INLET, STRAIGHT, 63A 3P+N+E 100-130V 50-60HZ 4H IP67</t>
  </si>
  <si>
    <t>P476228</t>
  </si>
  <si>
    <t>CEE PANEL MOUNTED INLET, STRAIGHT, 125A 3P+N+E 100-130V 50-60HZ 4H IP67</t>
  </si>
  <si>
    <t>P476426</t>
  </si>
  <si>
    <t>P476436</t>
  </si>
  <si>
    <t>P476437</t>
  </si>
  <si>
    <t>P476446</t>
  </si>
  <si>
    <t>P476447</t>
  </si>
  <si>
    <t>P476457</t>
  </si>
  <si>
    <t>CEE PANEL MOUNTED INLET, STRAIGHT, 63A 3P+E 440-460V 60HZ 11H IP67</t>
  </si>
  <si>
    <t>P476486</t>
  </si>
  <si>
    <t>CEE WALL MOUNTED INLET, 90° ANGLED, 32A 3P+E 380V 50HZ-440V 60HZ 50/60HZ 3H IP67</t>
  </si>
  <si>
    <t>P476517</t>
  </si>
  <si>
    <t>CEE PANEL MOUNTED INLET, STRAIGHT, 63A 3P+E 480-500V 50-60HZ 7H IP67</t>
  </si>
  <si>
    <t>P476519</t>
  </si>
  <si>
    <t>CEE PANEL MOUNTED INLET, STRAIGHT, 63A 3P+E 600-690V 50-60HZ 5H IP67</t>
  </si>
  <si>
    <t>P476520</t>
  </si>
  <si>
    <t>CEE PANEL MOUNTED INLET, STRAIGHT, 125A 3P+E 600-690V 50-60HZ 5H IP67</t>
  </si>
  <si>
    <t>P476527</t>
  </si>
  <si>
    <t>CEE PANEL MOUNTED INLET, STRAIGHT, 63A 3P+N+E 480-500V 50-60HZ 7H IP67</t>
  </si>
  <si>
    <t>P476528</t>
  </si>
  <si>
    <t>CEE PANEL MOUNTED SOCKET, STRAIGHT, 63A 3P+N+E 600-690V 50-60HZ 5H IP67</t>
  </si>
  <si>
    <t>P476529</t>
  </si>
  <si>
    <t>CEE PANEL MOUNTED INLET, STRAIGHT, 63A 3P+N+E 600-690V 50-60HZ 5H IP67</t>
  </si>
  <si>
    <t>P476530</t>
  </si>
  <si>
    <t>CEE PANEL MOUNTED INLET, STRAIGHT, 125A 3P+N+E 600-690V 50-60HZ 5H IP67</t>
  </si>
  <si>
    <t>P476531</t>
  </si>
  <si>
    <t>CEE PANEL MOUNTED SOCKET, STRAIGHT, 125A 3P+N+E 600-690V 50-60HZ 5H IP67</t>
  </si>
  <si>
    <t>P476537</t>
  </si>
  <si>
    <t>CEE PANEL MOUNTED INLET, STRAIGHT, 63A 3P+N+E 440-460V 60HZ 11H IP67</t>
  </si>
  <si>
    <t>P476602</t>
  </si>
  <si>
    <t>P476605</t>
  </si>
  <si>
    <t>P476827</t>
  </si>
  <si>
    <t>CEE PANEL MOUNTED INLET, STRAIGHT, 63A 2P+E &gt;50V 50-60HZ 12H IP67</t>
  </si>
  <si>
    <t>CEE EXTRA-LOW VOLTAGE PANEL MOUNTED SOCKET, 20° ANGLED, 32A 3P 20-25/40-50V 100-200HZ 4H IP44</t>
  </si>
  <si>
    <t>P471063</t>
  </si>
  <si>
    <t>CEE EXTRA-LOW VOLTAGE PANEL MOUNTED SOCKET, STRAIGHT, 16A 3P 20-25V 50-60HZ IP67</t>
  </si>
  <si>
    <t>P471064</t>
  </si>
  <si>
    <t>P471067</t>
  </si>
  <si>
    <t>CEE EXTRA-LOW VOLTAGE PANEL MOUNTED SOCKET, STRAIGHT, 32A 3P 20-25V 50-60HZ IP67</t>
  </si>
  <si>
    <t>P471072</t>
  </si>
  <si>
    <t>CEE EXTRA-LOW VOLTAGE PANEL MOUNTED SOCKET, 20° ANGLED, 16A 3P 20-25V 50-60HZ IP44</t>
  </si>
  <si>
    <t>P471075</t>
  </si>
  <si>
    <t>CEE EXTRA-LOW VOLTAGE PANEL MOUNTED SOCKET, 20° ANGLED, 32A 3P 20-25V 50-60HZ IP44</t>
  </si>
  <si>
    <t>P471094</t>
  </si>
  <si>
    <t>P471107</t>
  </si>
  <si>
    <t>CEE EXTRA-LOW VOLTAGE PANEL MOUNTED SOCKET, STRAIGHT, 32A 2P 40-50V 50-60HZ 12H IP67</t>
  </si>
  <si>
    <t>P471108</t>
  </si>
  <si>
    <t>CEE EXTRA-LOW VOLTAGE PANEL MOUNTED SOCKET, STRAIGHT, 32A 2P 20-25/40-50V 100-200HZ 4H IP44</t>
  </si>
  <si>
    <t>P471111</t>
  </si>
  <si>
    <t>CEE EXTRA-LOW VOLTAGE PANEL MOUNTED SOCKET, 20° ANGLED, 16A 2P 20-25/40-50V 100-200HZ 4H IP44</t>
  </si>
  <si>
    <t>P471112</t>
  </si>
  <si>
    <t>CEE EXTRA-LOW VOLTAGE WALL MOUNTED INLET, 90° ANGLED, 16A 3P 40-50V 50-60HZ 12H IP44</t>
  </si>
  <si>
    <t>P471113</t>
  </si>
  <si>
    <t>CEE EXTRA-LOW VOLTAGE PANEL MOUNTED SOCKET, STRAIGHT, 16A 3P 40-50V 50-60HZ 12H IP67</t>
  </si>
  <si>
    <t>P471114</t>
  </si>
  <si>
    <t>P471115</t>
  </si>
  <si>
    <t>CEE EXTRA-LOW VOLTAGE WALL MOUNTED INLET, 90° ANGLED, 32A 3P 40-50V 50-60HZ 12H IP44</t>
  </si>
  <si>
    <t>P471117</t>
  </si>
  <si>
    <t>CEE EXTRA-LOW VOLTAGE PANEL MOUNTED SOCKET, STRAIGHT, 32A 3P 40-50V 50-60HZ 12H IP67</t>
  </si>
  <si>
    <t>P471118</t>
  </si>
  <si>
    <t>CEE EXTRA-LOW VOLTAGE PANEL MOUNTED SOCKET, STRAIGHT, 32A 3P 20-25/40-50V 100-200HZ 4H IP44</t>
  </si>
  <si>
    <t>P471122</t>
  </si>
  <si>
    <t>CEE EXTRA-LOW VOLTAGE PANEL MOUNTED SOCKET, 20° ANGLED, 16A 3P 20-25/40-50V 100-200HZ 4H IP44</t>
  </si>
  <si>
    <t>P471123</t>
  </si>
  <si>
    <t>CEE EXTRA-LOW VOLTAGE PANEL MOUNTED SOCKET, STRAIGHT, 16A 3P 20-25/40-50V 100-200HZ 4H IP67</t>
  </si>
  <si>
    <t>P471132</t>
  </si>
  <si>
    <t>CEE EXTRA-LOW VOLTAGE PANEL MOUNTED SOCKET, STRAIGHT, 16A 2P 40-50V 50-60HZ 12H IP44</t>
  </si>
  <si>
    <t>P471135</t>
  </si>
  <si>
    <t>CEE EXTRA-LOW VOLTAGE STRAIGHT PLUG 32A 3P 20-25/40-50V 100-200HZ 4H IP44</t>
  </si>
  <si>
    <t>P477176</t>
  </si>
  <si>
    <t>CEE EXTRA-LOW VOLTAGE STRAIGHT PLUG 32A 3P 20-25/40-50V 100-200HZ 4H IP67</t>
  </si>
  <si>
    <t>P477203</t>
  </si>
  <si>
    <t>CEE STRAIGHT PLUG 16A 2P+E 100-130V 50-60HZ 4H IP67</t>
  </si>
  <si>
    <t>P477205</t>
  </si>
  <si>
    <t>CEE STRAIGHT PLUG 32A 2P+E 100-130V 50-60HZ 4H IP44</t>
  </si>
  <si>
    <t>P477206</t>
  </si>
  <si>
    <t>CEE STRAIGHT PLUG 32A 2P+E 100-130V 50-60HZ 4H IP67</t>
  </si>
  <si>
    <t>P477206EX</t>
  </si>
  <si>
    <t>CEE-EX PLUG 32A 2P+E 100-130V 50-60HZ 4H 2D 3G</t>
  </si>
  <si>
    <t>P477207</t>
  </si>
  <si>
    <t>CEE STRAIGHT PLUG 63A 2P+E 100-130V 50-60HZ 4H IP67</t>
  </si>
  <si>
    <t>P477212</t>
  </si>
  <si>
    <t>CEE STRAIGHT PLUG 16A 3P+E 100-130V 50-60HZ 4H IP44</t>
  </si>
  <si>
    <t>P477216</t>
  </si>
  <si>
    <t>CEE STRAIGHT PLUG 32A 3P+E 100-130V 50-60HZ 4H IP67</t>
  </si>
  <si>
    <t>P477217</t>
  </si>
  <si>
    <t>CEE STRAIGHT PLUG 63A 3P+E 100-130V 50-60HZ 4H IP67</t>
  </si>
  <si>
    <t>P477218</t>
  </si>
  <si>
    <t>CEE STRAIGHT PLUG 125A 3P+E 100-130V 50-60HZ 4H IP67</t>
  </si>
  <si>
    <t>P477227</t>
  </si>
  <si>
    <t>CEE STRAIGHT PLUG 63A 3P+N+E 100-130V 50-60HZ 4H IP67</t>
  </si>
  <si>
    <t>P477228</t>
  </si>
  <si>
    <t>CEE STRAIGHT PLUG 125A 3P+N+E 100-130V 50-60HZ 4H IP67</t>
  </si>
  <si>
    <t>P477276</t>
  </si>
  <si>
    <t>CEE STRAIGHT PLUG 32A 3P+N+E &gt;50V 100-300HZ 10H IP67</t>
  </si>
  <si>
    <t>P477303</t>
  </si>
  <si>
    <t>CEE STRAIGHT PLUG 16A 2P+E 200-250V 50-60HZ 6H IP67</t>
  </si>
  <si>
    <t>P477305</t>
  </si>
  <si>
    <t>CEE STRAIGHT PLUG 32A 2P+E 200-250V 50-60HZ 6H IP44</t>
  </si>
  <si>
    <t>P477306</t>
  </si>
  <si>
    <t>CEE STRAIGHT PLUG 32A 2P+E 200-250V 50-60HZ 6H IP67</t>
  </si>
  <si>
    <t>P477307</t>
  </si>
  <si>
    <t>CEE STRAIGHT PLUG 63A 2P+E 200-250V 50-60HZ 6H IP67</t>
  </si>
  <si>
    <t>P477316EX</t>
  </si>
  <si>
    <t>CEE-EX PLUG 32A 3P+E 200-250V 50-60HZ 9H 2D 3G</t>
  </si>
  <si>
    <t>P477317</t>
  </si>
  <si>
    <t>CEE STRAIGHT PLUG 63A 3P+E 200-250V 50-60HZ 9H IP67</t>
  </si>
  <si>
    <t>P477318</t>
  </si>
  <si>
    <t>CEE STRAIGHT PLUG 125A 3P+E 200-250V 50-60HZ 9H IP67</t>
  </si>
  <si>
    <t>P477323EX</t>
  </si>
  <si>
    <t>CEE-EX PLUG 16A 3P+N+E 200-250V 50-60HZ 9H 2D 3G</t>
  </si>
  <si>
    <t>P477326EX</t>
  </si>
  <si>
    <t>CEE-EX PLUG 32A 3P+N+E 200-250V 50-60HZ 9H 2D 3G</t>
  </si>
  <si>
    <t>P477327</t>
  </si>
  <si>
    <t>CEE STRAIGHT PLUG 63A 3P+N+E 200-250V 50-60HZ 9H IP67</t>
  </si>
  <si>
    <t>P477327EX</t>
  </si>
  <si>
    <t>CEE-EX PLUG 63A 3P+N+E 200-250V 50-60HZ 9H 2D 3G</t>
  </si>
  <si>
    <t>P477328</t>
  </si>
  <si>
    <t>CEE STRAIGHT PLUG 125A 3P+N+E 200-250V 50-60HZ 9H IP67</t>
  </si>
  <si>
    <t>P477403EX</t>
  </si>
  <si>
    <t>CEE-EX PLUG 16A 2P+E 380-400V 50-60HZ 9H 2D 3G</t>
  </si>
  <si>
    <t>P477405</t>
  </si>
  <si>
    <t>CEE STRAIGHT PLUG 32A 2P+E 380-415V 50-60HZ 9H IP44</t>
  </si>
  <si>
    <t>P477406EX</t>
  </si>
  <si>
    <t>CEE-EX PLUG 32A 2P+E 380-400V 50-60HZ 9H 2D 3G</t>
  </si>
  <si>
    <t>P477407</t>
  </si>
  <si>
    <t>CEE STRAIGHT PLUG 63A 2P+E 380-415V 50-60HZ 9H IP67</t>
  </si>
  <si>
    <t>P477407EX</t>
  </si>
  <si>
    <t>CEE-EX PLUG 63A 2P+E 380-400V 50-60HZ 9H 2D 3G</t>
  </si>
  <si>
    <t>P477411</t>
  </si>
  <si>
    <t>P477412</t>
  </si>
  <si>
    <t>CEE STRAIGHT PLUG 16A 3P+E 380-415V 50-60HZ 6H IP44</t>
  </si>
  <si>
    <t>P477413</t>
  </si>
  <si>
    <t>CEE STRAIGHT PLUG 16A 3P+E 380-415V 50-60HZ 6H IP67</t>
  </si>
  <si>
    <t>P477415</t>
  </si>
  <si>
    <t>CEE STRAIGHT PLUG 32A 3P+E 380-415V 50-60HZ 6H IP44</t>
  </si>
  <si>
    <t>P477417</t>
  </si>
  <si>
    <t>CEE STRAIGHT PLUG 63A 3P+E 380-415V 50-60HZ 6H IP67</t>
  </si>
  <si>
    <t>P477422</t>
  </si>
  <si>
    <t>CEE STRAIGHT PLUG 16A 3P+N+E 380-415V 50-60HZ 6H IP44</t>
  </si>
  <si>
    <t>P477423</t>
  </si>
  <si>
    <t>TOPTER PAIR OF SMALL PADS TO COUPLE WATERTIGHT TOPTER BOARDS COMPLETE WITH SCREWS AND WASHERS</t>
  </si>
  <si>
    <t>P579013</t>
  </si>
  <si>
    <t>TOPTER EQUIPOTENTIAL BARS FOR EARTH CONNECTIONS N° 4 HOLES</t>
  </si>
  <si>
    <t>P579014</t>
  </si>
  <si>
    <t>TOPTER EQUIPOTENTIAL BARS FOR EARTH CONNECTIONS N° 10 HOLES</t>
  </si>
  <si>
    <t>P579211</t>
  </si>
  <si>
    <t>TER FLUSH MOUNTING BOX FOR INTERLOCKED SOCKET OUTLET WITH FUSES HOLDERS</t>
  </si>
  <si>
    <t>P579421</t>
  </si>
  <si>
    <t>P579422</t>
  </si>
  <si>
    <t>P579423</t>
  </si>
  <si>
    <t>P579451</t>
  </si>
  <si>
    <t>P579452</t>
  </si>
  <si>
    <t>P579453</t>
  </si>
  <si>
    <t>P579462</t>
  </si>
  <si>
    <t>PRIMA COVER WITH TRANSPARENT WINDOW RAIL 9 MODULES X PRIMA'S BOARD</t>
  </si>
  <si>
    <t>P579500</t>
  </si>
  <si>
    <t>P579510</t>
  </si>
  <si>
    <t>PRIMA FLUSH MOUNTING BOX FOR INTERLOCKED SOCKET OUTLET PRIMA/TER</t>
  </si>
  <si>
    <t>P579582</t>
  </si>
  <si>
    <t>PRIMA FINISHING FRAME PANEL ASSEMBLY X PRIMA BOARDS CODE 579520-579521</t>
  </si>
  <si>
    <t>P579584</t>
  </si>
  <si>
    <t>PRIMA FINISHING FRAME PANEL ASSEMBLY X PRIMA BOARDS CODE 579540-579541-579542</t>
  </si>
  <si>
    <t>P579590</t>
  </si>
  <si>
    <t>PRIMA SPACER KIT FOR PLUG-IN IN TERMINAL BOARD AND INTERLOCKED SOCKET-OUTLETS WITH FUSES, FOR FLUSH-MOUNTING BOX</t>
  </si>
  <si>
    <t>P579591</t>
  </si>
  <si>
    <t>PRIMA DIVIDER FOR DISTRIBUTION BOARDS WITH 4 SOCKET-OUTLETS</t>
  </si>
  <si>
    <t>P579592</t>
  </si>
  <si>
    <t>PRIMA SPARE BLIND FRONT PANEL</t>
  </si>
  <si>
    <t>P579602</t>
  </si>
  <si>
    <t>PRIMA FLANGED DISTRIBUTION BOARD FOR WALL-MOUNTING 2 SOCKETS 9+9 MODULE - IP55</t>
  </si>
  <si>
    <t>P579612</t>
  </si>
  <si>
    <t>PRIMA WALL-MOUNTING ENCLOSURE FOR ADDITIONAL MODULAR DEVICES - 9 MODULE - IP55</t>
  </si>
  <si>
    <t>P579620</t>
  </si>
  <si>
    <t>PRIMA FLANGED DISTRIBUTION BOARD FOR WALL-MOUNTING 2 VERTICALLY SOCKETS 9 MODULE - IP55</t>
  </si>
  <si>
    <t>P579621</t>
  </si>
  <si>
    <t>CEE STRAIGHT PLUG 63A 3P+N+E 440-460V 60HZ 11H IP67</t>
  </si>
  <si>
    <t>P477586</t>
  </si>
  <si>
    <t>CEE STRAIGHT PLUG 32A 3P+N+E 220/380V 50HZ-250/440V 60HZ 50/60HZ 3H IP67</t>
  </si>
  <si>
    <t>P477602</t>
  </si>
  <si>
    <t>CEE EXTRA-LOW VOLTAGE STRAIGHT PLUG 16A 2P 20-25/40-50V DC 10H IP44</t>
  </si>
  <si>
    <t>P477603</t>
  </si>
  <si>
    <t>CEE EXTRA-LOW VOLTAGE STRAIGHT PLUG 16A 2P 20-25/40-50V DC 10H IP67</t>
  </si>
  <si>
    <t>P477605</t>
  </si>
  <si>
    <t>CEE EXTRA-LOW VOLTAGE STRAIGHT PLUG 32A 2P 20-25/40-50V DC 10H IP44</t>
  </si>
  <si>
    <t>P477606</t>
  </si>
  <si>
    <t>CEE EXTRA-LOW VOLTAGE STRAIGHT PLUG 32A 2P 20-25/40-50V DC 10H IP67</t>
  </si>
  <si>
    <t>P477677</t>
  </si>
  <si>
    <t>CEE STRAIGHT PLUG 63A 2P+E &gt;50-250V DC 60HZ 3H IP67</t>
  </si>
  <si>
    <t>P477706</t>
  </si>
  <si>
    <t>CEE STRAIGHT PLUG 32A 2P+E &gt;50V 100-300HZ 10H IP67</t>
  </si>
  <si>
    <t>P477783</t>
  </si>
  <si>
    <t>CEE STRAIGHT PLUG 16A 2P+E &gt;50V &gt;300-500HZ 2H IP67</t>
  </si>
  <si>
    <t>P477826</t>
  </si>
  <si>
    <t>CEE STRAIGHT PLUG 32A 2P+E &gt;50V 50-60HZ 12H IP67</t>
  </si>
  <si>
    <t>P477827</t>
  </si>
  <si>
    <t>CEE STRAIGHT PLUG 63A 2P+E &gt;50V 50-60HZ 12H IP67</t>
  </si>
  <si>
    <t>P477901</t>
  </si>
  <si>
    <t>CEE EXTRA-LOW VOLTAGE STRAIGHT PLUG FOR TWIN CABLE 63A 2P 48V 1H IP67</t>
  </si>
  <si>
    <t>P477951</t>
  </si>
  <si>
    <t>CEE EXTRA-LOW VOLTAGE STRAIGHT PLUG FOR HIGH CURRENT 63A 2P 48V 50-60HZ 1H IP67</t>
  </si>
  <si>
    <t>P477952</t>
  </si>
  <si>
    <t>CEE EXTRA-LOW VOLTAGE STRAIGHT PLUG FOR HIGH CURRENT 63A 3P 48V 50-60HZ 1H IP67</t>
  </si>
  <si>
    <t>P477955</t>
  </si>
  <si>
    <t>CEE EXTRA-LOW VOLTAGE STRAIGHT PLUG FOR HIGH CURRENT 125A 3P 48V 50-60HZ 1H IP67</t>
  </si>
  <si>
    <t>P478136</t>
  </si>
  <si>
    <t>P478146</t>
  </si>
  <si>
    <t>P478206</t>
  </si>
  <si>
    <t>P478213</t>
  </si>
  <si>
    <t>P478246</t>
  </si>
  <si>
    <t>P478306</t>
  </si>
  <si>
    <t>P478313</t>
  </si>
  <si>
    <t>P478323</t>
  </si>
  <si>
    <t>P478336</t>
  </si>
  <si>
    <t>P478337</t>
  </si>
  <si>
    <t>P478346</t>
  </si>
  <si>
    <t>P478347</t>
  </si>
  <si>
    <t>P478436</t>
  </si>
  <si>
    <t>P478437</t>
  </si>
  <si>
    <t>P478446</t>
  </si>
  <si>
    <t>P478447</t>
  </si>
  <si>
    <t>P480024</t>
  </si>
  <si>
    <t>TER PANEL MOUNTING SOCKET WITH SAFETY TRANSFORMER SELV 2P 16A 150VA 220/24V IP55</t>
  </si>
  <si>
    <t>P472137</t>
  </si>
  <si>
    <t>P472233</t>
  </si>
  <si>
    <t>P472236</t>
  </si>
  <si>
    <t>P472236EX</t>
  </si>
  <si>
    <t>P472237</t>
  </si>
  <si>
    <t>P472237EX</t>
  </si>
  <si>
    <t>P472240</t>
  </si>
  <si>
    <t>P472241</t>
  </si>
  <si>
    <t>P472242</t>
  </si>
  <si>
    <t>P472243</t>
  </si>
  <si>
    <t>P472246</t>
  </si>
  <si>
    <t>P472246EX</t>
  </si>
  <si>
    <t>P472247</t>
  </si>
  <si>
    <t>P472247EX</t>
  </si>
  <si>
    <t>P472248</t>
  </si>
  <si>
    <t>ALUMAX SWITCHED SOCKET WITH ELECTRICAL INTERLOCK AND MCCB 400A 3P+N+E 400V IP65</t>
  </si>
  <si>
    <t>P480751</t>
  </si>
  <si>
    <t>ALUMAX SWITCHED SOCKET WITH ELECTRICAL INTERLOCK AND MCCB 400A 3P+N+E 500V IP65</t>
  </si>
  <si>
    <t>P481324</t>
  </si>
  <si>
    <t>TOPTER SWITCHED SOCKET WITH MECHANICAL INTERLOCK 63A 2P+E 100-130V 50-60HZ 4H IP65</t>
  </si>
  <si>
    <t>P481326</t>
  </si>
  <si>
    <t>TOPTER SWITCHED SOCKET WITH MECHANICAL INTERLOCK 63A 2P+E 200-250V 50-60HZ 6H IP65</t>
  </si>
  <si>
    <t>P481329</t>
  </si>
  <si>
    <t>TOPTER SWITCHED SOCKET WITH MECHANICAL INTERLOCK 63A 2P+E 380-415V 50-60HZ 9H IP65</t>
  </si>
  <si>
    <t>P481334</t>
  </si>
  <si>
    <t>TOPTER SWITCHED SOCKET WITH MECHANICAL INTERLOCK 63A 3P+E 100-130V 50-60HZ 4H IP65</t>
  </si>
  <si>
    <t>P481339</t>
  </si>
  <si>
    <t>TOPTER SWITCHED SOCKET WITH MECHANICAL INTERLOCK 63A 3P+E 200-250V 50-60HZ 9H IP65</t>
  </si>
  <si>
    <t>P481344</t>
  </si>
  <si>
    <t>TOPTER SWITCHED SOCKET WITH MECHANICAL INTERLOCK 63A 3P+N+E 100-130V 50-60HZ 4H IP65</t>
  </si>
  <si>
    <t>P481349</t>
  </si>
  <si>
    <t>TOPTER SWITCHED SOCKET WITH MECHANICAL INTERLOCK 63A 3P+N+E 200-250V 50-60HZ 9H IP65</t>
  </si>
  <si>
    <t>P483126</t>
  </si>
  <si>
    <t>TER SWITCHED SOCKET WITH MECHANICAL INTERLOCK AND EN50022 RAIL 16A 2P+E 200-250V 50-60HZ 6H IP55</t>
  </si>
  <si>
    <t>P483226</t>
  </si>
  <si>
    <t>TER SWITCHED SOCKET WITH MECHANICAL INTERLOCK AND EN50022 RAIL 32A 2P+E 200-250V 50-60HZ 6H IP55</t>
  </si>
  <si>
    <t>P488114</t>
  </si>
  <si>
    <t>TOPTER PANEL MOUNTED SOCKET, 15° ANGLED, COMPACT FLANGE, 16A 2P+E 100-130V 50-60HZ 4H IP44</t>
  </si>
  <si>
    <t>P488116</t>
  </si>
  <si>
    <t>TOPTER PANEL MOUNTED SOCKET, 15° ANGLED, COMPACT FLANGE, 16A 2P+E 200-250V 50-60HZ 6H IP44</t>
  </si>
  <si>
    <t>P488124</t>
  </si>
  <si>
    <t>TOPTER PANEL MOUNTED SOCKET, 15° ANGLED, 16A 2P+E 100-130V 50-60HZ 4H IP44</t>
  </si>
  <si>
    <t>P488249</t>
  </si>
  <si>
    <t>TOPTER PANEL MOUNTED SOCKET, 15° ANGLED, 32A 3P+N+E 200-250V 50-60HZ 9H IP44</t>
  </si>
  <si>
    <t>P489124</t>
  </si>
  <si>
    <t>TOPTER PANEL MOUNTED SOCKET, 15° ANGLED, 16A 2P+E 100-130V 50-60HZ 4H IP66/IP67</t>
  </si>
  <si>
    <t>P490024</t>
  </si>
  <si>
    <t>P490124</t>
  </si>
  <si>
    <t>TOPTER SWITCHED SOCKET WITH MECHANICAL INTERLOCK AND FUSE-HOLDER 16A 2P+E 100-130V 50-60HZ 4H IP66/IP67</t>
  </si>
  <si>
    <t>P490126</t>
  </si>
  <si>
    <t>TOPTER SWITCHED SOCKET WITH MECHANICAL INTERLOCK AND FUSE-HOLDER 16A 2P+E 200-250V 50-60HZ 6H IP66/IP67</t>
  </si>
  <si>
    <t>P490129</t>
  </si>
  <si>
    <t>TOPTER SWITCHED SOCKET WITH MECHANICAL INTERLOCK AND FUSE-HOLDER 16A 2P+E 380-415V 50-60HZ 9H IP66/IP67</t>
  </si>
  <si>
    <t>P490134</t>
  </si>
  <si>
    <t>TOPTER SWITCHED SOCKET WITH MECHANICAL INTERLOCK AND FUSE-HOLDER 16A 3P+E 100-130V 50-60HZ 4H IP66/IP67</t>
  </si>
  <si>
    <t>P490136</t>
  </si>
  <si>
    <t>TOPTER SWITCHED SOCKET WITH MECHANICAL INTERLOCK AND FUSE-HOLDER 16A 3P+E 380-415V 50-60HZ 6H IP66/IP67</t>
  </si>
  <si>
    <t>P490139</t>
  </si>
  <si>
    <t>TOPTER SWITCHED SOCKET WITH MECHANICAL INTERLOCK AND FUSE-HOLDER 16A 3P+E 200-250V 50-60HZ 9H IP66/IP67</t>
  </si>
  <si>
    <t>P490144</t>
  </si>
  <si>
    <t>TOPTER SWITCHED SOCKET WITH MECHANICAL INTERLOCK AND FUSE-HOLDER 16A 3P+N+E 100-130V 50-60HZ 4H IP66/IP67</t>
  </si>
  <si>
    <t>P490146</t>
  </si>
  <si>
    <t>TOPTER SWITCHED SOCKET WITH MECHANICAL INTERLOCK AND FUSE-HOLDER 16A 3P+N+E 380-415V 50-60HZ 6H IP66/IP67</t>
  </si>
  <si>
    <t>P490149</t>
  </si>
  <si>
    <t>TOPTER SWITCHED SOCKET WITH MECHANICAL INTERLOCK AND FUSE-HOLDER 16A 3P+N+E 200-250V 50-60HZ 9H IP66/IP67</t>
  </si>
  <si>
    <t>P490224</t>
  </si>
  <si>
    <t>TOPTER SWITCHED SOCKET WITH MECHANICAL INTERLOCK AND FUSE-HOLDER 32A 2P+E 200-250V 50-60HZ 4H IP66/IP67</t>
  </si>
  <si>
    <t>P490226</t>
  </si>
  <si>
    <t>TOPTER SWITCHED SOCKET WITH MECHANICAL INTERLOCK AND FUSE-HOLDER 32A 2P+E 200-250V 50-60HZ 6H IP66/IP67</t>
  </si>
  <si>
    <t>P490229</t>
  </si>
  <si>
    <t>TOPTER SWITCHED SOCKET WITH MECHANICAL INTERLOCK AND FUSE-HOLDER 32A 2P+E 380-415V 50-60HZ 9H IP66/IP67</t>
  </si>
  <si>
    <t>P490233</t>
  </si>
  <si>
    <t>TOPTER SWITCHED SOCKET WITH MECHANICAL INTERLOCK AND FUSE-HOLDER 32A 3P+E 380V 50HZ-440V 60HZ 50-60HZ 3H IP66/IP67</t>
  </si>
  <si>
    <t>P490234</t>
  </si>
  <si>
    <t>TOPTER SWITCHED SOCKET WITH MECHANICAL INTERLOCK AND FUSE-HOLDER 32A 3P+E 100-130V 50-60HZ 4H IP66/IP67</t>
  </si>
  <si>
    <t>P490236</t>
  </si>
  <si>
    <t>TOPTER SWITCHED SOCKET WITH MECHANICAL INTERLOCK AND FUSE-HOLDER 32A 3P+E 380-415V 50-60HZ 6H IP66/IP67</t>
  </si>
  <si>
    <t>P490239</t>
  </si>
  <si>
    <t>TOPTER SWITCHED SOCKET WITH MECHANICAL INTERLOCK AND FUSE-HOLDER 32A 3P+E 200-250V 50-60HZ 9H IP66/IP67</t>
  </si>
  <si>
    <t>P490244</t>
  </si>
  <si>
    <t>TOPTER SWITCHED SOCKET WITH MECHANICAL INTERLOCK AND FUSE-HOLDER 32A 3P+N+E 100-130V 50-60HZ 4H IP66/IP67</t>
  </si>
  <si>
    <t>P490246</t>
  </si>
  <si>
    <t>TOPTER SWITCHED SOCKET WITH MECHANICAL INTERLOCK AND FUSE-HOLDER 32A 3P+N+E 380-415V 50-60HZ 6H IP66/IP67</t>
  </si>
  <si>
    <t>P490249</t>
  </si>
  <si>
    <t>TOPTER SWITCHED SOCKET WITH MECHANICAL INTERLOCK AND FUSE-HOLDER 32A 3P+N+E 200-250V 50-60HZ 9H IP66/IP67</t>
  </si>
  <si>
    <t>P491124</t>
  </si>
  <si>
    <t>TOPTER SWITCHED SOCKET WITH MECHANICAL INTERLOCK 16A 2P+E 100-130V 50-60HZ 4H IP66/IP67</t>
  </si>
  <si>
    <t>P491249</t>
  </si>
  <si>
    <t>TOPTER SWITCHED SOCKET WITH MECHANICAL INTERLOCK 32A 3P+N+E 200-250V 50-60HZ 9H IP66/IP67</t>
  </si>
  <si>
    <t>P492124</t>
  </si>
  <si>
    <t>TOPTER SWITCHED SOCKET WITH MECHANICAL INTERLOCK 16A 2P+E 100-130V 50-60HZ 4H IP44</t>
  </si>
  <si>
    <t>P493124</t>
  </si>
  <si>
    <t>PRIMA SWITCHED SOCKET WITH MECHANICAL INTERLOCK 16A 2P+E 100-130V 50-60HZ 6H IP44</t>
  </si>
  <si>
    <t>P493126</t>
  </si>
  <si>
    <t>PRIMA SWITCHED SOCKET WITH MECHANICAL INTERLOCK 16A 2P+E 200-250V 50-60HZ 6H IP44</t>
  </si>
  <si>
    <t>P493136</t>
  </si>
  <si>
    <t>PRIMA SWITCHED SOCKET WITH MECHANICAL INTERLOCK 16A 3P+E 380-415V 50-60HZ 6H IP44</t>
  </si>
  <si>
    <t>P493146</t>
  </si>
  <si>
    <t>PRIMA SWITCHED SOCKET WITH MECHANICAL INTERLOCK 16A 3P+N+E 380-415V 50-60HZ 6H IP44</t>
  </si>
  <si>
    <t>P493226</t>
  </si>
  <si>
    <t>PRIMA SWITCHED SOCKET WITH MECHANICAL INTERLOCK 32A 2P+E 200-250V 50-60HZ 6H IP44</t>
  </si>
  <si>
    <t>P493236</t>
  </si>
  <si>
    <t>PRIMA SWITCHED SOCKET WITH MECHANICAL INTERLOCK 32A 3P+E 380-415V 50-60HZ 6H IP44</t>
  </si>
  <si>
    <t>P493246</t>
  </si>
  <si>
    <t>PRIMA SWITCHED SOCKET WITH MECHANICAL INTERLOCK 32A 3P+N+E 380-415V 50-60HZ 6H IP44</t>
  </si>
  <si>
    <t>P494124</t>
  </si>
  <si>
    <t>PRIMA SWITCHED SOCKET WITH MECHANICAL INTERLOCK AND FUSE-HOLDER 16A 2P+E 100-130V 50-60HZ 4H IP44</t>
  </si>
  <si>
    <t>P494126</t>
  </si>
  <si>
    <t>PRIMA SWITCHED SOCKET WITH MECHANICAL INTERLOCK AND FUSE-HOLDER 16A 2P+E 200-250V 50-60HZ 6H IP44</t>
  </si>
  <si>
    <t>P494136</t>
  </si>
  <si>
    <t>PRIMA SWITCHED SOCKET WITH MECHANICAL INTERLOCK AND FUSE-HOLDER 16A 3P+E 380-415V 50-60HZ 6H IP44</t>
  </si>
  <si>
    <t>P494146</t>
  </si>
  <si>
    <t>P472411</t>
  </si>
  <si>
    <t>P472418</t>
  </si>
  <si>
    <t>P472428</t>
  </si>
  <si>
    <t>P472433</t>
  </si>
  <si>
    <t>P472436</t>
  </si>
  <si>
    <t>P472436EX</t>
  </si>
  <si>
    <t>P472437</t>
  </si>
  <si>
    <t>P472437EX</t>
  </si>
  <si>
    <t>P472443</t>
  </si>
  <si>
    <t>P472446</t>
  </si>
  <si>
    <t>P400246</t>
  </si>
  <si>
    <t>P400249</t>
  </si>
  <si>
    <t>P400324</t>
  </si>
  <si>
    <t>P400326</t>
  </si>
  <si>
    <t>P400329</t>
  </si>
  <si>
    <t>P400334</t>
  </si>
  <si>
    <t>P400336</t>
  </si>
  <si>
    <t>P400339</t>
  </si>
  <si>
    <t>P400344</t>
  </si>
  <si>
    <t>P400346</t>
  </si>
  <si>
    <t>P400349</t>
  </si>
  <si>
    <t>P401030</t>
  </si>
  <si>
    <t>RONDO CONCENTRIC PLUG WALL-MOUNTING SOCKET-OUTLET IN ALUMINIUM ALLOY ENCLOSURE 6A 25/50V 2P CABLE GLAND 1XM20</t>
  </si>
  <si>
    <t>P401031</t>
  </si>
  <si>
    <t>RONDO CONCENTRIC PLUG WALL-MOUNTING SOCKET-OUTLET IN ALUMINIUM ALLOY ENCLOSURE 10A 25/50V 2P CABLE GLAND 1XM20</t>
  </si>
  <si>
    <t>P403126</t>
  </si>
  <si>
    <t>P403129</t>
  </si>
  <si>
    <t>ULYSSE SWITCHED SOCKET IN THERMOSETTING (GRP) WITH MECHANICAL INTERLOCK AND MCB 16A 2P+E 380-415V 50-60HZ 9H IP66/IP67</t>
  </si>
  <si>
    <t>P403136</t>
  </si>
  <si>
    <t>P403139</t>
  </si>
  <si>
    <t>ULYSSE SWITCHED SOCKET IN THERMOSETTING (GRP) WITH MECHANICAL INTERLOCK AND MCB 16A 3P+E 200-250V 50-60HZ 9H IP66/IP67</t>
  </si>
  <si>
    <t>P403146</t>
  </si>
  <si>
    <t>ALUPRES SWITCHED SOCKET IN ALUMINIUM ALLOY WITH MECHANICAL INTERLOCK AND FUSE-HOLDER 16A 3P+N+E 480-500V 50-60HZ 7H IP67</t>
  </si>
  <si>
    <t>P472556</t>
  </si>
  <si>
    <t>P472556EX</t>
  </si>
  <si>
    <t>P472557</t>
  </si>
  <si>
    <t>P472557EX</t>
  </si>
  <si>
    <t>P472558</t>
  </si>
  <si>
    <t>ALUPRES SWITCHED SOCKET IN ALUMINIUM ALLOY WITH MECHANICAL INTERLOCK AND FUSE-HOLDER 63A 3P+E 600-690V 50-60HZ 5H IP67</t>
  </si>
  <si>
    <t>P472561</t>
  </si>
  <si>
    <t>ALUPRES SWITCHED SOCKET IN ALUMINIUM ALLOY WITH MECHANICAL INTERLOCK AND FUSE-HOLDER 32A 3P+N+E 600-690V 50-60HZ 5H IP67</t>
  </si>
  <si>
    <t>P472586</t>
  </si>
  <si>
    <t>ALUPRES SWITCHED SOCKET IN ALUMINIUM ALLOY WITH MECHANICAL INTERLOCK AND FUSE-HOLDER 32A 3P+N+E 380V 50HZ-440V 60HZ 3H IP67</t>
  </si>
  <si>
    <t>P472610</t>
  </si>
  <si>
    <t>P472611</t>
  </si>
  <si>
    <t>P472611EX</t>
  </si>
  <si>
    <t>ENERGY TAIS ASSEMBLY ACS ON SUPPORT WITH 5 SWITCHED INTERLOCKED SOCKETS 2X 16A 2P+E 230V/2X 16A 3P+E 400V/1X32A 3P+E 230-400V IP65</t>
  </si>
  <si>
    <t>P500768</t>
  </si>
  <si>
    <t>ENERGY TAIS ASSEMBLY ACS ON SUPPORT WITH 5 SWITCHED INTERLOCKED SOCKETS 2X 16A 2P+E 230V/2X 16A 3P+N+E 400V/ 1X32A 3P+N+E 230-400V IP65</t>
  </si>
  <si>
    <t>P500770</t>
  </si>
  <si>
    <t>ENERGY TAIS ASSEMBLY ACS ON SUPPORT WITH 5 SWITCHED INTERLOCKED SOCKETS 3X 16A 2P+E 230V/1X16A 3P+E 400V/1X32A 3P+N+E 230-400V IP65</t>
  </si>
  <si>
    <t>P500790</t>
  </si>
  <si>
    <t>ENERGY TAIS ASSEMBLY ACS ON SUPPORT WITH 6 SWITCHED INTERLOCKED SOCKETS 2X 16A 2P+E 230V/2X 32A 3P+E 230V/2X 32A 3P+N+E 230-400V TRANSFORMER 1X16A 2P 230-400V 230-400V IP65</t>
  </si>
  <si>
    <t>P500792</t>
  </si>
  <si>
    <t>ENERGY TAIS ASSEMBLY ACS ON SUPPORT WITH 6 SWITCHED INTERLOCKED SOCKETS 2X 16A 2P+E 230V/4X 32A 3P+E 230-400V TRANSFORMER 16A 1X2P 230-400V 230-400V IP65</t>
  </si>
  <si>
    <t>P500800</t>
  </si>
  <si>
    <t>ENERGY TAIS ASSEMBLY ACS ON SUPPORT WITH 6 SWITCHED INTERLOCKED SOCKETS 2X 16A 2P+E 230V/2X 16A 3P+E 400V/2X 32A 3P+E 230-400V TRANSFORMER 1X16A 2P 230-400V 230-400V IP65</t>
  </si>
  <si>
    <t>P500801</t>
  </si>
  <si>
    <t>ENERGY TAIS ASSEMBLY ACS ON SUPPORT WITH 7 SWITCHED INTERLOCKED SOCKETS 2X 16A 2P+E 230V/2X 16A 3P+E 400V/3X 32A 3P+N+E 230-400V IP65</t>
  </si>
  <si>
    <t>P500802</t>
  </si>
  <si>
    <t>ENERGY TAIS ASSEMBLY ACS ON SUPPORT WITH 7 SWITCHED INTERLOCKED SOCKETS 2X 16A 2P+E 230V/2X 16A 3P+E 400V/3X 32A 3P+E 230-400V IP65</t>
  </si>
  <si>
    <t>P500816</t>
  </si>
  <si>
    <t>ENERGY TAIS ASSEMBLY ACS ON SUPPORT WITH 6 SWITCHED INTERLOCKED SOCKETS 2X 16A 2P+E 230V/2X 16A 3P+E 400V/2X 32A 3P+N+E 230-400V IP65</t>
  </si>
  <si>
    <t>P500817</t>
  </si>
  <si>
    <t>ENERGY TAIS ASSEMBLY ACS ON SUPPORT WITH 6 SWITCHED INTERLOCKED SOCKETS 2X 16A 2P+E 230V/2X 16A 3P+E 400V/2X 32A 3P+E 230-400V IP65</t>
  </si>
  <si>
    <t>P500830</t>
  </si>
  <si>
    <t>ENERGY TAIS ASSEMBLY ACS ON SUPPORT WITH 7 SWITCHED INTERLOCKED SOCKETS 2X 16A 2P+E 230V/2X 16A 3P+E 400V/2X 32A 3P+N+E 400V/1X63A 3P+N+E 230-400V TRANSFORMER 2P 16A 2P 230-400V 230-400V IP65</t>
  </si>
  <si>
    <t>P500831</t>
  </si>
  <si>
    <t>ENERGY TAIS ASSEMBLY ACS ON SUPPORT WITH 5 SWITCHED INTERLOCKED SOCKETS 2X 16A 2P+E 230V/2X 16A 3P+E 400V/1X63A 3P+N+E 230-400V TRANSFORMER 2P 16A 2P 230-400V 230-400V IP65</t>
  </si>
  <si>
    <t>P500833</t>
  </si>
  <si>
    <t>ENERGY TAIS ASSEMBLY ACS ON SUPPORT WITH 9 SWITCHED INTERLOCKED SOCKETS 3X 16A 2P+E 230V/3X 16A 3P+E 400V/2X 32A 3P+N+E 400V/1X63A 3P+N+E 230-400V IP65</t>
  </si>
  <si>
    <t>P500835</t>
  </si>
  <si>
    <t>ENERGY TAIS ASSEMBLY ACS ON SUPPORT WITH 9 SWITCHED INTERLOCKED SOCKETS 3X 16A 2P+E 230V/3X 16A 3P+E 400V/2X 32A 3P+E 400V/1X63A 3P+E 400V IP65</t>
  </si>
  <si>
    <t>P500840</t>
  </si>
  <si>
    <t>ENERGY TAIS ASSEMBLY ACS ON SUPPORT WITH 7 SWITCHED INTERLOCKED SOCKETS 2X 16A 2P+E 230V/2X 16A 3P+E 400V/2X 32A 3P+N+E 400V/1X63A 3P+N+E 230-400V TRANSFORMER 1X16A 2P 230-400V 230-400V IP65</t>
  </si>
  <si>
    <t>P500841</t>
  </si>
  <si>
    <t>P472670</t>
  </si>
  <si>
    <t>P472671</t>
  </si>
  <si>
    <t>P472672</t>
  </si>
  <si>
    <t>P472710</t>
  </si>
  <si>
    <t>P472711</t>
  </si>
  <si>
    <t>P472711EX</t>
  </si>
  <si>
    <t>P472712</t>
  </si>
  <si>
    <t>P472712EX</t>
  </si>
  <si>
    <t>P472720</t>
  </si>
  <si>
    <t>P472721</t>
  </si>
  <si>
    <t>P472721EX</t>
  </si>
  <si>
    <t>P472722</t>
  </si>
  <si>
    <t>P472722EX</t>
  </si>
  <si>
    <t>P472730</t>
  </si>
  <si>
    <t>P472731</t>
  </si>
  <si>
    <t>P472732</t>
  </si>
  <si>
    <t>P472732EX</t>
  </si>
  <si>
    <t>P472733</t>
  </si>
  <si>
    <t>P472734</t>
  </si>
  <si>
    <t>P472735</t>
  </si>
  <si>
    <t>P472740</t>
  </si>
  <si>
    <t>P472741</t>
  </si>
  <si>
    <t>P472742</t>
  </si>
  <si>
    <t>P472750</t>
  </si>
  <si>
    <t>P415902</t>
  </si>
  <si>
    <t>P415903</t>
  </si>
  <si>
    <t>P415904</t>
  </si>
  <si>
    <t>P416326</t>
  </si>
  <si>
    <t>P416336</t>
  </si>
  <si>
    <t>P416346</t>
  </si>
  <si>
    <t>P419000</t>
  </si>
  <si>
    <t>P419249</t>
  </si>
  <si>
    <t>P419320</t>
  </si>
  <si>
    <t>P419322</t>
  </si>
  <si>
    <t>P419324</t>
  </si>
  <si>
    <t>P419326</t>
  </si>
  <si>
    <t>P419327</t>
  </si>
  <si>
    <t>P419328</t>
  </si>
  <si>
    <t>P419329</t>
  </si>
  <si>
    <t>P419330</t>
  </si>
  <si>
    <t>P419331</t>
  </si>
  <si>
    <t>P419332</t>
  </si>
  <si>
    <t>P419333</t>
  </si>
  <si>
    <t>P419334</t>
  </si>
  <si>
    <t>P419335</t>
  </si>
  <si>
    <t>P419336</t>
  </si>
  <si>
    <t>P419337</t>
  </si>
  <si>
    <t>P419338</t>
  </si>
  <si>
    <t>P419339</t>
  </si>
  <si>
    <t>P419340</t>
  </si>
  <si>
    <t>P419341</t>
  </si>
  <si>
    <t>P472810</t>
  </si>
  <si>
    <t>P472811</t>
  </si>
  <si>
    <t>P472811EX</t>
  </si>
  <si>
    <t>P472812</t>
  </si>
  <si>
    <t>P472812EX</t>
  </si>
  <si>
    <t>P472820</t>
  </si>
  <si>
    <t>P472821</t>
  </si>
  <si>
    <t>P472821EX</t>
  </si>
  <si>
    <t>P472822</t>
  </si>
  <si>
    <t>P472822EX</t>
  </si>
  <si>
    <t>P472830</t>
  </si>
  <si>
    <t>P472831</t>
  </si>
  <si>
    <t>P472831EX</t>
  </si>
  <si>
    <t>P472832</t>
  </si>
  <si>
    <t>P472840</t>
  </si>
  <si>
    <t>P472841</t>
  </si>
  <si>
    <t>P472841EX</t>
  </si>
  <si>
    <t>P472842</t>
  </si>
  <si>
    <t>P472842EX</t>
  </si>
  <si>
    <t>P472843</t>
  </si>
  <si>
    <t>P472844</t>
  </si>
  <si>
    <t>P472850</t>
  </si>
  <si>
    <t>P472851</t>
  </si>
  <si>
    <t>P472852</t>
  </si>
  <si>
    <t>P472854</t>
  </si>
  <si>
    <t>P472855</t>
  </si>
  <si>
    <t>P472861</t>
  </si>
  <si>
    <t>P472870</t>
  </si>
  <si>
    <t>P472871</t>
  </si>
  <si>
    <t>P511634</t>
  </si>
  <si>
    <t>P511642</t>
  </si>
  <si>
    <t>ALUPRES JUNCTION BOX IN ALUMINIUM ALLOY 373X630X140 WITH WINDOWS F6/F6/F6/F6 - IP55</t>
  </si>
  <si>
    <t>P511801</t>
  </si>
  <si>
    <t>P511802</t>
  </si>
  <si>
    <t>P511803</t>
  </si>
  <si>
    <t>P511804</t>
  </si>
  <si>
    <t>P511805</t>
  </si>
  <si>
    <t>P511822</t>
  </si>
  <si>
    <t>ALUPRES JUNCTION BOX IN ALUMINIUM ALLOY 507X630X140 WITH WINDOWS -/F6/-/F6 - IP55</t>
  </si>
  <si>
    <t>P511824</t>
  </si>
  <si>
    <t>P512204</t>
  </si>
  <si>
    <t>ALUPRES WATERTIGHT CONTROL UNIT 125X125X125 WITH BLIND WALL AND TRANSPARENT DOOR</t>
  </si>
  <si>
    <t>P512206</t>
  </si>
  <si>
    <t>ALUPRES WATERTIGHT CONTROL UNIT 185X125X125 WITH BLIND WALL AND TRANSPARENT DOOR</t>
  </si>
  <si>
    <t>P512211</t>
  </si>
  <si>
    <t>ALUPRES WATERTIGHT CONTROL UNIT 250X125X125 WITH BLIND WALL AND TRANSPARENT DOOR</t>
  </si>
  <si>
    <t>P515124</t>
  </si>
  <si>
    <t>ALUPRES BLIND COVER, HIGH, HEIGHT 50MM FOR BOX 125X92MM IP67</t>
  </si>
  <si>
    <t>P515144</t>
  </si>
  <si>
    <t>P515234</t>
  </si>
  <si>
    <t>ALUPRES BLIND COVER, HIGH, HEIGHT 50MM FOR BOX 252X125MM IP67</t>
  </si>
  <si>
    <t>P515411</t>
  </si>
  <si>
    <t>P515413</t>
  </si>
  <si>
    <t>P515453</t>
  </si>
  <si>
    <t>P515512</t>
  </si>
  <si>
    <t>P515610</t>
  </si>
  <si>
    <t>P515613</t>
  </si>
  <si>
    <t>P515632</t>
  </si>
  <si>
    <t>P515637</t>
  </si>
  <si>
    <t>P515645</t>
  </si>
  <si>
    <t>P472978</t>
  </si>
  <si>
    <t>P472980</t>
  </si>
  <si>
    <t>SPARE SOCKET 125A 3P+E 380V 6H</t>
  </si>
  <si>
    <t>P472981</t>
  </si>
  <si>
    <t>SPARE SOCKET 125A 3P+N+E 380V 6H</t>
  </si>
  <si>
    <t>P472990</t>
  </si>
  <si>
    <t>TAIS/ULYSSE SPARE SOCKET+MICROSWITCH FOR SOCKET WITH SAFETY TRANSFORMER</t>
  </si>
  <si>
    <t>P472991</t>
  </si>
  <si>
    <t>ALUPRES SPARE SOCKET+MICROSWITCH FOR SOCKET WITH SAFETY TRANSFORMER</t>
  </si>
  <si>
    <t>P473003</t>
  </si>
  <si>
    <t>CEE EXTRA-LOW VOLTAGE STRAIGHT CONNECTOR 16A 2P 20-25V 50-60HZ IP67</t>
  </si>
  <si>
    <t>P473005</t>
  </si>
  <si>
    <t>CEE EXTRA-LOW VOLTAGE STRAIGHT CONNECTOR 32A 2P 20-25V 50-60HZ IP44</t>
  </si>
  <si>
    <t>P473006</t>
  </si>
  <si>
    <t>CEE EXTRA-LOW VOLTAGE STRAIGHT CONNECTOR 32A 2P 20-25V 50-60HZ IP67</t>
  </si>
  <si>
    <t>P473012</t>
  </si>
  <si>
    <t>CEE EXTRA-LOW VOLTAGE STRAIGHT CONNECTOR 16A 2P 20-25/40-50V 100-200HZ 4H IP44</t>
  </si>
  <si>
    <t>P473013</t>
  </si>
  <si>
    <t>CEE EXTRA-LOW VOLTAGE STRAIGHT CONNECTOR 16A 2P 20-25/40-50V 100-200HZ 4H IP67</t>
  </si>
  <si>
    <t>P473015</t>
  </si>
  <si>
    <t>CEE EXTRA-LOW VOLTAGE STRAIGHT CONNECTOR 32A 2P 20-25/40-50V 100-200HZ 4H IP44</t>
  </si>
  <si>
    <t>P473016</t>
  </si>
  <si>
    <t>CEE EXTRA-LOW VOLTAGE STRAIGHT CONNECTOR 32A 2P 20-25/40-50V 100-200HZ 4H IP67</t>
  </si>
  <si>
    <t>P473062</t>
  </si>
  <si>
    <t>CEE EXTRA-LOW VOLTAGE STRAIGHT CONNECTOR 16A 3P 20-25V 50-60HZ IP44</t>
  </si>
  <si>
    <t>P473063</t>
  </si>
  <si>
    <t>CEE EXTRA-LOW VOLTAGE STRAIGHT CONNECTOR 16A 3P 20-25V 50-60HZ IP67</t>
  </si>
  <si>
    <t>P473065</t>
  </si>
  <si>
    <t>CEE EXTRA-LOW VOLTAGE STRAIGHT CONNECTOR 32A 3P 20-25V 50-60HZ IP44</t>
  </si>
  <si>
    <t>P473066</t>
  </si>
  <si>
    <t>CEE EXTRA-LOW VOLTAGE STRAIGHT CONNECTOR 32A 3P 20-25V 50-60HZ IP67</t>
  </si>
  <si>
    <t>P473103</t>
  </si>
  <si>
    <t>CEE EXTRA-LOW VOLTAGE STRAIGHT CONNECTOR 16A 2P 40-50V 50-60HZ 12H IP67</t>
  </si>
  <si>
    <t>P473106</t>
  </si>
  <si>
    <t>CEE EXTRA-LOW VOLTAGE STRAIGHT CONNECTOR 32A 2P 40-50V 50-60HZ 12H IP67</t>
  </si>
  <si>
    <t>P473107</t>
  </si>
  <si>
    <t>CEE EXTRA-LOW VOLTAGE STRAIGHT CONNECTOR FOR TWIN CABLE 32A 2P 40-50V 50-60HZ 12H IP67</t>
  </si>
  <si>
    <t>P473112</t>
  </si>
  <si>
    <t>CEE EXTRA-LOW VOLTAGE STRAIGHT CONNECTOR 16A 3P 40-50V 50-60HZ 12H IP44</t>
  </si>
  <si>
    <t>P473113</t>
  </si>
  <si>
    <t>CEE EXTRA-LOW VOLTAGE STRAIGHT CONNECTOR 16A 3P 40-50V 50-60HZ 12H IP67</t>
  </si>
  <si>
    <t>P473115</t>
  </si>
  <si>
    <t>CEE EXTRA-LOW VOLTAGE STRAIGHT CONNECTOR 32A 3P 40-50V 50-60HZ 12H IP44</t>
  </si>
  <si>
    <t>P473116</t>
  </si>
  <si>
    <t>CEE EXTRA-LOW VOLTAGE STRAIGHT CONNECTOR 32A 3P 40-50V 50-60HZ 12H IP67</t>
  </si>
  <si>
    <t>P473122</t>
  </si>
  <si>
    <t>CEE EXTRA-LOW VOLTAGE STRAIGHT CONNECTOR 16A 3P 20-25/40-50V 100-200HZ 4H IP44</t>
  </si>
  <si>
    <t>P473123</t>
  </si>
  <si>
    <t>CEE EXTRA-LOW VOLTAGE STRAIGHT CONNECTOR 16A 3P 20-25/40-50V 100-200HZ 4H IP67</t>
  </si>
  <si>
    <t>P473125</t>
  </si>
  <si>
    <t>CEE EXTRA-LOW VOLTAGE STRAIGHT CONNECTOR 32A 3P 20-25/40-50V 100-200HZ 4H IP44</t>
  </si>
  <si>
    <t>P473126</t>
  </si>
  <si>
    <t>CEE EXTRA-LOW VOLTAGE STRAIGHT CONNECTOR 32A 3P 20-25/40-50V 100-200HZ 4H IP67</t>
  </si>
  <si>
    <t>P473203</t>
  </si>
  <si>
    <t>CEE STRAIGHT CONNECTOR 16A 2P+E 100-130V 50-60HZ 4H IP67</t>
  </si>
  <si>
    <t>P473206</t>
  </si>
  <si>
    <t>CEE STRAIGHT CONNECTOR 32A 2P+E 100-130V 50-60HZ 4H IP67</t>
  </si>
  <si>
    <t>P473207</t>
  </si>
  <si>
    <t>CEE STRAIGHT CONNECTOR 63A 2P+E 100-130V 50-60HZ 4H IP67</t>
  </si>
  <si>
    <t>P473226</t>
  </si>
  <si>
    <t>CEE STRAIGHT CONNECTOR 32A 3P+N+E 100-130V 50-60HZ 4H IP67</t>
  </si>
  <si>
    <t>P473227</t>
  </si>
  <si>
    <t>CEE STRAIGHT CONNECTOR 63A 3P+N+E 100-130V 50-60HZ 4H IP67</t>
  </si>
  <si>
    <t>P473228</t>
  </si>
  <si>
    <t>CEE STRAIGHT CONNECTOR 125A 3P+N+E 100-130V 50-60HZ 4H IP67</t>
  </si>
  <si>
    <t>P473306</t>
  </si>
  <si>
    <t>CEE STRAIGHT CONNECTOR 32A 2P+E 200-250V 50-60HZ 6H IP67</t>
  </si>
  <si>
    <t>P473323</t>
  </si>
  <si>
    <t>CEE STRAIGHT CONNECTOR 16A 3P+N+E 200-250V 50-60HZ 9H IP67</t>
  </si>
  <si>
    <t>P473326</t>
  </si>
  <si>
    <t>CEE STRAIGHT CONNECTOR 32A 3P+N+E 200-250V 50-60HZ 9H IP67</t>
  </si>
  <si>
    <t>P473328</t>
  </si>
  <si>
    <t>CEE STRAIGHT CONNECTOR 125A 3P+N+E 200-250V 50-60HZ 9H IP67</t>
  </si>
  <si>
    <t>P473336</t>
  </si>
  <si>
    <t>ALUPRES SWITCHED SOCKET IN ALUMINIUM ALLOY WITH ELECTRICAL INTERLOCK + MCCB + RCD 63A 3P+E 400V 6H</t>
  </si>
  <si>
    <t>P473337</t>
  </si>
  <si>
    <t>P460329</t>
  </si>
  <si>
    <t>P460331</t>
  </si>
  <si>
    <t>ALUPRES SWITCHED SOCKET IN ALUMINIUM ALLOY WITH MECHANICAL INTERLOCK 3P+E 63A 440 - 460V 60HZ 11H IP66/67/69</t>
  </si>
  <si>
    <t>P460333</t>
  </si>
  <si>
    <t>ALUPRES SWITCHED SOCKET IN ALUMINIUM ALLOY WITH MECHANICAL INTERLOCK 2P+E 63A &gt;50/250VDC 3H IP66/67/69</t>
  </si>
  <si>
    <t>P460334</t>
  </si>
  <si>
    <t>ALUPRES SWITCHED SOCKET IN ALUMINIUM ALLOY WITH MECHANICAL INTERLOCK 3P+E 63A 100 - 130V 50-60HZ 4H IP66/67/69</t>
  </si>
  <si>
    <t>P460336</t>
  </si>
  <si>
    <t>P460337</t>
  </si>
  <si>
    <t>ALUPRES SWITCHED SOCKET IN ALUMINIUM ALLOY WITH MECHANICAL INTERLOCK 3P+E 63A 480 - 500V 50-60HZ 7H IP66/67/69</t>
  </si>
  <si>
    <t>P460337EX</t>
  </si>
  <si>
    <t>P460339</t>
  </si>
  <si>
    <t>ALUPRES SWITCHED SOCKET IN ALUMINIUM ALLOY WITH MECHANICAL INTERLOCK 3P+E 63A 200 - 250V 50-60HZ 9H IP66/67/69</t>
  </si>
  <si>
    <t>P460341</t>
  </si>
  <si>
    <t>ALUPRES SWITCHED SOCKET IN ALUMINIUM ALLOY WITH MECHANICAL INTERLOCK  3P+N+E 63A 440 - 460V 60HZ 11H IP66/67/69</t>
  </si>
  <si>
    <t>P460344</t>
  </si>
  <si>
    <t>ALUPRES SWITCHED SOCKET IN ALUMINIUM ALLOY WITH MECHANICAL INTERLOCK 3P+N+E 63A 100 - 130V 50-60HZ 4H IP66/67/69</t>
  </si>
  <si>
    <t>P460346</t>
  </si>
  <si>
    <t>P460346EX</t>
  </si>
  <si>
    <t>P460347</t>
  </si>
  <si>
    <t>ALUPRES SWITCHED SOCKET IN ALUMINIUM ALLOY WITH MECHANICAL INTERLOCK 3P+N+E 63A 480 - 500V 50-60HZ 7H IP66/67/69</t>
  </si>
  <si>
    <t>P460349</t>
  </si>
  <si>
    <t>ALUPRES SWITCHED SOCKET IN ALUMINIUM ALLOY WITH MECHANICAL INTERLOCK 3P+N+E 63A 200 - 250V 50-60HZ 9H IP66/67/69</t>
  </si>
  <si>
    <t>P460431</t>
  </si>
  <si>
    <t>CEE STRAIGHT CONNECTOR 125A 3P+N+E 600-690V 50-60HZ 5H IP67</t>
  </si>
  <si>
    <t>P473537</t>
  </si>
  <si>
    <t>CEE STRAIGHT CONNECTOR 63A 3P+N+E 440-460V 60HZ 11H IP67</t>
  </si>
  <si>
    <t>P473538</t>
  </si>
  <si>
    <t>CEE STRAIGHT CONNECTOR 125A 3P+N+E 440-460V 60HZ 11H IP67</t>
  </si>
  <si>
    <t>P473602</t>
  </si>
  <si>
    <t>CEE EXTRA-LOW VOLTAGE STRAIGHT CONNECTOR 16A 2P 20-25/40-50V DC 10H IP44</t>
  </si>
  <si>
    <t>P473603</t>
  </si>
  <si>
    <t>CEE EXTRA-LOW VOLTAGE STRAIGHT CONNECTOR 16A 2P 24-42 DC 10H IP67</t>
  </si>
  <si>
    <t>P473605</t>
  </si>
  <si>
    <t>CEE EXTRA-LOW VOLTAGE STRAIGHT CONNECTOR 32A 2P 24-42 DC 10H IP44</t>
  </si>
  <si>
    <t>P473606</t>
  </si>
  <si>
    <t>CEE EXTRA-LOW VOLTAGE STRAIGHT CONNECTOR 32A 2P 20-25/40-50V DC 10H IP67</t>
  </si>
  <si>
    <t>P473706</t>
  </si>
  <si>
    <t>CEE STRAIGHT CONNECTOR 32A 2P+E &gt;50V 100-300HZ 10H IP67</t>
  </si>
  <si>
    <t>P473723</t>
  </si>
  <si>
    <t>CEE STRAIGHT CONNECTOR 16A 3P+N+E &gt;50V &gt;300-500HZ 2H IP67</t>
  </si>
  <si>
    <t>P473726</t>
  </si>
  <si>
    <t>CEE STRAIGHT CONNECTOR 32A 2P+E &gt;50V &gt;300-500HZ 2H IP67</t>
  </si>
  <si>
    <t>P473776</t>
  </si>
  <si>
    <t>CEE STRAIGHT CONNECTOR 32A 3P+N+E &gt;50V 100-300HZ 10H IP67</t>
  </si>
  <si>
    <t>P473836</t>
  </si>
  <si>
    <t>CEE STRAIGHT CONNECTOR 32A 3P+E &gt;50V 50-60HZ 12H IP67</t>
  </si>
  <si>
    <t>P473901</t>
  </si>
  <si>
    <t>CEE EXTRA-LOW VOLTAGE STRAIGHT CONNECTOR FOR TWIN CABLE 63A 2P 48V 50-60HZ 1H IP67</t>
  </si>
  <si>
    <t>P473951</t>
  </si>
  <si>
    <t>CEE EXTRA-LOW VOLTAGE STRAIGHT CONNECTOR FOR HIGH CURRENT 63A 2P 48V 50-60HZ 1H IP67</t>
  </si>
  <si>
    <t>P473952</t>
  </si>
  <si>
    <t>CEE EXTRA-LOW VOLTAGE STRAIGHT CONNECTOR FOR HIGH CURRENT 63A 3P 48V 50-60HZ 1H IP67</t>
  </si>
  <si>
    <t>P473955</t>
  </si>
  <si>
    <t>CEE EXTRA-LOW VOLTAGE STRAIGHT CONNECTOR FOR HIGH CURRENT 125A 3P 48V 50-60HZ 1H IP67</t>
  </si>
  <si>
    <t>P473961</t>
  </si>
  <si>
    <t>CEE EXTRA-LOW VOLTAGE PANEL MOUNTED SOCKET, 15° ANGLED, 63A 2P 48V 50-60HZ 1H IP67</t>
  </si>
  <si>
    <t>P473962</t>
  </si>
  <si>
    <t>CEE EXTRA-LOW VOLTAGE PANEL MOUNTED SOCKET, 15° ANGLED, 63A 3P 48V 50-60HZ 1H IP67</t>
  </si>
  <si>
    <t>P473965</t>
  </si>
  <si>
    <t>CEE EXTRA-LOW VOLTAGE PANEL MOUNTED SOCKET, 15° ANGLED, 125A 3P 48V 50-60HZ 1H IP67</t>
  </si>
  <si>
    <t>P473971</t>
  </si>
  <si>
    <t>CEE EXTRA-LOW VOLTAGE PANEL MOUNTED SOCKET, STRAIGHT, 63A 2P 48V 50-60HZ 1H IP67</t>
  </si>
  <si>
    <t>P473972</t>
  </si>
  <si>
    <t>CEE EXTRA-LOW VOLTAGE PANEL MOUNTED SOCKET, STRAIGHT, 63A 3P 48V 50-60HZ 1H IP67</t>
  </si>
  <si>
    <t>P473975</t>
  </si>
  <si>
    <t>CEE EXTRA-LOW VOLTAGE PANEL MOUNTED SOCKET, STRAIGHT, 125A 3P 48V 50-60HZ 1H IP67</t>
  </si>
  <si>
    <t>P474133</t>
  </si>
  <si>
    <t>P474210</t>
  </si>
  <si>
    <t>P474220</t>
  </si>
  <si>
    <t>P474230</t>
  </si>
  <si>
    <t>P474236</t>
  </si>
  <si>
    <t>P474237</t>
  </si>
  <si>
    <t>P474246</t>
  </si>
  <si>
    <t>P474247</t>
  </si>
  <si>
    <t>P474256</t>
  </si>
  <si>
    <t>P474257</t>
  </si>
  <si>
    <t>P474310</t>
  </si>
  <si>
    <t>P474320</t>
  </si>
  <si>
    <t>P474330</t>
  </si>
  <si>
    <t>P474336</t>
  </si>
  <si>
    <t>P474337</t>
  </si>
  <si>
    <t>P474340</t>
  </si>
  <si>
    <t>P474346</t>
  </si>
  <si>
    <t>P474347</t>
  </si>
  <si>
    <t>P474356</t>
  </si>
  <si>
    <t>P474357</t>
  </si>
  <si>
    <t>P474387</t>
  </si>
  <si>
    <t>P474397</t>
  </si>
  <si>
    <t>P474410</t>
  </si>
  <si>
    <t>P474420</t>
  </si>
  <si>
    <t>P474430</t>
  </si>
  <si>
    <t>P474436</t>
  </si>
  <si>
    <t>P474437</t>
  </si>
  <si>
    <t>P474446</t>
  </si>
  <si>
    <t>P474447</t>
  </si>
  <si>
    <t>P474450</t>
  </si>
  <si>
    <t>P464230EX</t>
  </si>
  <si>
    <t>P464310EX</t>
  </si>
  <si>
    <t>P464320EX</t>
  </si>
  <si>
    <t>P464339EX</t>
  </si>
  <si>
    <t>P464410EX</t>
  </si>
  <si>
    <t>P464420EX</t>
  </si>
  <si>
    <t>P464430EX</t>
  </si>
  <si>
    <t>P464711EX</t>
  </si>
  <si>
    <t>P464721EX</t>
  </si>
  <si>
    <t>P464722EX</t>
  </si>
  <si>
    <t>P464732EX</t>
  </si>
  <si>
    <t>P464811EX</t>
  </si>
  <si>
    <t>P464832EX</t>
  </si>
  <si>
    <t>P270104EX</t>
  </si>
  <si>
    <t>P270162EX</t>
  </si>
  <si>
    <t>P270163EX</t>
  </si>
  <si>
    <t>P270164EX</t>
  </si>
  <si>
    <t>P270225</t>
  </si>
  <si>
    <t>P270226</t>
  </si>
  <si>
    <t>CAM-SZ 1NC AUX POSTPONED CONTACT FOR SELECTOR SWITCHES 16-32A</t>
  </si>
  <si>
    <t>P270227</t>
  </si>
  <si>
    <t>CAM-SZ 1NA AUX ANTICIPATED CONTACT FOR SELECTOR SWITCHES 16-32A</t>
  </si>
  <si>
    <t>P270230</t>
  </si>
  <si>
    <t>CAM-SZ 1NC AUX CONTACT FOR SELECTOR SWITCHES 16-32A</t>
  </si>
  <si>
    <t>P270235</t>
  </si>
  <si>
    <t>CAM-SZ AUX CONTACTS ADJUSTER ON 16-32A SELECTOR SWITCHES</t>
  </si>
  <si>
    <t>P270236</t>
  </si>
  <si>
    <t>CAM-ST ADJUSTER FOR BOTTOM PANEL CAM-ST SWITCHES</t>
  </si>
  <si>
    <t>P270237</t>
  </si>
  <si>
    <t>CAM-ST ADJUSTER FOR 16-25 D.22 48X48 CAM-ST SWITCHES</t>
  </si>
  <si>
    <t>P270239</t>
  </si>
  <si>
    <t>CAM-ST BLACK ADJUSTER FOR 16-25 D.22 67X67 CAM-ST SWITCHES</t>
  </si>
  <si>
    <t>P270240</t>
  </si>
  <si>
    <t>CAM-ST YELLOW ADJUSTER FOR 16-25 D.22 67X67 CAM-ST SWITCHES</t>
  </si>
  <si>
    <t>P270241</t>
  </si>
  <si>
    <t>CAM-SZ TERMINALS CAP FOR 16-32A SELECTOR SWITCHES</t>
  </si>
  <si>
    <t>P270242</t>
  </si>
  <si>
    <t>CAM-SZ TERMINALS CAP FOR 40-100A SELECTOR SWITCHES</t>
  </si>
  <si>
    <t>P270243</t>
  </si>
  <si>
    <t>P270247</t>
  </si>
  <si>
    <t>CAM-ST WALL MOUNTING ENCLOSURE FOR CAM-ST</t>
  </si>
  <si>
    <t>P270248</t>
  </si>
  <si>
    <t>CAM-ST WALL MOUNTING BLIND ENCLOSURE FOR CAM-ST</t>
  </si>
  <si>
    <t>P270252EX</t>
  </si>
  <si>
    <t>P270253EX</t>
  </si>
  <si>
    <t>P270254EX</t>
  </si>
  <si>
    <t>P270323EX</t>
  </si>
  <si>
    <t>P270324EX</t>
  </si>
  <si>
    <t>P270326</t>
  </si>
  <si>
    <t>P270327</t>
  </si>
  <si>
    <t>P270330</t>
  </si>
  <si>
    <t>P270331</t>
  </si>
  <si>
    <t>P270332</t>
  </si>
  <si>
    <t>P270335</t>
  </si>
  <si>
    <t>P270350</t>
  </si>
  <si>
    <t>P270403EX</t>
  </si>
  <si>
    <t>P270404EX</t>
  </si>
  <si>
    <t>P270500</t>
  </si>
  <si>
    <t>P270512</t>
  </si>
  <si>
    <t>P270513</t>
  </si>
  <si>
    <t>P270517</t>
  </si>
  <si>
    <t>P270528</t>
  </si>
  <si>
    <t>CAM BLACK KNOB WITH DOORLOCK FOR CABINETS FOR SWITCHES 100A</t>
  </si>
  <si>
    <t>P270538</t>
  </si>
  <si>
    <t>CAM BLACK HANDLE WITH DOORLOCK FOR CABINETS FOR SELECTOR SWITCHES 100A</t>
  </si>
  <si>
    <t>P270628</t>
  </si>
  <si>
    <t>CAM BLACK HANDLE WITH DOORLOCK FOR CABINETS FOR SWITCHES 200A</t>
  </si>
  <si>
    <t>P270633EX</t>
  </si>
  <si>
    <t>P270634EX</t>
  </si>
  <si>
    <t>P270638</t>
  </si>
  <si>
    <t>ALUPRES SWITCHED SOCKET IN ALUMINIUM ALLOY WITH MECHANICAL INTERLOCK 3P+E 16A 200 - 250V 50-60HZ 9H IP66/67/69</t>
  </si>
  <si>
    <t>P466141</t>
  </si>
  <si>
    <t>ALUPRES SWITCHED SOCKET IN ALUMINIUM ALLOY WITH MECHANICAL INTERLOCK 3P+N+E 16A 440 - 460V 60HZ 11H IP66/67/69</t>
  </si>
  <si>
    <t>P466144</t>
  </si>
  <si>
    <t>ALUPRES SWITCHED SOCKET IN ALUMINIUM ALLOY WITH MECHANICAL INTERLOCK 3P+N+E 16A 100 - 130V 50-60HZ 4H IP66/67/69</t>
  </si>
  <si>
    <t>P466146</t>
  </si>
  <si>
    <t>P466146EX</t>
  </si>
  <si>
    <t>P466147</t>
  </si>
  <si>
    <t>ALUPRES SWITCHED SOCKET IN ALUMINIUM ALLOY WITH MECHANICAL INTERLOCK 3P+N+E 16A 480 - 500V 50-60HZ 7H IP66/67/69</t>
  </si>
  <si>
    <t>P466149</t>
  </si>
  <si>
    <t>ALUPRES SWITCHED SOCKET IN ALUMINIUM ALLOY WITH MECHANICAL INTERLOCK 3P+N+E 16A 200 - 250V 50-60HZ 9H IP66/67/69</t>
  </si>
  <si>
    <t>P467021</t>
  </si>
  <si>
    <t>NAVE WATERTIGHT PLUG TYPE UNAV 1437 WITH SHADE RING AND RUBBER PROTECTION SLEEVE 10A 24V 2P+E IP56</t>
  </si>
  <si>
    <t>P467031</t>
  </si>
  <si>
    <t>P467051</t>
  </si>
  <si>
    <t>NAVE WATERTIGHT PLUG TYPE UNAV 1437 WITH SHADE RING AND RUBBER PROTECTION SLEEVE 10A 127V 2P+E IP56</t>
  </si>
  <si>
    <t>P467124</t>
  </si>
  <si>
    <t>P467126</t>
  </si>
  <si>
    <t>P467129EX</t>
  </si>
  <si>
    <t>P467134EX</t>
  </si>
  <si>
    <t>P467136</t>
  </si>
  <si>
    <t>P467137EX</t>
  </si>
  <si>
    <t>P467139EX</t>
  </si>
  <si>
    <t>P467144EX</t>
  </si>
  <si>
    <t>P467146</t>
  </si>
  <si>
    <t>P467147EX</t>
  </si>
  <si>
    <t>ALUPRES SWITCHED SOCKET IN ALUMINIUM ALLOY WITH MECHANICAL INTERLOCK AND FUSE-HOLDER 16A 3P+E 380-415V 50-60HZ 6H IP66/67/69</t>
  </si>
  <si>
    <t>P475137</t>
  </si>
  <si>
    <t>ALUPRES SWITCHED SOCKET IN ALUMINIUM ALLOY WITH MECHANICAL INTERLOCK AND FUSE-HOLDER 16A 3P+E 480-500V 50-60HZ 7H IP66/67/69</t>
  </si>
  <si>
    <t>P475139</t>
  </si>
  <si>
    <t>ALUPRES SWITCHED SOCKET IN ALUMINIUM ALLOY WITH MECHANICAL INTERLOCK AND FUSE-HOLDER 16A 3P+E 200-250V 9H 50-60HZ IP66/67/69</t>
  </si>
  <si>
    <t>P475141</t>
  </si>
  <si>
    <t>ALUPRES SWITCHED SOCKET IN ALUMINIUM ALLOY WITH MECHANICAL INTERLOCK AND FUSE-HOLDER 16A 3P+N+E 250/440-265/460V 60HZ 11H IP66/67/69</t>
  </si>
  <si>
    <t>P475144</t>
  </si>
  <si>
    <t>ALUPRES SWITCHED SOCKET IN ALUMINIUM ALLOY WITH MECHANICAL INTERLOCK AND FUSE-HOLDER 16A 3P+N+E 100-130V 4H 50-60HZ IP66/67/69</t>
  </si>
  <si>
    <t>P475146</t>
  </si>
  <si>
    <t>ALUPRES SWITCHED SOCKET IN ALUMINIUM ALLOY WITH MECHANICAL INTERLOCK AND FUSE-HOLDER 16A 3P+N+E 380-415V 50-60HZ 6H IP66/67/69</t>
  </si>
  <si>
    <t>P475147</t>
  </si>
  <si>
    <t>ALUPRES SWITCHED SOCKET IN ALUMINIUM ALLOY WITH MECHANICAL INTERLOCK AND FUSE-HOLDER 16A 3P+N+E 480-500V 50-60HZ 7H IP66/67/69</t>
  </si>
  <si>
    <t>P475149</t>
  </si>
  <si>
    <t>ALUPRES SWITCHED SOCKET IN ALUMINIUM ALLOY WITH MECHANICAL INTERLOCK AND FUSE-HOLDER 16A 3P+N+E 200-250V 9H 50-60HZ IP66/67/69</t>
  </si>
  <si>
    <t>P475202</t>
  </si>
  <si>
    <t>CEE PLUG, 90° ANGLED, 16A 2P+E 100-130V 50-60HZ 4H IP44</t>
  </si>
  <si>
    <t>P475203</t>
  </si>
  <si>
    <t>CEE PLUG, 90° ANGLED, 16A 2P+E 100-130V 50-60HZ 4H IP67</t>
  </si>
  <si>
    <t>P475213</t>
  </si>
  <si>
    <t>CEE PLUG, 90° ANGLED, 16A 3P+E 100-130V 50-60HZ 4H IP67</t>
  </si>
  <si>
    <t>P475223</t>
  </si>
  <si>
    <t>CEE PLUG, 90° ANGLED, 16A 3P+N+E 100-130V 50-60HZ 4H IP67</t>
  </si>
  <si>
    <t>P475312</t>
  </si>
  <si>
    <t>CEE PLUG, 90° ANGLED, 16A 3P+E 200-250V 50-60HZ 9H IP44</t>
  </si>
  <si>
    <t>P475313</t>
  </si>
  <si>
    <t>CEE PLUG, 90° ANGLED, 16A 3P+E 200-250V 50-60HZ 9H IP67</t>
  </si>
  <si>
    <t>P475323</t>
  </si>
  <si>
    <t>CEE PLUG, 90° ANGLED, 16A 3P+N+E 200-250V 50-60HZ 9H IP67</t>
  </si>
  <si>
    <t>P475336</t>
  </si>
  <si>
    <t>ALUPRES SWITCHED SOCKET IN ALUMINIUM ALLOY WITH ELECTRICAL INTERLOCK + MCCB 63A 3P+E 400V 6H</t>
  </si>
  <si>
    <t>P475337</t>
  </si>
  <si>
    <t>ALUPRES SWITCHED SOCKET IN ALUMINIUM ALLOY WITH ELECTRICAL INTERLOCK + MCCB 63A 3P+E 500V 7H</t>
  </si>
  <si>
    <t>P475346</t>
  </si>
  <si>
    <t>ALUPRES SWITCHED SOCKET IN ALUMINIUM ALLOY WITH ELECTRICAL INTERLOCK + MCCB 63A 3P+N+E 400V 6H</t>
  </si>
  <si>
    <t>P475347</t>
  </si>
  <si>
    <t>ALUPRES SWITCHED SOCKET IN ALUMINIUM ALLOY WITH ELECTRICAL INTERLOCK + MCCB 63A 3P+N+E 500V 7H</t>
  </si>
  <si>
    <t>P475402</t>
  </si>
  <si>
    <t>CEE PLUG, 90° ANGLED, 16A 2P+E 380-415V 50-60HZ 9H IP44</t>
  </si>
  <si>
    <t>P475403</t>
  </si>
  <si>
    <t>CEE PLUG, 90° ANGLED, 16A 2P+E 380-415V 50-60HZ 9H IP67</t>
  </si>
  <si>
    <t>P475412</t>
  </si>
  <si>
    <t>CEE PLUG, 90° ANGLED, 16A 3P+E 380-415V 50-60HZ 6H IP44</t>
  </si>
  <si>
    <t>P475413</t>
  </si>
  <si>
    <t>CEE PLUG, 90° ANGLED, 16A 3P+E 380-415V 50-60HZ 6H IP67</t>
  </si>
  <si>
    <t>P475423</t>
  </si>
  <si>
    <t>CEE PLUG, 90° ANGLED, 16A 3P+N+E 380-415V 50-60HZ 6H IP67</t>
  </si>
  <si>
    <t>P475436</t>
  </si>
  <si>
    <t>ALUPRES SWITCHED SOCKET IN ALUMINIUM ALLOY WITH ELECTRICAL INTERLOCK + MCCB 125A 3P+E 400V 6H</t>
  </si>
  <si>
    <t>P475437</t>
  </si>
  <si>
    <t>P470326</t>
  </si>
  <si>
    <t>P470326EX</t>
  </si>
  <si>
    <t>P470329EX</t>
  </si>
  <si>
    <t>P470334EX</t>
  </si>
  <si>
    <t>P470336</t>
  </si>
  <si>
    <t>P470337EX</t>
  </si>
  <si>
    <t>P470339EX</t>
  </si>
  <si>
    <t>P470344EX</t>
  </si>
  <si>
    <t>P470346</t>
  </si>
  <si>
    <t>P470347EX</t>
  </si>
  <si>
    <t>P470349EX</t>
  </si>
  <si>
    <t>P471003</t>
  </si>
  <si>
    <t>CEE EXTRA-LOW VOLTAGE PANEL MOUNTED SOCKET, STRAIGHT, 16A 2P 20-25V 50-60HZ IP67</t>
  </si>
  <si>
    <t>P471004</t>
  </si>
  <si>
    <t>P471005</t>
  </si>
  <si>
    <t>CEE EXTRA-LOW VOLTAGE WALL MOUNTED INLET, 90° ANGLED, 32A 2P 20-25V 50-60HZ IP44</t>
  </si>
  <si>
    <t>P471007</t>
  </si>
  <si>
    <t>CEE EXTRA-LOW VOLTAGE PANEL MOUNTED SOCKET, STRAIGHT, 32A 2P 20-25V 50-60HZ IP67</t>
  </si>
  <si>
    <t>P471011</t>
  </si>
  <si>
    <t>CEE EXTRA-LOW VOLTAGE WALL MOUNTED INLET, 90° ANGLED, 16A 2P 20-25/40-50V 100-200HZ 4H IP44</t>
  </si>
  <si>
    <t>P471012</t>
  </si>
  <si>
    <t>CEE EXTRA-LOW VOLTAGE WALL MOUNTED INLET, 90° ANGLED, 16A 3P 20-25V 50-60HZ IP44</t>
  </si>
  <si>
    <t>P471013</t>
  </si>
  <si>
    <t>CEE EXTRA-LOW VOLTAGE PANEL MOUNTED SOCKET, STRAIGHT, 16A 2P 20-25/40-50V 100-200HZ 4H IP67</t>
  </si>
  <si>
    <t>P471015</t>
  </si>
  <si>
    <t>CEE EXTRA-LOW VOLTAGE WALL MOUNTED INLET, 90° ANGLED, 32A 3P 20-25V 50-60HZ IP44</t>
  </si>
  <si>
    <t>P471017</t>
  </si>
  <si>
    <t>CEE EXTRA-LOW VOLTAGE PANEL MOUNTED SOCKET, STRAIGHT, 32A 2P 20-25/40-50V 100-200HZ 4H IP67</t>
  </si>
  <si>
    <t>P471018</t>
  </si>
  <si>
    <t>CEE EXTRA-LOW VOLTAGE WALL MOUNTED INLET, 90° ANGLED, 32A 2P 20-25/40-50V 100-200HZ 4H IP44</t>
  </si>
  <si>
    <t>P471019</t>
  </si>
  <si>
    <t>CEE EXTRA-LOW VOLTAGE WALL MOUNTED INLET, 90° ANGLED, 32A 3P 20-25/40-50V 100-200HZ 4H IP44</t>
  </si>
  <si>
    <t>P471022</t>
  </si>
  <si>
    <t>CEE EXTRA-LOW VOLTAGE PANEL MOUNTED SOCKET, STRAIGHT, 16A 3P 20-25/40-50V 100-200HZ 4H IP44</t>
  </si>
  <si>
    <t>P471032</t>
  </si>
  <si>
    <t>CEE EXTRA-LOW VOLTAGE PANEL MOUNTED SOCKET, STRAIGHT, 16A 2P 20-25V 50-60HZ IP44</t>
  </si>
  <si>
    <t>P471035</t>
  </si>
  <si>
    <t>CEE EXTRA-LOW VOLTAGE PANEL MOUNTED SOCKET, STRAIGHT, 32A 2P 20-25V 50-60HZ IP44</t>
  </si>
  <si>
    <t>P471042</t>
  </si>
  <si>
    <t>CEE EXTRA-LOW VOLTAGE PANEL MOUNTED SOCKET, STRAIGHT, 16A 3P 20-25V 50-60HZ IP44</t>
  </si>
  <si>
    <t>P471045</t>
  </si>
  <si>
    <t>CEE EXTRA-LOW VOLTAGE PANEL MOUNTED SOCKET, STRAIGHT, 32A 3P 20-25V 50-60HZ IP44</t>
  </si>
  <si>
    <t>P471051</t>
  </si>
  <si>
    <t>CEE EXTRA-LOW VOLTAGE PANEL MOUNTED SOCKET, STRAIGHT, 16A 2P 20-25/40-50V 100-200HZ 4H IP44</t>
  </si>
  <si>
    <t>P471054</t>
  </si>
  <si>
    <t>P471056</t>
  </si>
  <si>
    <t>P471058</t>
  </si>
  <si>
    <t>CEE EXTRA-LOW VOLTAGE PANEL MOUNTED SOCKET, 20° ANGLED, 32A 2P 20-25/40-50V 100-200HZ 4H IP44</t>
  </si>
  <si>
    <t>P471059</t>
  </si>
  <si>
    <t>CAM SPARE CAM ROTARY CONTROL SWITCH FOR TAIS AND ALUPRES INTERLOCKED SOCKETS 32A 3P+N+E</t>
  </si>
  <si>
    <t>P274948</t>
  </si>
  <si>
    <t>CAM SPARE CAM ROTARY CONTROL SWITCH FOR TAIS AND ALUPRES INTERLOCKED SOCKETS 125A 3P+N+E</t>
  </si>
  <si>
    <t>P275112</t>
  </si>
  <si>
    <t>P275113</t>
  </si>
  <si>
    <t>P275116</t>
  </si>
  <si>
    <t>P275117</t>
  </si>
  <si>
    <t>P275212</t>
  </si>
  <si>
    <t>P275213</t>
  </si>
  <si>
    <t>P275216</t>
  </si>
  <si>
    <t>P275217</t>
  </si>
  <si>
    <t>P275312</t>
  </si>
  <si>
    <t>P275313</t>
  </si>
  <si>
    <t>P275316</t>
  </si>
  <si>
    <t>P275317</t>
  </si>
  <si>
    <t>P276503</t>
  </si>
  <si>
    <t>P276507</t>
  </si>
  <si>
    <t>P276513</t>
  </si>
  <si>
    <t>CEE EXTRA-LOW VOLTAGE PANEL MOUNTED SOCKET, STRAIGHT, 32A 2P 40-50V 50-60HZ 12H IP44</t>
  </si>
  <si>
    <t>P471142</t>
  </si>
  <si>
    <t>CEE EXTRA-LOW VOLTAGE PANEL MOUNTED SOCKET, STRAIGHT, 16A 3P 40-50V 50-60HZ 12H IP44</t>
  </si>
  <si>
    <t>P471145</t>
  </si>
  <si>
    <t>CEE EXTRA-LOW VOLTAGE PANEL MOUNTED SOCKET, STRAIGHT, 32A 3P 40-50V 50-60HZ 12H IP44</t>
  </si>
  <si>
    <t>P471151</t>
  </si>
  <si>
    <t>CEE EXTRA-LOW VOLTAGE WALL MOUNTED INLET, 90° ANGLED, 16A 3P 20-25/40-50V 100-200HZ 4H IP44</t>
  </si>
  <si>
    <t>P471154</t>
  </si>
  <si>
    <t>P471156</t>
  </si>
  <si>
    <t>P471162</t>
  </si>
  <si>
    <t>CEE EXTRA-LOW VOLTAGE PANEL MOUNTED SOCKET, 20° ANGLED, 16A 2P 40-50V 50-60HZ 12H IP44</t>
  </si>
  <si>
    <t>P471164</t>
  </si>
  <si>
    <t>P471165</t>
  </si>
  <si>
    <t>CEE EXTRA-LOW VOLTAGE PANEL MOUNTED SOCKET, 20° ANGLED, 32A 2P 40-50V 50-60HZ 12H IP44</t>
  </si>
  <si>
    <t>P471166</t>
  </si>
  <si>
    <t>P471172</t>
  </si>
  <si>
    <t>CEE EXTRA-LOW VOLTAGE PANEL MOUNTED SOCKET, 20° ANGLED, 16A 3P 40-50V 50-60HZ 12H IP44</t>
  </si>
  <si>
    <t>P471175</t>
  </si>
  <si>
    <t>CEE EXTRA-LOW VOLTAGE PANEL MOUNTED SOCKET, 20° ANGLED, 32A 3P 40-50V 50-60HZ 12H IP44</t>
  </si>
  <si>
    <t>P471177</t>
  </si>
  <si>
    <t>CEE EXTRA-LOW VOLTAGE PANEL MOUNTED SOCKET, STRAIGHT, 32A 3P 20-25/40-50V 100-200HZ 4H IP67</t>
  </si>
  <si>
    <t>P471204</t>
  </si>
  <si>
    <t>P471214</t>
  </si>
  <si>
    <t>P471224</t>
  </si>
  <si>
    <t>P471254</t>
  </si>
  <si>
    <t>P471262</t>
  </si>
  <si>
    <t>CEE WALL MOUNTED SOCKET, 90° ANGLED, 32A 2P+E 100-130V 50-60HZ 4H IP44</t>
  </si>
  <si>
    <t>P471263</t>
  </si>
  <si>
    <t>CEE PANEL MOUNTED SOCKET, 15° ANGLED, 16A 2P+E 100-130V 50-60HZ 4H IP67</t>
  </si>
  <si>
    <t>P471266</t>
  </si>
  <si>
    <t>CEE WALL MOUNTED SOCKET, 90° ANGLED, 32A 2P+E 110V 4H IP44</t>
  </si>
  <si>
    <t>P471267</t>
  </si>
  <si>
    <t>CEE PANEL MOUNTED SOCKET, 15° ANGLED, 32A 2P+E 100-130V 50-60HZ 4H IP67</t>
  </si>
  <si>
    <t>P471273</t>
  </si>
  <si>
    <t>CEE PANEL MOUNTED SOCKET, 15° ANGLED, 16A 3P+E 100-130V 50-60HZ 4H IP67</t>
  </si>
  <si>
    <t>P471284</t>
  </si>
  <si>
    <t>P471286</t>
  </si>
  <si>
    <t>CEE WALL MOUNTED SOCKET, 90° ANGLED, 32A 3P+N+E 100-130V 50-60HZ 4H IP44</t>
  </si>
  <si>
    <t>P471294</t>
  </si>
  <si>
    <t>P471304</t>
  </si>
  <si>
    <t>P471314</t>
  </si>
  <si>
    <t>P471324</t>
  </si>
  <si>
    <t>P471333</t>
  </si>
  <si>
    <t>CEE PANEL MOUNTED SOCKET, 15° ANGLED, 16A 3P+N+E 200-250V 50-60HZ 9H IP67</t>
  </si>
  <si>
    <t>P471334</t>
  </si>
  <si>
    <t>P471354</t>
  </si>
  <si>
    <t>P471363</t>
  </si>
  <si>
    <t>CEE PANEL MOUNTED SOCKET, 15° ANGLED, 16A 2P+E 200-250V 50-60HZ 6H IP67</t>
  </si>
  <si>
    <t>P471364</t>
  </si>
  <si>
    <t>P471366</t>
  </si>
  <si>
    <t>CEE WALL MOUNTED SOCKET, 90° ANGLED, 32A 2P+E 200-250V 50-60HZ 6H IP44</t>
  </si>
  <si>
    <t>P471376</t>
  </si>
  <si>
    <t>CEE WALL MOUNTED SOCKET, 90° ANGLED, 32A 3P+E 200-250V 50-60HZ 9H IP44</t>
  </si>
  <si>
    <t>P471386</t>
  </si>
  <si>
    <t>CEE WALL MOUNTED SOCKET, 90° ANGLED, 32A 3P+N+E 200-250V 50-60HZ 9H IP44</t>
  </si>
  <si>
    <t>P471404</t>
  </si>
  <si>
    <t>P471414</t>
  </si>
  <si>
    <t>P471424</t>
  </si>
  <si>
    <t>CEE STRAIGHT PLUG 16A 3P+N+E 380-415V 50-60HZ 6H IP67</t>
  </si>
  <si>
    <t>P477425</t>
  </si>
  <si>
    <t>CEE STRAIGHT PLUG 32A 3P+N+E 380-415V 50-60HZ 6H IP44</t>
  </si>
  <si>
    <t>P477426</t>
  </si>
  <si>
    <t>CEE STRAIGHT PLUG 32A 3P+N+E 380-415V 50-60HZ 6H IP67</t>
  </si>
  <si>
    <t>P477427</t>
  </si>
  <si>
    <t>CEE STRAIGHT PLUG 63A 3P+N+E 380-415V 50-60HZ 6H IP67</t>
  </si>
  <si>
    <t>P477457</t>
  </si>
  <si>
    <t>CEE STRAIGHT PLUG 63A 3P+E 440-460V 60HZ 11H IP67</t>
  </si>
  <si>
    <t>P477486</t>
  </si>
  <si>
    <t>CEE STRAIGHT PLUG 32A 3P+E 380V 50HZ-440V 60HZ 50/60HZ 3H IP67</t>
  </si>
  <si>
    <t>P477516EX</t>
  </si>
  <si>
    <t>CEE-EX PLUG 32A 3P+E 480-500V 50-60HZ 7H 2D 3G</t>
  </si>
  <si>
    <t>P477517EX</t>
  </si>
  <si>
    <t>CEE-EX PLUG 63A 3P+E 480-500V 50-60HZ 7H IP66 3G 3D</t>
  </si>
  <si>
    <t>P477520</t>
  </si>
  <si>
    <t>CEE STRAIGHT PLUG 125A 3P+E 600-690V 50-60HZ 5H IP67</t>
  </si>
  <si>
    <t>P477523</t>
  </si>
  <si>
    <t>CEE STRAIGHT PLUG 16A 3P+N+E 480-500V 50-60HZ 7H IP67</t>
  </si>
  <si>
    <t>P477523EX</t>
  </si>
  <si>
    <t>CEE-EX PLUG 16A 3P+N+E 480-500V 50-60HZ 7H 2D 3G</t>
  </si>
  <si>
    <t>P477524</t>
  </si>
  <si>
    <t>CEE STRAIGHT PLUG 16A 3P+N+E 600-690V 50-60HZ 5H IP67</t>
  </si>
  <si>
    <t>P477528</t>
  </si>
  <si>
    <t>CEE STRAIGHT PLUG 32A 3P+N+E 600-690V 50-60HZ 5H IP67</t>
  </si>
  <si>
    <t>P477529</t>
  </si>
  <si>
    <t>CEE STRAIGHT PLUG 63A 3P+N+E 600-690V 50-60HZ 5H IP67</t>
  </si>
  <si>
    <t>P477530</t>
  </si>
  <si>
    <t>CEE STRAIGHT PLUG 125A 3P+N+E 600-690V 50-60HZ 5H IP67</t>
  </si>
  <si>
    <t>P477533</t>
  </si>
  <si>
    <t>CEE STRAIGHT PLUG 16A 3P+N+E 440-460V 60HZ 11H IP67</t>
  </si>
  <si>
    <t>P477537</t>
  </si>
  <si>
    <t>P471525</t>
  </si>
  <si>
    <t>CEE PANEL MOUNTED SOCKET, 15° ANGLED, 16A 3P+N+E 600-690V 50-60HZ 5H IP67</t>
  </si>
  <si>
    <t>P471529</t>
  </si>
  <si>
    <t>CEE PANEL MOUNTED SOCKET, 15° ANGLED, 63A 3P+N+E 600-690V 50-60HZ 5H IP67</t>
  </si>
  <si>
    <t>P471531</t>
  </si>
  <si>
    <t>CEE PANEL MOUNTED SOCKET, 15° ANGLED, 125A 3P+N+E 600-690V 50-60HZ 5H IP67</t>
  </si>
  <si>
    <t>P471555</t>
  </si>
  <si>
    <t>CEE WALL MOUNTED SOCKET, 90° ANGLED, 32A 2P+E 480-500V 50-60HZ 7H IP44</t>
  </si>
  <si>
    <t>P471572</t>
  </si>
  <si>
    <t>CEE WALL MOUNTED SOCKET, 90° ANGLED, 16A 3P+E 480-500V 50-60HZ 7H IP44</t>
  </si>
  <si>
    <t>P471577</t>
  </si>
  <si>
    <t>CEE PANEL MOUNTED SOCKET, 15° ANGLED, 32A 3P+E 480-500V 50-60HZ 7H IP67</t>
  </si>
  <si>
    <t>P471602</t>
  </si>
  <si>
    <t>CEE EXTRA-LOW VOLTAGE WALL MOUNTED INLET, 90° ANGLED, 16A 2P 20-25/40-50V DC 10H IP44</t>
  </si>
  <si>
    <t>P471603</t>
  </si>
  <si>
    <t>CEE EXTRA-LOW VOLTAGE PANEL MOUNTED SOCKET, STRAIGHT, 16A 2P 20-25/40-50V DC 10H IP67</t>
  </si>
  <si>
    <t>P471605</t>
  </si>
  <si>
    <t>CEE EXTRA-LOW VOLTAGE WALL MOUNTED INLET, 90° ANGLED, 32A 2P 20-25/40-50V DC 10H IP44</t>
  </si>
  <si>
    <t>P471607</t>
  </si>
  <si>
    <t>CEE EXTRA-LOW VOLTAGE PANEL MOUNTED SOCKET, STRAIGHT, 32A 2P 20-25/40-50V DC 10H IP67</t>
  </si>
  <si>
    <t>P471632</t>
  </si>
  <si>
    <t>CEE EXTRA-LOW VOLTAGE PANEL MOUNTED SOCKET, STRAIGHT, 16A 2P 20-25/40-50V DC 10H IP44</t>
  </si>
  <si>
    <t>P471635</t>
  </si>
  <si>
    <t>CEE EXTRA-LOW VOLTAGE PANEL MOUNTED SOCKET, STRAIGHT, 32A 2P 20-25/40-50V DC 10H IP44</t>
  </si>
  <si>
    <t>P471662</t>
  </si>
  <si>
    <t>CEE EXTRA-LOW VOLTAGE PANEL MOUNTED SOCKET, 20° ANGLED, 16A 2P 20-25/40-50V DC 10H IP44</t>
  </si>
  <si>
    <t>P471665</t>
  </si>
  <si>
    <t>CEE EXTRA-LOW VOLTAGE PANEL MOUNTED SOCKET, 20° ANGLED, 32A 2P 20-25/40-50V DC 10H IP44</t>
  </si>
  <si>
    <t>P471672</t>
  </si>
  <si>
    <t>CEE WALL MOUNTED SOCKET, 90° ANGLED, 16A 2P+E &gt;50÷250V DC 3H IP44</t>
  </si>
  <si>
    <t>P471773</t>
  </si>
  <si>
    <t>CEE PANEL MOUNTED SOCKET, 15° ANGLED, 16A 3P+E &gt;50V 100-300HZ 10H IP67</t>
  </si>
  <si>
    <t>P471812</t>
  </si>
  <si>
    <t>P471818</t>
  </si>
  <si>
    <t>P471819</t>
  </si>
  <si>
    <t>TAIS SOCKET WITH SAFETY TRANSFORMER 2P 32A 220/48V 720VA</t>
  </si>
  <si>
    <t>P471832</t>
  </si>
  <si>
    <t>P471838</t>
  </si>
  <si>
    <t>P471839</t>
  </si>
  <si>
    <t>TAIS SOCKET WITH SAFETY TRANSFORMER 2P 32A 380/48V 720VA</t>
  </si>
  <si>
    <t>P471867</t>
  </si>
  <si>
    <t>CEE PANEL MOUNTED SOCKET, 15° ANGLED, 32A 3P+E &gt;50V 50-60HZ 12H IP67</t>
  </si>
  <si>
    <t>P471873</t>
  </si>
  <si>
    <t>P471893</t>
  </si>
  <si>
    <t>P471908</t>
  </si>
  <si>
    <t>TRANSFORMER 720VA 220/48V</t>
  </si>
  <si>
    <t>P471909</t>
  </si>
  <si>
    <t>TRANSFORMER 720VA 380/48V</t>
  </si>
  <si>
    <t>P471950</t>
  </si>
  <si>
    <t>TRANSFORMER FOR 150VA 230V/24V SOCKETS</t>
  </si>
  <si>
    <t>P472020</t>
  </si>
  <si>
    <t>P472021</t>
  </si>
  <si>
    <t>P472022</t>
  </si>
  <si>
    <t>P472027</t>
  </si>
  <si>
    <t>P472130</t>
  </si>
  <si>
    <t>P472131</t>
  </si>
  <si>
    <t>P472132</t>
  </si>
  <si>
    <t>P472133</t>
  </si>
  <si>
    <t>CAM GREY LOCKABLE HANDLES WITH DOORLOCK FOR CABINETS FOR SWITCHES 400A</t>
  </si>
  <si>
    <t>P292728</t>
  </si>
  <si>
    <t>CAM RED LOCKABLE EMERGENCY HANDLE WITH DOORLOCK FOR CABINETS FOR SWITCHES 400A</t>
  </si>
  <si>
    <t>P292733</t>
  </si>
  <si>
    <t>P293053</t>
  </si>
  <si>
    <t>P293063</t>
  </si>
  <si>
    <t>P293263</t>
  </si>
  <si>
    <t>P295107</t>
  </si>
  <si>
    <t>CAM RED LOCKABLE EMERGENCY HANDLE WITH DOORLOCK FOR CABINETS FOR SWITCHES/SELECTOR SWITCHES 16/25/32A</t>
  </si>
  <si>
    <t>P295108</t>
  </si>
  <si>
    <t>CAM GREY LOCKABLE HANDLE WITH DOORLOCK FOR CABINETS WITH BLUE THERMOPLASTIC FLANGE FOR SWITCHES 16/25A</t>
  </si>
  <si>
    <t>P295117</t>
  </si>
  <si>
    <t>P295118</t>
  </si>
  <si>
    <t>CAM GREY LOCKABLE HANDLE WITH DOORLOCK FOR CABINETS WITH BLUE THERMOPLASTIC FLANGE FOR SELECTOR SWITCHES 16/25A</t>
  </si>
  <si>
    <t>P295127</t>
  </si>
  <si>
    <t>CAM GREY LOCKABLE HANDLE WITH DOORLOCK FOR CABINETS WITH BLUE THERMOPLASTIC FLANGE FOR SWITCHES/SELECTOR SWITCHES 16/25A</t>
  </si>
  <si>
    <t>P295128</t>
  </si>
  <si>
    <t>CAM RED LOCKABLE EMERGENCY HANDLE WITH DOORLOCK FOR CABINETS FOR SWITCHES 16/25A</t>
  </si>
  <si>
    <t>P295137</t>
  </si>
  <si>
    <t>P295138</t>
  </si>
  <si>
    <t>CAM RED LOCKABLE EMERGENCY HANDLE WITH DOORLOCK FOR CABINETS FOR SELECTOR SWITCHES 16/25A</t>
  </si>
  <si>
    <t>P295147</t>
  </si>
  <si>
    <t>P472253</t>
  </si>
  <si>
    <t>P472256</t>
  </si>
  <si>
    <t>P472256EX</t>
  </si>
  <si>
    <t>P472257</t>
  </si>
  <si>
    <t>P472257EX</t>
  </si>
  <si>
    <t>P472258</t>
  </si>
  <si>
    <t>P472263</t>
  </si>
  <si>
    <t>ALUPRES SWITCHED SOCKET IN ALUMINIUM ALLOY WITH MECHANICAL INTERLOCK AND FUSE-HOLDER 16A 2P+E &gt;50V 100-300HZ 10H IP67</t>
  </si>
  <si>
    <t>P472266</t>
  </si>
  <si>
    <t>ALUPRES SWITCHED SOCKET IN ALUMINIUM ALLOY WITH MECHANICAL INTERLOCK AND FUSE-HOLDER 32A 2P+E &gt;50V &gt;100-300HZ 10H IP67</t>
  </si>
  <si>
    <t>P472273</t>
  </si>
  <si>
    <t>ALUPRES SWITCHED SOCKET IN ALUMINIUM ALLOY WITH MECHANICAL INTERLOCK AND FUSE-HOLDER 16A 2P+E &gt;50V &gt;300-500HZ 2H IP67</t>
  </si>
  <si>
    <t>P472276</t>
  </si>
  <si>
    <t>ALUPRES SWITCHED SOCKET IN ALUMINIUM ALLOY WITH MECHANICAL INTERLOCK AND FUSE-HOLDER 32A 2P+E &gt;50V &gt;300-500HZ 2H IP67</t>
  </si>
  <si>
    <t>P472283</t>
  </si>
  <si>
    <t>ALUPRES SWITCHED SOCKET IN ALUMINIUM ALLOY WITH MECHANICAL INTERLOCK AND FUSE-HOLDER 16A 3P+N+E &gt;50V 100-300HZ 10H IP67</t>
  </si>
  <si>
    <t>P472286</t>
  </si>
  <si>
    <t>ALUPRES SWITCHED SOCKET IN ALUMINIUM ALLOY WITH MECHANICAL INTERLOCK AND FUSE-HOLDER 32A 3P+N+E &gt;50V 100-300HZ 10H IP67</t>
  </si>
  <si>
    <t>P472293</t>
  </si>
  <si>
    <t>ALUPRES SWITCHED SOCKET IN ALUMINIUM ALLOY WITH MECHANICAL INTERLOCK AND FUSE-HOLDER 16A 3P+N+E &gt;50V &gt;300-500HZ 2H IP67</t>
  </si>
  <si>
    <t>P472296</t>
  </si>
  <si>
    <t>ALUPRES SWITCHED SOCKET IN ALUMINIUM ALLOY WITH MECHANICAL INTERLOCK AND FUSE-HOLDER 32A 3P+N+E &gt;50V &gt;300-500HZ 2H IP67</t>
  </si>
  <si>
    <t>P472323</t>
  </si>
  <si>
    <t>ALUPRES SWITCHED SOCKET IN ALUMINIUM ALLOY WITH MECHANICAL INTERLOCK AND FUSE-HOLDER 16A 2P+E &gt;50V 50-60HZ 12H IP67</t>
  </si>
  <si>
    <t>P472326</t>
  </si>
  <si>
    <t>ALUPRES SWITCHED SOCKET IN ALUMINIUM ALLOY WITH MECHANICAL INTERLOCK AND FUSE-HOLDER 32A 2P+E &gt;50V 50-60HZ 12H IP67</t>
  </si>
  <si>
    <t>P472327</t>
  </si>
  <si>
    <t>ALUPRES SWITCHED SOCKET IN ALUMINIUM ALLOY WITH MECHANICAL INTERLOCK AND FUSE-HOLDER 63A 2P+E &gt;50V 50-60HZ 12H IP55</t>
  </si>
  <si>
    <t>P472333</t>
  </si>
  <si>
    <t>P472336</t>
  </si>
  <si>
    <t>P472336EX</t>
  </si>
  <si>
    <t>P472337</t>
  </si>
  <si>
    <t>P472337EX</t>
  </si>
  <si>
    <t>P472343</t>
  </si>
  <si>
    <t>P472346</t>
  </si>
  <si>
    <t>P472346EX</t>
  </si>
  <si>
    <t>P472347</t>
  </si>
  <si>
    <t>P472347EX</t>
  </si>
  <si>
    <t>P472348</t>
  </si>
  <si>
    <t>P472353</t>
  </si>
  <si>
    <t>P472356</t>
  </si>
  <si>
    <t>P472356EX</t>
  </si>
  <si>
    <t>P472357</t>
  </si>
  <si>
    <t>P472357EX</t>
  </si>
  <si>
    <t>P472358</t>
  </si>
  <si>
    <t>P472363</t>
  </si>
  <si>
    <t>ALUPRES SWITCHED SOCKET IN ALUMINIUM ALLOY WITH MECHANICAL INTERLOCK AND FUSE-HOLDER 16A 3P+E &gt;50V &gt;100-300HZ 10H IP67</t>
  </si>
  <si>
    <t>P472367</t>
  </si>
  <si>
    <t>ALUPRES SWITCHED SOCKET IN ALUMINIUM ALLOY WITH MECHANICAL INTERLOCK AND FUSE-HOLDER 63A 3P+E &gt;50V 50-60HZ 12H IP65</t>
  </si>
  <si>
    <t>P472373</t>
  </si>
  <si>
    <t>ALUPRES SWITCHED SOCKET IN ALUMINIUM ALLOY WITH MECHANICAL INTERLOCK AND FUSE-HOLDER 16A 3P+E &gt;50V &gt;300-500HZ 2H IP67</t>
  </si>
  <si>
    <t>P472377</t>
  </si>
  <si>
    <t>P472383</t>
  </si>
  <si>
    <t>ALUPRES SWITCHED SOCKET IN ALUMINIUM ALLOY WITH MECHANICAL INTERLOCK AND FUSE-HOLDER 16A 2P+E &gt;50÷250VDC 3H IP67</t>
  </si>
  <si>
    <t>P472386</t>
  </si>
  <si>
    <t>ALUPRES SWITCHED SOCKET IN ALUMINIUM ALLOY WITH MECHANICAL INTERLOCK AND FUSE-HOLDER 32A 2P+E &gt;50÷250VDC 3H IP67</t>
  </si>
  <si>
    <t>P472387</t>
  </si>
  <si>
    <t>P472388</t>
  </si>
  <si>
    <t>P472397</t>
  </si>
  <si>
    <t>P472398</t>
  </si>
  <si>
    <t>P400233</t>
  </si>
  <si>
    <t>P400234</t>
  </si>
  <si>
    <t>P400236</t>
  </si>
  <si>
    <t>P400239</t>
  </si>
  <si>
    <t>P400244</t>
  </si>
  <si>
    <t>P471066</t>
  </si>
  <si>
    <t>P471102</t>
  </si>
  <si>
    <t>CEE EXTRA-LOW VOLTAGE WALL MOUNTED INLET, 90° ANGLED, 16A 2P 40-50V 50-60HZ 12H IP44</t>
  </si>
  <si>
    <t>P471103</t>
  </si>
  <si>
    <t>CEE EXTRA-LOW VOLTAGE PANEL MOUNTED SOCKET, STRAIGHT, 16A 2P 40-50V 50-60HZ 12H IP67</t>
  </si>
  <si>
    <t>P471104</t>
  </si>
  <si>
    <t>P471105</t>
  </si>
  <si>
    <t>CEE EXTRA-LOW VOLTAGE WALL MOUNTED INLET, 90° ANGLED, 32A 2P 40-50V 50-60HZ 12H IP44</t>
  </si>
  <si>
    <t>P489249</t>
  </si>
  <si>
    <t>TOPTER PANEL MOUNTED SOCKET, 15° ANGLED, 32A 3P+N+E 200-250V 50-60HZ 9H IP66/IP67</t>
  </si>
  <si>
    <t>P489326</t>
  </si>
  <si>
    <t>TOPTER PANEL MOUNTED SOCKET, 15° ANGLED, 63A 2P+E 200-250V 50-60HZ 6H IP66/IP67</t>
  </si>
  <si>
    <t>P489336</t>
  </si>
  <si>
    <t>TOPTER PANEL MOUNTED SOCKET, 15° ANGLED, 63A 3P+E 380-415V 50-60HZ 6H IP66/IP67</t>
  </si>
  <si>
    <t>P489346</t>
  </si>
  <si>
    <t>TOPTER PANEL MOUNTED SOCKET, 15° ANGLED, 63A 3P+N+E 380-415V 50-60HZ 6H IP66/IP67</t>
  </si>
  <si>
    <t>P491126</t>
  </si>
  <si>
    <t>TOPTER SWITCHED SOCKET WITH MECHANICAL INTERLOCK 16A 2P+E 200-250V 50-60HZ 6H IP66/IP67</t>
  </si>
  <si>
    <t>P491129</t>
  </si>
  <si>
    <t>TOPTER SWITCHED SOCKET WITH MECHANICAL INTERLOCK 16A 2P+E 380-415V 50-60HZ 9H IP66/IP67</t>
  </si>
  <si>
    <t>P491134</t>
  </si>
  <si>
    <t>TOPTER SWITCHED SOCKET WITH MECHANICAL INTERLOCK 16A 3P+E 100-130V 50-60HZ 4H IP66/IP67</t>
  </si>
  <si>
    <t>P491136</t>
  </si>
  <si>
    <t>TOPTER SWITCHED SOCKET WITH MECHANICAL INTERLOCK 16A 3P+E 380-415V 50-60HZ 6H IP66/IP67</t>
  </si>
  <si>
    <t>P491139</t>
  </si>
  <si>
    <t>TOPTER SWITCHED SOCKET WITH MECHANICAL INTERLOCK 16A 3P+E 200-250V 50-60HZ 9H IP66/IP67</t>
  </si>
  <si>
    <t>P491144</t>
  </si>
  <si>
    <t>TOPTER SWITCHED SOCKET WITH MECHANICAL INTERLOCK 16A 3P+N+E 100-130V 50-60HZ 4H IP66/IP67</t>
  </si>
  <si>
    <t>P491146</t>
  </si>
  <si>
    <t>TOPTER SWITCHED SOCKET WITH MECHANICAL INTERLOCK 16A 3P+N+E 380-415V 50-60HZ 6H IP66/IP67</t>
  </si>
  <si>
    <t>P491149</t>
  </si>
  <si>
    <t>TOPTER SWITCHED SOCKET WITH MECHANICAL INTERLOCK 16A 3P+N+E 200-250V 50-60HZ 9H IP66/IP67</t>
  </si>
  <si>
    <t>P491224</t>
  </si>
  <si>
    <t>TOPTER SWITCHED SOCKET WITH MECHANICAL INTERLOCK 32A 2P+E 100-130V 50- 60HZ 4H IP66/IP67</t>
  </si>
  <si>
    <t>P491226</t>
  </si>
  <si>
    <t>TOPTER SWITCHED SOCKET WITH MECHANICAL INTERLOCK 32A 2P+E 200-250V 50-60HZ 6H IP66/IP67</t>
  </si>
  <si>
    <t>P491229</t>
  </si>
  <si>
    <t>TOPTER SWITCHED SOCKET WITH MECHANICAL INTERLOCK 32A 2P+E 380-415V 50-60HZ 9H IP66/IP67</t>
  </si>
  <si>
    <t>P491233</t>
  </si>
  <si>
    <t>TOPTER SWITCHED SOCKET WITH MECHANICAL INTERLOCK 32A 3P+E 380V 50HZ-440V 60HZ 50-60HZ 3H IP66/IP67</t>
  </si>
  <si>
    <t>P491234</t>
  </si>
  <si>
    <t>P473002</t>
  </si>
  <si>
    <t>CEE EXTRA-LOW VOLTAGE STRAIGHT CONNECTOR 16A 2P 20-25V 50-60HZ IP44</t>
  </si>
  <si>
    <t>P473102</t>
  </si>
  <si>
    <t>CEE EXTRA-LOW VOLTAGE STRAIGHT CONNECTOR 16A 2P 40-50V 50-60HZ 12H IP44</t>
  </si>
  <si>
    <t>P473105</t>
  </si>
  <si>
    <t>CEE EXTRA-LOW VOLTAGE STRAIGHT CONNECTOR 32A 2P 40-50V 50-60HZ 12H IP44</t>
  </si>
  <si>
    <t>P520019</t>
  </si>
  <si>
    <t>P520020</t>
  </si>
  <si>
    <t>BBVFA1840SB</t>
  </si>
  <si>
    <t>BBVFB1840SB</t>
  </si>
  <si>
    <t>BBVFC1840SB</t>
  </si>
  <si>
    <t>BBVFD1840SB</t>
  </si>
  <si>
    <t>BBVFE1840SB</t>
  </si>
  <si>
    <t>P403226</t>
  </si>
  <si>
    <t>P403236</t>
  </si>
  <si>
    <t>P403246</t>
  </si>
  <si>
    <t>P403326</t>
  </si>
  <si>
    <t>P403336</t>
  </si>
  <si>
    <t>P403346</t>
  </si>
  <si>
    <t>P472612</t>
  </si>
  <si>
    <t>P472612EX</t>
  </si>
  <si>
    <t>P472620</t>
  </si>
  <si>
    <t>P472621</t>
  </si>
  <si>
    <t>P472622</t>
  </si>
  <si>
    <t>P472622EX</t>
  </si>
  <si>
    <t>P472623</t>
  </si>
  <si>
    <t>P472624</t>
  </si>
  <si>
    <t>P472630</t>
  </si>
  <si>
    <t>P472631</t>
  </si>
  <si>
    <t>P472631EX</t>
  </si>
  <si>
    <t>P472632</t>
  </si>
  <si>
    <t>P472632EX</t>
  </si>
  <si>
    <t>P472640</t>
  </si>
  <si>
    <t>P472641</t>
  </si>
  <si>
    <t>P472642</t>
  </si>
  <si>
    <t>P472647</t>
  </si>
  <si>
    <t>P472648</t>
  </si>
  <si>
    <t>P472649</t>
  </si>
  <si>
    <t>P472650</t>
  </si>
  <si>
    <t>P472651</t>
  </si>
  <si>
    <t>P472660</t>
  </si>
  <si>
    <t>P472661</t>
  </si>
  <si>
    <t>P408233</t>
  </si>
  <si>
    <t>P408236</t>
  </si>
  <si>
    <t>P408246</t>
  </si>
  <si>
    <t>P408326</t>
  </si>
  <si>
    <t>P408336</t>
  </si>
  <si>
    <t>P408346</t>
  </si>
  <si>
    <t>P409873</t>
  </si>
  <si>
    <t>P410324</t>
  </si>
  <si>
    <t>P410326</t>
  </si>
  <si>
    <t>P410329</t>
  </si>
  <si>
    <t>P410334</t>
  </si>
  <si>
    <t>P410336</t>
  </si>
  <si>
    <t>P410337</t>
  </si>
  <si>
    <t>P410339</t>
  </si>
  <si>
    <t>P410344</t>
  </si>
  <si>
    <t>P410346</t>
  </si>
  <si>
    <t>P410347</t>
  </si>
  <si>
    <t>P410349</t>
  </si>
  <si>
    <t>P412326</t>
  </si>
  <si>
    <t>P412336</t>
  </si>
  <si>
    <t>P412346</t>
  </si>
  <si>
    <t>P413326</t>
  </si>
  <si>
    <t>P413336</t>
  </si>
  <si>
    <t>P413346</t>
  </si>
  <si>
    <t>P415000</t>
  </si>
  <si>
    <t>P415001</t>
  </si>
  <si>
    <t>P415002</t>
  </si>
  <si>
    <t>P415011</t>
  </si>
  <si>
    <t>ULYSSE EN50022 TRANSPARENT WINDOW AND ACCESSORIES OF SINGLE ENCLOSURE</t>
  </si>
  <si>
    <t>P415012</t>
  </si>
  <si>
    <t>ULYSSE EN50022 TRANSPARENT WINDOW AND ACCESSORIES OF DOUBLE ENCLOSURE</t>
  </si>
  <si>
    <t>P415101</t>
  </si>
  <si>
    <t>P415102</t>
  </si>
  <si>
    <t>P415801</t>
  </si>
  <si>
    <t>P415802</t>
  </si>
  <si>
    <t>P415901</t>
  </si>
  <si>
    <t>P208633</t>
  </si>
  <si>
    <t>CAM-SZ ISOLATOR SWITCH FOR EMERGENCY WITH RED HANDLE AND YELLOW COVER, IN INSULATING MATERIAL, FOR WALL MOUNTING - IP65 3X63A</t>
  </si>
  <si>
    <t>P208634</t>
  </si>
  <si>
    <t>CAM-SZ ISOLATOR SWITCH FOR EMERGENCY WITH RED HANDLE AND YELLOW COVER, IN INSULATING MATERIAL, FOR WALL MOUNTING - IP65 4X63A</t>
  </si>
  <si>
    <t>P209103</t>
  </si>
  <si>
    <t>CAM-SZ ISOLATOR SWITCH WITH GREY HANDLE AND COVER, IN INSULATING MATERIAL, FOR WALL MOUNTING - IP65 3X100A</t>
  </si>
  <si>
    <t>P209104</t>
  </si>
  <si>
    <t>CAM-SZ ISOLATOR SWITCH WITH GREY HANDLE AND COVER, IN INSULATING MATERIAL, FOR WALL MOUNTING - IP65 4X100A</t>
  </si>
  <si>
    <t>P209162</t>
  </si>
  <si>
    <t>CAM-SZ ISOLATOR SWITCH WITH GREY HANDLE AND COVER, IN INSULATING MATERIAL, FOR WALL MOUNTING - IP65 2X16A</t>
  </si>
  <si>
    <t>P209163</t>
  </si>
  <si>
    <t>CAM-SZ ISOLATOR SWITCH WITH GREY HANDLE AND COVER, IN INSULATING MATERIAL, FOR WALL MOUNTING - IP65 3X16A</t>
  </si>
  <si>
    <t>P209164</t>
  </si>
  <si>
    <t>CAM-SZ ISOLATOR SWITCH WITH GREY HANDLE AND COVER, IN INSULATING MATERIAL, FOR WALL MOUNTING - IP65 4X16A</t>
  </si>
  <si>
    <t>P209253</t>
  </si>
  <si>
    <t>CAM-SZ ISOLATOR SWITCH WITH GREY HANDLE AND COVER, IN INSULATING MATERIAL, FOR WALL MOUNTING - IP65 3X25A</t>
  </si>
  <si>
    <t>P209254</t>
  </si>
  <si>
    <t>P419342</t>
  </si>
  <si>
    <t>P419343</t>
  </si>
  <si>
    <t>P419344</t>
  </si>
  <si>
    <t>P419345</t>
  </si>
  <si>
    <t>P419346</t>
  </si>
  <si>
    <t>P419347</t>
  </si>
  <si>
    <t>P419349</t>
  </si>
  <si>
    <t>P420136</t>
  </si>
  <si>
    <t>ULYSSE SWITCHED SOCKET IN WHITE THERMOSETTING (GRP) WITH MECHANICAL INTERLOCK AND FUSE-HOLDER 16A 3P+E 380-415V 50-60HZ 6H IP66/IP67</t>
  </si>
  <si>
    <t>P420146</t>
  </si>
  <si>
    <t>ULYSSE SWITCHED SOCKET IN WHITE THERMOSETTING (GRP) WITH MECHANICAL INTERLOCK AND FUSE-HOLDER 16A 3P+N+E 380-415V 50-60HZ IP66/IP67</t>
  </si>
  <si>
    <t>P420226</t>
  </si>
  <si>
    <t>ULYSSE SWITCHED SOCKET IN WHITE THERMOSETTING (GRP) WITH MECHANICAL INTERLOCK AND FUSE-HOLDER 32A 2P+E 200-250V 50-60HZ IP66/IP67</t>
  </si>
  <si>
    <t>P420236</t>
  </si>
  <si>
    <t>ULYSSE SWITCHED SOCKET IN WHITE THERMOSETTING (GRP) WITH MECHANICAL INTERLOCK AND FUSE-HOLDER 32A 3P+E 380-415V 50-60HZ 6H IP66/IP67</t>
  </si>
  <si>
    <t>P420246</t>
  </si>
  <si>
    <t>ULYSSE SWITCHED SOCKET IN WHITE THERMOSETTING (GRP) WITH MECHANICAL INTERLOCK AND FUSE-HOLDER 32A 3P+N+E 380-415V 50-60HZ 6H IP66/IP67</t>
  </si>
  <si>
    <t>P421909</t>
  </si>
  <si>
    <t>ALUPRES SPARE CONTACT COMPONENTS FOR FP WATERTIGHT SOCKET OUTLETS 3P+E 250A</t>
  </si>
  <si>
    <t>P422039</t>
  </si>
  <si>
    <t>P425101</t>
  </si>
  <si>
    <t>ULYSSE BOX IN WHITE THERMOSETTING (GRP) 125X175X128MM WITH COVER WITH WINDOW 5 MODULES</t>
  </si>
  <si>
    <t>P427909</t>
  </si>
  <si>
    <t>ALUPRES SPARE CONTACT COMPONENTS FOR FP WATERTIGHT PLUGS 3P+E 250A</t>
  </si>
  <si>
    <t>P429873</t>
  </si>
  <si>
    <t>ULYSSE SOCKET WITH SAFETY TRANSFORMER (SELV) 16A 2P 230/24V 50-660HZ 150VA IP66/IP67</t>
  </si>
  <si>
    <t>P431252</t>
  </si>
  <si>
    <t>TAIS MIGNON SOCKET 2P+E 10/16A 250V PANEL MOUNTING</t>
  </si>
  <si>
    <t>P431622</t>
  </si>
  <si>
    <t>CEE PANEL MOUNTED SOCKET, STRAIGHT, 16A 2P+E 200-250V 50-60HZ 6H IP44</t>
  </si>
  <si>
    <t>P431638</t>
  </si>
  <si>
    <t>CEE PANEL MOUNTED SOCKET, STRAIGHT, 16A 2P+E 380-415V 50-60HZ 9H IP44</t>
  </si>
  <si>
    <t>P433052</t>
  </si>
  <si>
    <t>SPIN CONNECTOR 2P+E 10/16A 250V IN RUBBER 250V IP44</t>
  </si>
  <si>
    <t>P433211</t>
  </si>
  <si>
    <t>CEE PANEL MOUNTED SOCKET, STRAIGHT, 32A 2P+E 100-130V 50-60HZ 4H IP44</t>
  </si>
  <si>
    <t>P433222</t>
  </si>
  <si>
    <t>CEE PANEL MOUNTED SOCKET, STRAIGHT, 32A 2P+E 200-250V 50-60HZ 6H IP44</t>
  </si>
  <si>
    <t>P433238</t>
  </si>
  <si>
    <t>CEE PANEL MOUNTED SOCKET, STRAIGHT, 32A 2P+E 380-415V 50-60HZ 9H IP44</t>
  </si>
  <si>
    <t>P436311</t>
  </si>
  <si>
    <t>CEE PANEL MOUNTED SOCKET, STRAIGHT, 63A 2P+E 100-130V 50-60HZ 4H IP67</t>
  </si>
  <si>
    <t>P436312</t>
  </si>
  <si>
    <t>CEE PANEL MOUNTED SOCKET, STRAIGHT, 63A 2P+E &gt;50V 50-60HZ 12H IP67</t>
  </si>
  <si>
    <t>P436338</t>
  </si>
  <si>
    <t>CEE PANEL MOUNTED SOCKET, STRAIGHT, 63A 2P+E 380-415V 50-60HZ 9H IP67</t>
  </si>
  <si>
    <t>P437012</t>
  </si>
  <si>
    <t>SPIN SCHUKO PLUG 2P+E 10/16A 250V IN RUBBER IP44</t>
  </si>
  <si>
    <t>P437022</t>
  </si>
  <si>
    <t>SPIN SCHUKO PLUG, 90° ANGLED 90° 2P+E 10/16A 250V IN RUBBER IP44</t>
  </si>
  <si>
    <t>P437152</t>
  </si>
  <si>
    <t>SPIN SCHUKO PLUG 2P+E 10/16A 250V IN TERMOPLASTICO IP20/IP44</t>
  </si>
  <si>
    <t>P438124</t>
  </si>
  <si>
    <t>TOPTER WALL MOUNTED SOCKET, 15° ANGLED, 16A 2P+E 100-130V 50-60HZ 4H IP44</t>
  </si>
  <si>
    <t>P438126</t>
  </si>
  <si>
    <t>TOPTER WALL MOUNTED SOCKET, 15° ANGLED, 16A 2P+E 200-250V 50-60HZ 6H IP44</t>
  </si>
  <si>
    <t>P438136</t>
  </si>
  <si>
    <t>TOPTER WALL MOUNTED SOCKET, 15° ANGLED, 16A 3P+E 380-415V 50-60HZ 6H IP44</t>
  </si>
  <si>
    <t>P438146</t>
  </si>
  <si>
    <t>TOPTER WALL MOUNTED SOCKET, 15° ANGLED, 16A 3P+N+E 380-415V 50-60HZ 6H IP44</t>
  </si>
  <si>
    <t>P438224</t>
  </si>
  <si>
    <t>TOPTER WALL MOUNTED SOCKET, 15° ANGLED, 32A 2P+E 100-130V 50-60HZ 4H IP44</t>
  </si>
  <si>
    <t>P438226</t>
  </si>
  <si>
    <t>TOPTER WALL MOUNTED SOCKET, 15° ANGLED, 32A 2P+E 200-250V 50-60HZ 6H IP44</t>
  </si>
  <si>
    <t>P438236</t>
  </si>
  <si>
    <t>TOPTER WALL MOUNTED SOCKET, 15° ANGLED, 32A 3P+E 380-415V 50-60HZ 6H IP44</t>
  </si>
  <si>
    <t>P438246</t>
  </si>
  <si>
    <t>TOPTER WALL MOUNTED SOCKET, 15° ANGLED, 32A 3P+N+E 380-415V 6H IP44</t>
  </si>
  <si>
    <t>P439124</t>
  </si>
  <si>
    <t>TOPTER WALL MOUNTED SOCKET, 15° ANGLED, 16A 2P+E 100-130V 50-60HZ 4H IP66/IP67</t>
  </si>
  <si>
    <t>P439126</t>
  </si>
  <si>
    <t>TOPTER WALL MOUNTED SOCKET, 15° ANGLED, 16A 2P+E 200-250V 50-60HZ 6H IP66/IP67</t>
  </si>
  <si>
    <t>P439136</t>
  </si>
  <si>
    <t>TOPTER WALL MOUNTED SOCKET, 15° ANGLED, 16A 3P+E 380-415V 50-60HZ 6H IP66/IP67</t>
  </si>
  <si>
    <t>P439146</t>
  </si>
  <si>
    <t>TOPTER WALL MOUNTED SOCKET, 15° ANGLED, 16A 3P+N+E 380-415V 50-60HZ 6H IP66/IP67</t>
  </si>
  <si>
    <t>P439224</t>
  </si>
  <si>
    <t>TOPTER WALL MOUNTED SOCKET, 15° ANGLED, 32A 2P+E 100-130V 50-60HZ 4H IP66/IP67</t>
  </si>
  <si>
    <t>P439226</t>
  </si>
  <si>
    <t>TOPTER WALL MOUNTED SOCKET, 15° ANGLED, 32A 2P+E 200-250V 50-60HZ 6H IP66/IP67</t>
  </si>
  <si>
    <t>P439233</t>
  </si>
  <si>
    <t>TOPTER WALL MOUNTED SOCKET, 15° ANGLED, 32A 3P+E 380V 50HZ-440V 60HZ 50-60HZ 3H IP66/IP67</t>
  </si>
  <si>
    <t>P439236</t>
  </si>
  <si>
    <t>TOPTER WALL MOUNTED SOCKET, 15° ANGLED, 32A 3P+E 380-415V 50-60HZ 6H IP66/IP67</t>
  </si>
  <si>
    <t>P439246</t>
  </si>
  <si>
    <t>TOPTER WALL MOUNTED SOCKET, 15° ANGLED, 32A 3P+N+E 380-415V 50-60HZ 6H IP66/IP67</t>
  </si>
  <si>
    <t>P441611</t>
  </si>
  <si>
    <t>CEE PANEL MOUNTED SOCKET, STRAIGHT, 16A 3P+E 100-130V 50-60HZ 4H IP44</t>
  </si>
  <si>
    <t>P441638</t>
  </si>
  <si>
    <t>P472880</t>
  </si>
  <si>
    <t>P472881</t>
  </si>
  <si>
    <t>P472947</t>
  </si>
  <si>
    <t>ALUPRES FITTING IN ALUMINIUM ALLOY X WINDOWS F5 X SOCKET INLET STRAIGHT WATERTIGHT 63A</t>
  </si>
  <si>
    <t>P472948</t>
  </si>
  <si>
    <t>ALUPRES FITTING IN ALUMINIUM ALLOY X WINDOWS F5 X SOCKET INLET STRAIGHT WATERTIGHT 125A</t>
  </si>
  <si>
    <t>P472967</t>
  </si>
  <si>
    <t>P472968</t>
  </si>
  <si>
    <t>P472970</t>
  </si>
  <si>
    <t>SPARE SOCKET 63A 2P+E 220V 6H</t>
  </si>
  <si>
    <t>P472971</t>
  </si>
  <si>
    <t>SPARE SOCKET 63A 3P+E 380V 6H</t>
  </si>
  <si>
    <t>P472972</t>
  </si>
  <si>
    <t>SPARE SOCKET 63A 3P+N+E 380V 6H</t>
  </si>
  <si>
    <t>P472977</t>
  </si>
  <si>
    <t>P451611</t>
  </si>
  <si>
    <t>CEE PANEL MOUNTED SOCKET, STRAIGHT, 16A 3P+N+E 100-130V 50-60HZ 4H IP44</t>
  </si>
  <si>
    <t>P451638</t>
  </si>
  <si>
    <t>CEE PANEL MOUNTED SOCKET, STRAIGHT, 16A 3P+N+E 380-415V 50-60HZ 6H IP44</t>
  </si>
  <si>
    <t>P453211</t>
  </si>
  <si>
    <t>CEE PANEL MOUNTED SOCKET, STRAIGHT, 32A 3P+N+E 100-130V 50-60HZ 4H IP44</t>
  </si>
  <si>
    <t>P453222</t>
  </si>
  <si>
    <t>CEE PANEL MOUNTED SOCKET, STRAIGHT, 32A 3P+N+E 200-250V 50-60HZ 9H IP44</t>
  </si>
  <si>
    <t>P453238</t>
  </si>
  <si>
    <t>CEE PANEL MOUNTED SOCKET, STRAIGHT, 32A 3P+N+E 380-415V 50-60HZ 6H IP44</t>
  </si>
  <si>
    <t>P456311</t>
  </si>
  <si>
    <t>CEE PANEL MOUNTED SOCKET, STRAIGHT, 63A 3P+N+E 100-130V 50-60HZ 4H IP67</t>
  </si>
  <si>
    <t>P456322</t>
  </si>
  <si>
    <t>CEE PANEL MOUNTED SOCKET, STRAIGHT, 63A 3P+N+E 200-250V 50-60HZ 9H IP67</t>
  </si>
  <si>
    <t>P456338</t>
  </si>
  <si>
    <t>CEE PANEL MOUNTED SOCKET, STRAIGHT, 63A 3P+N+E 380-415V 50-60HZ 6H IP67</t>
  </si>
  <si>
    <t>P456344</t>
  </si>
  <si>
    <t>CEE PANEL MOUNTED SOCKET, STRAIGHT, 63A 3P+N+E 440-460V 60HZ 11H IP67</t>
  </si>
  <si>
    <t>P456350</t>
  </si>
  <si>
    <t>CEE PANEL MOUNTED SOCKET, STRAIGHT, 63A 3P+N+E 480-500V 50-60HZ 7H IP67</t>
  </si>
  <si>
    <t>P459311</t>
  </si>
  <si>
    <t>CEE PANEL MOUNTED SOCKET, STRAIGHT, 125A 3P+N+E 100-130V 50-60HZ 4H IP67</t>
  </si>
  <si>
    <t>P459322</t>
  </si>
  <si>
    <t>CEE PANEL MOUNTED SOCKET, STRAIGHT, 125A 3P+N+E 200-250V 50-60HZ 9H 67</t>
  </si>
  <si>
    <t>P459344</t>
  </si>
  <si>
    <t>CEE PANEL MOUNTED SOCKET, STRAIGHT, 125A 3P+N+E 440-460V 60HZ 11H IP67</t>
  </si>
  <si>
    <t>P459538</t>
  </si>
  <si>
    <t>CEE PANEL MOUNTED SOCKET, STRAIGHT, 125A 3P+N+E 380-415V 50-60HZ 6H IP67</t>
  </si>
  <si>
    <t>P459550</t>
  </si>
  <si>
    <t>CEE PANEL MOUNTED SOCKET, STRAIGHT, 125A 3P+N+E 480-500V 50-60HZ 7H</t>
  </si>
  <si>
    <t>P460126</t>
  </si>
  <si>
    <t>P460136</t>
  </si>
  <si>
    <t>P460146</t>
  </si>
  <si>
    <t>P460224</t>
  </si>
  <si>
    <t>ALUPRES SWITCHED SOCKET IN ALUMINIUM ALLOY WITH MECHANICAL INTERLOCK 2P+E 32A 100 - 130V 50-60HZ 4H IP66/67/69</t>
  </si>
  <si>
    <t>P460226</t>
  </si>
  <si>
    <t>P460226EX</t>
  </si>
  <si>
    <t>P460229</t>
  </si>
  <si>
    <t>P460231</t>
  </si>
  <si>
    <t>ALUPRES SWITCHED SOCKET IN ALUMINIUM ALLOY WITH MECHANICAL INTERLOCK 3P+E 32A 440 - 460V 60HZ 11H IP66/67/69</t>
  </si>
  <si>
    <t>P460233</t>
  </si>
  <si>
    <t>P460234</t>
  </si>
  <si>
    <t>ALUPRES SWITCHED SOCKET IN ALUMINIUM ALLOY WITH MECHANICAL INTERLOCK 3P+E 32A 100 - 130V 50-60HZ 4H IP66/67/69</t>
  </si>
  <si>
    <t>P460236</t>
  </si>
  <si>
    <t>P460236EX</t>
  </si>
  <si>
    <t>P460237</t>
  </si>
  <si>
    <t>ALUPRES SWITCHED SOCKET IN ALUMINIUM ALLOY WITH MECHANICAL INTERLOCK 3P+E 32A 480 - 500V 50-60HZ 7H IP66/67/69</t>
  </si>
  <si>
    <t>P460239</t>
  </si>
  <si>
    <t>ALUPRES SWITCHED SOCKET IN ALUMINIUM ALLOY WITH MECHANICAL INTERLOCK 3P+E 32A 200 - 250V 50-60HZ 9H IP66/67/69</t>
  </si>
  <si>
    <t>P460241</t>
  </si>
  <si>
    <t>ALUPRES SWITCHED SOCKET IN ALUMINIUM ALLOY WITH MECHANICAL INTERLOCK 3P+N+E 32A 440 - 460V 60HZ 11H IP66/67/69</t>
  </si>
  <si>
    <t>P460244</t>
  </si>
  <si>
    <t>ALUPRES SWITCHED SOCKET IN ALUMINIUM ALLOY WITH MECHANICAL INTERLOCK  3P+N+E 32A 100 - 130V 50-60HZ 4H IP66/67/69</t>
  </si>
  <si>
    <t>P460246</t>
  </si>
  <si>
    <t>P460247</t>
  </si>
  <si>
    <t>ALUPRES SWITCHED SOCKET IN ALUMINIUM ALLOY WITH MECHANICAL INTERLOCK 3P+N+E 32A 480 - 500V 50-60HZ 7H IP66/67/69</t>
  </si>
  <si>
    <t>P460249</t>
  </si>
  <si>
    <t>ALUPRES SWITCHED SOCKET IN ALUMINIUM ALLOY WITH MECHANICAL INTERLOCK 3P+N+E 32A 200 - 250V 50-60HZ 9H IP66/67/69</t>
  </si>
  <si>
    <t>P460324</t>
  </si>
  <si>
    <t>ALUPRES SWITCHED SOCKET IN ALUMINIUM ALLOY WITH MECHANICAL INTERLOCK 2P+E 63A 100 - 130V 50-60HZ 4H IP66/67/69</t>
  </si>
  <si>
    <t>P460326</t>
  </si>
  <si>
    <t>P460326EX</t>
  </si>
  <si>
    <t>P236161</t>
  </si>
  <si>
    <t>P236162</t>
  </si>
  <si>
    <t>P236163</t>
  </si>
  <si>
    <t>P236201</t>
  </si>
  <si>
    <t>P236202</t>
  </si>
  <si>
    <t>P236203</t>
  </si>
  <si>
    <t>P236251</t>
  </si>
  <si>
    <t>P236252</t>
  </si>
  <si>
    <t>P236253</t>
  </si>
  <si>
    <t>P237121</t>
  </si>
  <si>
    <t>P237122</t>
  </si>
  <si>
    <t>P237123</t>
  </si>
  <si>
    <t>P237161</t>
  </si>
  <si>
    <t>P237162</t>
  </si>
  <si>
    <t>P237163</t>
  </si>
  <si>
    <t>P237201</t>
  </si>
  <si>
    <t>P237202</t>
  </si>
  <si>
    <t>P237203</t>
  </si>
  <si>
    <t>P237251</t>
  </si>
  <si>
    <t>ALUPRES SWITCHED SOCKET IN ALUMINIUM ALLOY WITH MECHANICAL INTERLOCK 3P+E 125A 440 - 460V 60HZ 11H IP66/67/69</t>
  </si>
  <si>
    <t>P460434</t>
  </si>
  <si>
    <t>ALUPRES SWITCHED SOCKET IN ALUMINIUM ALLOY WITH MECHANICAL INTERLOCK 3P+E 125A 100 - 130V 50-60HZ 4H IP66/67/69</t>
  </si>
  <si>
    <t>P460436</t>
  </si>
  <si>
    <t>P460437</t>
  </si>
  <si>
    <t>ALUPRES SWITCHED SOCKET IN ALUMINIUM ALLOY WITH MECHANICAL INTERLOCK 3P+E 125A 480 - 500V 50-60HZ 7H IP66/67/69</t>
  </si>
  <si>
    <t>P460439</t>
  </si>
  <si>
    <t>ALUPRES SWITCHED SOCKET IN ALUMINIUM ALLOY WITH MECHANICAL INTERLOCK 3P+E 125A 200 - 250V 50-60HZ 9H IP66/67/69</t>
  </si>
  <si>
    <t>P460441</t>
  </si>
  <si>
    <t>P460444</t>
  </si>
  <si>
    <t>ALUPRES SWITCHED SOCKET IN ALUMINIUM ALLOY WITH MECHANICAL INTERLOCK 3P+N+E 125A 100 - 130V 50-60HZ 4H IP66/67/69</t>
  </si>
  <si>
    <t>P460446</t>
  </si>
  <si>
    <t>P460447</t>
  </si>
  <si>
    <t>ALUPRES SWITCHED SOCKET IN ALUMINIUM ALLOY WITH MECHANICAL INTERLOCK 3P+N+E 125A 480 - 500V 50-60HZ 7H IP66/67/69</t>
  </si>
  <si>
    <t>P460449</t>
  </si>
  <si>
    <t>ALUPRES SWITCHED SOCKET IN ALUMINIUM ALLOY WITH MECHANICAL INTERLOCK 3P+N+E 125A 200 - 250V 50-60HZ 9H IP66/67/69</t>
  </si>
  <si>
    <t>P461121</t>
  </si>
  <si>
    <t>NAVE WATERTIGHT SOCKET-OUTLET TYPE UNAV 1435 IN BRASS ENCLOSURE WITH CABLE GLAND 24X14 UNAV 1948 M24X1,5 10A 24V 2P+E IP56</t>
  </si>
  <si>
    <t>P461124EX</t>
  </si>
  <si>
    <t>P461126EX</t>
  </si>
  <si>
    <t>P461129EX</t>
  </si>
  <si>
    <t>P461131</t>
  </si>
  <si>
    <t>P461134EX</t>
  </si>
  <si>
    <t>P461136EX</t>
  </si>
  <si>
    <t>P461137EX</t>
  </si>
  <si>
    <t>P461139EX</t>
  </si>
  <si>
    <t>P461144EX</t>
  </si>
  <si>
    <t>P461146EX</t>
  </si>
  <si>
    <t>P461147EX</t>
  </si>
  <si>
    <t>P461149EX</t>
  </si>
  <si>
    <t>P461151</t>
  </si>
  <si>
    <t>NAVE WATERTIGHT SOCKET-OUTLET TYPE UNAV 1435 IN BRASS ENCLOSURE WITH CABLE GLAND 24X14 UNAV 1948 M24X1,5 10A 127V 2P+E IP56</t>
  </si>
  <si>
    <t>P461224EX</t>
  </si>
  <si>
    <t>P461226EX</t>
  </si>
  <si>
    <t>P461229EX</t>
  </si>
  <si>
    <t>P461234EX</t>
  </si>
  <si>
    <t>P461236EX</t>
  </si>
  <si>
    <t>P461237EX</t>
  </si>
  <si>
    <t>P461239EX</t>
  </si>
  <si>
    <t>P461244EX</t>
  </si>
  <si>
    <t>P461246EX</t>
  </si>
  <si>
    <t>P461247EX</t>
  </si>
  <si>
    <t>P461249EX</t>
  </si>
  <si>
    <t>P461324EX</t>
  </si>
  <si>
    <t>P461326EX</t>
  </si>
  <si>
    <t>P461329EX</t>
  </si>
  <si>
    <t>P461334EX</t>
  </si>
  <si>
    <t>P461336EX</t>
  </si>
  <si>
    <t>P461337EX</t>
  </si>
  <si>
    <t>P461339EX</t>
  </si>
  <si>
    <t>P461344EX</t>
  </si>
  <si>
    <t>P461346EX</t>
  </si>
  <si>
    <t>P461347EX</t>
  </si>
  <si>
    <t>P461349EX</t>
  </si>
  <si>
    <t>P462124EX</t>
  </si>
  <si>
    <t>P462126EX</t>
  </si>
  <si>
    <t>P462129EX</t>
  </si>
  <si>
    <t>P462131</t>
  </si>
  <si>
    <t>P462134EX</t>
  </si>
  <si>
    <t>P462136EX</t>
  </si>
  <si>
    <t>P462137EX</t>
  </si>
  <si>
    <t>P462139EX</t>
  </si>
  <si>
    <t>P462144EX</t>
  </si>
  <si>
    <t>P462146EX</t>
  </si>
  <si>
    <t>P462147EX</t>
  </si>
  <si>
    <t>P462149EX</t>
  </si>
  <si>
    <t>P462151</t>
  </si>
  <si>
    <t>NAVE SOCKET UNAV 1436-BRASS ENCL.-10A 127V 2P+E IP56</t>
  </si>
  <si>
    <t>P462224EX</t>
  </si>
  <si>
    <t>P462226EX</t>
  </si>
  <si>
    <t>P462229EX</t>
  </si>
  <si>
    <t>P462234EX</t>
  </si>
  <si>
    <t>P462236EX</t>
  </si>
  <si>
    <t>P462237EX</t>
  </si>
  <si>
    <t>P462239EX</t>
  </si>
  <si>
    <t>P462244EX</t>
  </si>
  <si>
    <t>P462246EX</t>
  </si>
  <si>
    <t>P462247EX</t>
  </si>
  <si>
    <t>P462249EX</t>
  </si>
  <si>
    <t>P462324EX</t>
  </si>
  <si>
    <t>P462326EX</t>
  </si>
  <si>
    <t>P462329EX</t>
  </si>
  <si>
    <t>P462334EX</t>
  </si>
  <si>
    <t>P462336EX</t>
  </si>
  <si>
    <t>P462337EX</t>
  </si>
  <si>
    <t>P462339EX</t>
  </si>
  <si>
    <t>P462344EX</t>
  </si>
  <si>
    <t>P462346EX</t>
  </si>
  <si>
    <t>P462347EX</t>
  </si>
  <si>
    <t>P462349EX</t>
  </si>
  <si>
    <t>P463124EX</t>
  </si>
  <si>
    <t>P463129EX</t>
  </si>
  <si>
    <t>P463134EX</t>
  </si>
  <si>
    <t>P463137EX</t>
  </si>
  <si>
    <t>P463144EX</t>
  </si>
  <si>
    <t>P463147EX</t>
  </si>
  <si>
    <t>P463149EX</t>
  </si>
  <si>
    <t>P463324EX</t>
  </si>
  <si>
    <t>P463326EX</t>
  </si>
  <si>
    <t>P463329EX</t>
  </si>
  <si>
    <t>P463334EX</t>
  </si>
  <si>
    <t>P463336EX</t>
  </si>
  <si>
    <t>P463337EX</t>
  </si>
  <si>
    <t>P463339EX</t>
  </si>
  <si>
    <t>P463344EX</t>
  </si>
  <si>
    <t>P463346EX</t>
  </si>
  <si>
    <t>P463347EX</t>
  </si>
  <si>
    <t>P463349EX</t>
  </si>
  <si>
    <t>P464210EX</t>
  </si>
  <si>
    <t>P581112</t>
  </si>
  <si>
    <t>P581112EX</t>
  </si>
  <si>
    <t>P581116</t>
  </si>
  <si>
    <t>P581116EX</t>
  </si>
  <si>
    <t>P581120</t>
  </si>
  <si>
    <t>P581120EX</t>
  </si>
  <si>
    <t>P581125</t>
  </si>
  <si>
    <t>P581125EX</t>
  </si>
  <si>
    <t>P581132</t>
  </si>
  <si>
    <t>P581132EX</t>
  </si>
  <si>
    <t>P581140</t>
  </si>
  <si>
    <t>P581140EX</t>
  </si>
  <si>
    <t>P581150</t>
  </si>
  <si>
    <t>P581150EX</t>
  </si>
  <si>
    <t>P581163</t>
  </si>
  <si>
    <t>P581163EX</t>
  </si>
  <si>
    <t>P581212</t>
  </si>
  <si>
    <t>P581216</t>
  </si>
  <si>
    <t>P581220</t>
  </si>
  <si>
    <t>P581225</t>
  </si>
  <si>
    <t>P581232</t>
  </si>
  <si>
    <t>P581240</t>
  </si>
  <si>
    <t>P581250</t>
  </si>
  <si>
    <t>P581263</t>
  </si>
  <si>
    <t>P582112EX</t>
  </si>
  <si>
    <t>P582116</t>
  </si>
  <si>
    <t>P476402</t>
  </si>
  <si>
    <t>CEE WALL MOUNTED INLET, 90° ANGLED, 16A 2P+E 380-415V 50-60HZ 9H IP44</t>
  </si>
  <si>
    <t>P476403</t>
  </si>
  <si>
    <t>CEE WALL MOUNTED INLET, 90° ANGLED, 16A 2P+E 380-415V 50-60HZ 9H IP67</t>
  </si>
  <si>
    <t>P476405</t>
  </si>
  <si>
    <t>CEE WALL MOUNTED INLET, 90° ANGLED, 32A 2P+E 380-415V 50-60HZ 9H IP44</t>
  </si>
  <si>
    <t>P476406</t>
  </si>
  <si>
    <t>CEE WALL MOUNTED INLET, 90° ANGLED, 32A 2P+E 380-415V 50-60HZ 9H IP67</t>
  </si>
  <si>
    <t>P476413</t>
  </si>
  <si>
    <t>CEE WALL MOUNTED INLET, 90° ANGLED, 16A 3P+E 380-415V 50-60HZ 6H IP67</t>
  </si>
  <si>
    <t>P476416</t>
  </si>
  <si>
    <t>CEE WALL MOUNTED INLET, 90° ANGLED, 32A 3P+E 380-415V 50-60HZ 6H IP67</t>
  </si>
  <si>
    <t>P476422</t>
  </si>
  <si>
    <t>CEE WALL MOUNTED INLET, 90° ANGLED, 16A 3P+N+E 380-415V 50-60HZ 6H IP44</t>
  </si>
  <si>
    <t>P476423</t>
  </si>
  <si>
    <t>CEE WALL MOUNTED INLET, 90° ANGLED, 16A 3P+N+E 380-415V 50-60HZ 6H IP67</t>
  </si>
  <si>
    <t>P476903</t>
  </si>
  <si>
    <t>P476905</t>
  </si>
  <si>
    <t>CAM BLACK HANDLE WITH DOORLOCK FOR CABINETS FOR SELECTOR SWITCHES 200A</t>
  </si>
  <si>
    <t>P270728</t>
  </si>
  <si>
    <t>CAM BLACK HANDWHEEL WITH DOORLOCK FOR CABINETS FOR SWITCHES 400A</t>
  </si>
  <si>
    <t>P270803EX</t>
  </si>
  <si>
    <t>CAM-EX ISOLATOR SWITCH IN THERMOSETTING (GRP) 3X80A 2D 3G</t>
  </si>
  <si>
    <t>P270804EX</t>
  </si>
  <si>
    <t>CAM-EX ISOLATOR SWITCH IN THERMOSETTING (GRP) 4X80A 2D 3G</t>
  </si>
  <si>
    <t>P270900</t>
  </si>
  <si>
    <t>CAM ADJUSTABLE SPACER SUPPORT KIT FOR ATTACHING 16/25/40/63A CONTROL DEVICES</t>
  </si>
  <si>
    <t>P270901</t>
  </si>
  <si>
    <t>CAM SPARE HANDLES FOR CAM CONTROL DEVICES 16/25A</t>
  </si>
  <si>
    <t>P270902</t>
  </si>
  <si>
    <t>CAM LOCKABLE HANDLES "0" FOR CONTROL DEVICES 16/25A</t>
  </si>
  <si>
    <t>P270903</t>
  </si>
  <si>
    <t>CAM LOCKABLE HANDLES "I" FOR CONTROL DEVICES 16/25A</t>
  </si>
  <si>
    <t>P270911</t>
  </si>
  <si>
    <t>CAM SPARE HANDLES FOR CAM CONTROL DEVICES 40/63A</t>
  </si>
  <si>
    <t>P270912</t>
  </si>
  <si>
    <t>CAM LOCKABLE HANDLE "0" FOR INTERLOCKED SOCKETS AND CONTROL DEVICES 32/40/63A</t>
  </si>
  <si>
    <t>P270913</t>
  </si>
  <si>
    <t>CAM LOCKABLE HANDLE "I" FOR INTERLOCKED SOCKETS AND CONTROL DEVICES 32/40/63A</t>
  </si>
  <si>
    <t>P270914</t>
  </si>
  <si>
    <t>CAM LOCKABLE RED/YELLOW EMERGENCY HANDLE POS."O" FOR SOCKETS AND CONTROL DEVICES 16/25A</t>
  </si>
  <si>
    <t>P270916</t>
  </si>
  <si>
    <t>CAM LOCKABLE RED/YELLOW EMERGENCY HANDLE POS."O" FOR SOCKETS AND CONTROL DEVICES 32/63A</t>
  </si>
  <si>
    <t>P270921</t>
  </si>
  <si>
    <t>CAM SPARE HANDLES FOR CAM CONTROL DEVICES 100-200A</t>
  </si>
  <si>
    <t>P270932</t>
  </si>
  <si>
    <t>TAIS SPARE HANDLES, HIGH VISIBILITY WITH LOCK POSITION "0/1" 32/40/63A</t>
  </si>
  <si>
    <t>P270941</t>
  </si>
  <si>
    <t>CAM SPARE LEVERS FOR REAR PANEL CAM CONTROL DEVICES 16/25A</t>
  </si>
  <si>
    <t>P270951</t>
  </si>
  <si>
    <t>CAM SPARE LEVERS FOR REAR PANEL CAM CONTROL DEVICES 40/63A</t>
  </si>
  <si>
    <t>P270961</t>
  </si>
  <si>
    <t>CAM SPARE LEVERS FOR REAR PANEL CAM CONTROL DEVICES 100/800A</t>
  </si>
  <si>
    <t>P271225</t>
  </si>
  <si>
    <t>CAM-ST CAM-ST 12/25A 225MM EXTENSION SHAFT</t>
  </si>
  <si>
    <t>P271350</t>
  </si>
  <si>
    <t>CAM-ST CAM-ST 12/25A 350MM EXTENSION SHAFT</t>
  </si>
  <si>
    <t>P271500</t>
  </si>
  <si>
    <t>CAM-ST CAM-ST 12/25A 500MM EXTENSION SHAFT</t>
  </si>
  <si>
    <t>P272141</t>
  </si>
  <si>
    <t>P272141EX</t>
  </si>
  <si>
    <t>P272142</t>
  </si>
  <si>
    <t>P272143</t>
  </si>
  <si>
    <t>P272144</t>
  </si>
  <si>
    <t>P272144EX</t>
  </si>
  <si>
    <t>P272146</t>
  </si>
  <si>
    <t>P272147</t>
  </si>
  <si>
    <t>P272147EX</t>
  </si>
  <si>
    <t>P272148</t>
  </si>
  <si>
    <t>P272152</t>
  </si>
  <si>
    <t>P468224</t>
  </si>
  <si>
    <t>P468226</t>
  </si>
  <si>
    <t>P468229</t>
  </si>
  <si>
    <t>P468233</t>
  </si>
  <si>
    <t>P468234</t>
  </si>
  <si>
    <t>P468236</t>
  </si>
  <si>
    <t>P468239</t>
  </si>
  <si>
    <t>P469226</t>
  </si>
  <si>
    <t>P469233</t>
  </si>
  <si>
    <t>P469236</t>
  </si>
  <si>
    <t>P469873</t>
  </si>
  <si>
    <t>P470126</t>
  </si>
  <si>
    <t>P470136</t>
  </si>
  <si>
    <t>P470146</t>
  </si>
  <si>
    <t>P470224EX</t>
  </si>
  <si>
    <t>P470226</t>
  </si>
  <si>
    <t>P470229EX</t>
  </si>
  <si>
    <t>P470233</t>
  </si>
  <si>
    <t>P470234EX</t>
  </si>
  <si>
    <t>P470236</t>
  </si>
  <si>
    <t>P470237EX</t>
  </si>
  <si>
    <t>P470239EX</t>
  </si>
  <si>
    <t>P470244EX</t>
  </si>
  <si>
    <t>P470246</t>
  </si>
  <si>
    <t>P470247EX</t>
  </si>
  <si>
    <t>P470324EX</t>
  </si>
  <si>
    <t>P272304EX</t>
  </si>
  <si>
    <t>P272306</t>
  </si>
  <si>
    <t>P272306EX</t>
  </si>
  <si>
    <t>P272307</t>
  </si>
  <si>
    <t>P272307EX</t>
  </si>
  <si>
    <t>P272312</t>
  </si>
  <si>
    <t>P272313</t>
  </si>
  <si>
    <t>CAM STAR/TRIANGLE STARTER, FOR WALL MOUNTING, 40A LAYOUT 13 2F1</t>
  </si>
  <si>
    <t>P272502</t>
  </si>
  <si>
    <t>P272503</t>
  </si>
  <si>
    <t>P272507</t>
  </si>
  <si>
    <t>P274031</t>
  </si>
  <si>
    <t>CAM ISOLATOR SWITCH WITH FUSE-HOLDER BASE 2X40A 2F1 IN ALUMINIUM ALLOY</t>
  </si>
  <si>
    <t>P274032</t>
  </si>
  <si>
    <t>CAM ISOLATOR SWITCH WITH FUSE-HOLDER BASE 3X40A 2F1 IN ALUMINIUM ALLOY</t>
  </si>
  <si>
    <t>P274033</t>
  </si>
  <si>
    <t>CAM ISOLATOR SWITCH WITH FUSE-HOLDER BASE 4X40A 2F1 IN ALUMINIUM ALLOY</t>
  </si>
  <si>
    <t>P274225</t>
  </si>
  <si>
    <t>CAM-ST DOOR LOCK KIT 225MM LONG SHAFT FOR 32/40/63 A CAM-ST SWICHES</t>
  </si>
  <si>
    <t>P274302</t>
  </si>
  <si>
    <t>CAM ISOLATOR SWITCH WITH FUSE HOLDER BASE A32 2X25A 2FO</t>
  </si>
  <si>
    <t>P274350</t>
  </si>
  <si>
    <t>CAM-ST DOOR LOCK KIT 350MM LONG SHAFT FOR 32/40-63 A CAM-ST SWICTHES</t>
  </si>
  <si>
    <t>P274412</t>
  </si>
  <si>
    <t>P274416</t>
  </si>
  <si>
    <t>P274425</t>
  </si>
  <si>
    <t>P274440</t>
  </si>
  <si>
    <t>P274463</t>
  </si>
  <si>
    <t>P274500</t>
  </si>
  <si>
    <t>CAM-ST DOOR LOCK KIT 500MM LONG SHAFT FOR 32/40/63 A CAM S-ST SWITCHES</t>
  </si>
  <si>
    <t>P274637</t>
  </si>
  <si>
    <t>CAM SPARE A32 ROTARY CONTROL SWITCH FOR TAIS AND ALUPRES INTERLOCKED SOCKETS 32A 2P+E</t>
  </si>
  <si>
    <t>P274657</t>
  </si>
  <si>
    <t>P274772</t>
  </si>
  <si>
    <t>CAM SPARE SWITCH FOR WATERTIGHT FP SOCKET WITH ALIGNED POLES 3X400</t>
  </si>
  <si>
    <t>P274808</t>
  </si>
  <si>
    <t>CAM SPARE CAM ROTARY CONTROL SWITCH FOR TAIS AND ALUPRES INTERLOCKED SOCKETS 63A 2P+E</t>
  </si>
  <si>
    <t>P274828</t>
  </si>
  <si>
    <t>CAM SPARE CAM ROTARY CONTROL SWITCH FOR TAIS AND ALUPRES INTERLOCKED SOCKETS 63A 3P+N+E</t>
  </si>
  <si>
    <t>P274834</t>
  </si>
  <si>
    <t>CAM SPARE CAM ROTARY CONTROL SWITCH FOR TAIS AND ALUPRES INTERLOCKED SOCKETS 16A 2P+E</t>
  </si>
  <si>
    <t>P274837</t>
  </si>
  <si>
    <t>CAM SPARE CAM ROTARY CONTROL SWITCH FOR TAIS AND ALUPRES INTERLOCKED SOCKETS 32A 2P+E</t>
  </si>
  <si>
    <t>P274847</t>
  </si>
  <si>
    <t>CAM SPARE CAM ROTARY CONTROL SWITCH FOR TAIS AND ALUPRES INTERLOCKED SOCKETS 32A 3P+E</t>
  </si>
  <si>
    <t>P274854</t>
  </si>
  <si>
    <t>CAM SPARE CAM ROTARY CONTROL SWITCH FOR TAIS AND ALUPRES INTERLOCKED SOCKETS 16A 3P+N+E</t>
  </si>
  <si>
    <t>P274857</t>
  </si>
  <si>
    <t>TOPTER WALL MOUNTED SOCKET, 90° ANGLED, 32A 2P+E 200-250V 50-60HZ 6H IP67</t>
  </si>
  <si>
    <t>P509236</t>
  </si>
  <si>
    <t>TOPTER WALL MOUNTED SOCKET, 90° ANGLED, 32A 3P+E 380-415V 6H IP67</t>
  </si>
  <si>
    <t>P509246</t>
  </si>
  <si>
    <t>TOPTER WALL MOUNTED SOCKET, 90° ANGLED, 32A 3P+N+E 380-415V 50-60HZ 6H IP67</t>
  </si>
  <si>
    <t>P509326</t>
  </si>
  <si>
    <t>TAIS MIGNON WALL-MOUNTING TWO-WAY SWITCH IN THERMOSETTING (GRP), FOR WALL MOUNTING 1X16A 1XM20</t>
  </si>
  <si>
    <t>P202276EX</t>
  </si>
  <si>
    <t>P202282</t>
  </si>
  <si>
    <t>TAIS MIGNON SWITCH IN WALL-MOUNTING ENCLOSURE IN THERMOSETTING (GRP), FOR WALL MOUNTING, 2X16A 2XM20</t>
  </si>
  <si>
    <t>P202282EX</t>
  </si>
  <si>
    <t>P421029</t>
  </si>
  <si>
    <t>ALUPRES SOCKET WITH FLAT POLES 250A 3P+E 480-500V 50-60HZ 1XF5 IP55</t>
  </si>
  <si>
    <t>P427019</t>
  </si>
  <si>
    <t>ALUPRES PLUG WITH FLAT POLES 250A 3P+E 480-500V 50-60HZ IP55</t>
  </si>
  <si>
    <t>P431237</t>
  </si>
  <si>
    <t>TAIS MIGNON PUSH BUTTON 1OA NA/NC IN THERMOSETTING (GRP), FOR WALL MOUNTING 1XM20</t>
  </si>
  <si>
    <t>P261433</t>
  </si>
  <si>
    <t>P261433EX</t>
  </si>
  <si>
    <t>P276600</t>
  </si>
  <si>
    <t>P276601</t>
  </si>
  <si>
    <t>P276602</t>
  </si>
  <si>
    <t>P276603</t>
  </si>
  <si>
    <t>P276604</t>
  </si>
  <si>
    <t>P276605</t>
  </si>
  <si>
    <t>P276606</t>
  </si>
  <si>
    <t>P276607</t>
  </si>
  <si>
    <t>P276608</t>
  </si>
  <si>
    <t>P276609</t>
  </si>
  <si>
    <t>P276610</t>
  </si>
  <si>
    <t>P276611</t>
  </si>
  <si>
    <t>P276612</t>
  </si>
  <si>
    <t>P276613</t>
  </si>
  <si>
    <t>P276701</t>
  </si>
  <si>
    <t>P276702</t>
  </si>
  <si>
    <t>P276703</t>
  </si>
  <si>
    <t>P276705</t>
  </si>
  <si>
    <t>P276706</t>
  </si>
  <si>
    <t>P276707</t>
  </si>
  <si>
    <t>P276712</t>
  </si>
  <si>
    <t>P276713</t>
  </si>
  <si>
    <t>P276801</t>
  </si>
  <si>
    <t>P276802</t>
  </si>
  <si>
    <t>P276803</t>
  </si>
  <si>
    <t>P276805</t>
  </si>
  <si>
    <t>P276806</t>
  </si>
  <si>
    <t>P276807</t>
  </si>
  <si>
    <t>P276812</t>
  </si>
  <si>
    <t>P276813</t>
  </si>
  <si>
    <t>P276910</t>
  </si>
  <si>
    <t>CAM REAR PROTECTION CAPS FOR DISTRIBUTION BOARDS IN TRANSPARENT THERMOPLASTIC 16/25A</t>
  </si>
  <si>
    <t>P276911</t>
  </si>
  <si>
    <t>P276912</t>
  </si>
  <si>
    <t>P276913</t>
  </si>
  <si>
    <t>P276930</t>
  </si>
  <si>
    <t>CAM REAR PROTECTION CAPS FOR DISTRIBUTION BOARDS IN TRANSPARENT THERMOPLASTIC 40/63A</t>
  </si>
  <si>
    <t>P276931</t>
  </si>
  <si>
    <t>P276932</t>
  </si>
  <si>
    <t>P280612</t>
  </si>
  <si>
    <t>P280613</t>
  </si>
  <si>
    <t>P280617</t>
  </si>
  <si>
    <t>P280712</t>
  </si>
  <si>
    <t>P280713</t>
  </si>
  <si>
    <t>P282402</t>
  </si>
  <si>
    <t>P282403</t>
  </si>
  <si>
    <t>P282403EX</t>
  </si>
  <si>
    <t>P282404</t>
  </si>
  <si>
    <t>P282404EX</t>
  </si>
  <si>
    <t>P282406</t>
  </si>
  <si>
    <t>P282406EX</t>
  </si>
  <si>
    <t>P282407</t>
  </si>
  <si>
    <t>P282407EX</t>
  </si>
  <si>
    <t>P282412</t>
  </si>
  <si>
    <t>P282413</t>
  </si>
  <si>
    <t>CAM STAR/TRIANGLE STARTER, FOR WALL MOUNTING, 63A LAYOUT 13 2F4</t>
  </si>
  <si>
    <t>P282603</t>
  </si>
  <si>
    <t>P282607</t>
  </si>
  <si>
    <t>P282703</t>
  </si>
  <si>
    <t>P471434</t>
  </si>
  <si>
    <t>P471436</t>
  </si>
  <si>
    <t>CEE WALL MOUNTED SOCKET, 90° ANGLED, 32A 3P+E 380V 50HZ-440V 60HZ 60HZ 3H IP44</t>
  </si>
  <si>
    <t>P471437</t>
  </si>
  <si>
    <t>CEE PANEL MOUNTED SOCKET, 15° ANGLED, 32A 3P+E 380V 50HZ-440V 60HZ 50/60HZ 3H IP67</t>
  </si>
  <si>
    <t>P471454</t>
  </si>
  <si>
    <t>P471463</t>
  </si>
  <si>
    <t>CEE PANEL MOUNTED SOCKET, 15° ANGLED, 16A 2P+E 380-415V 50-60HZ 9H IP67</t>
  </si>
  <si>
    <t>P471464</t>
  </si>
  <si>
    <t>P471469</t>
  </si>
  <si>
    <t>CEE WALL MOUNTING ENCLOSURE FOR SUPPORTING PLUGS AND SOCKETS 63/125A</t>
  </si>
  <si>
    <t>P471472</t>
  </si>
  <si>
    <t>CEE WALL MOUNTED SOCKET, 90° ANGLED, 16A 3P+E 380-415V 50-60HZ 6H IP44</t>
  </si>
  <si>
    <t>P471473</t>
  </si>
  <si>
    <t>CEE PANEL MOUNTED SOCKET, 15° ANGLED, 16A 3P+E 380-415V 50-60HZ 6H IP67</t>
  </si>
  <si>
    <t>P471476</t>
  </si>
  <si>
    <t>CEE WALL MOUNTED SOCKET, 90° ANGLED, 32A 3P+E 380-415V 50-60HZ 6H IP44</t>
  </si>
  <si>
    <t>P471482</t>
  </si>
  <si>
    <t>CEE WALL MOUNTED SOCKET, 90° ANGLED, 16A 3P+N+E 380-415V 50-60HZ 6H IP44</t>
  </si>
  <si>
    <t>P471483</t>
  </si>
  <si>
    <t>CEE PANEL MOUNTED SOCKET, 15° ANGLED, 16A 3P+N+E 380-415V 50-60HZ 6H IP67</t>
  </si>
  <si>
    <t>P471486</t>
  </si>
  <si>
    <t>CEE WALL MOUNTED SOCKET, 90° ANGLED, 32A 3P+N+E 380-415V 50-60HZ 6H IP44</t>
  </si>
  <si>
    <t>P471487</t>
  </si>
  <si>
    <t>CEE PANEL MOUNTED SOCKET, 15° ANGLED, 32A 3P+N+E 380-415V 50-60HZ 6H IP67</t>
  </si>
  <si>
    <t>P471519</t>
  </si>
  <si>
    <t>CEE PANEL MOUNTED SOCKET, 15° ANGLED, 63A 3P+E 600-690V 50-60HZ 5H IP67</t>
  </si>
  <si>
    <t>P286732</t>
  </si>
  <si>
    <t>P286762</t>
  </si>
  <si>
    <t>P286782</t>
  </si>
  <si>
    <t>P286902</t>
  </si>
  <si>
    <t>P286903</t>
  </si>
  <si>
    <t>P286906</t>
  </si>
  <si>
    <t>P286907</t>
  </si>
  <si>
    <t>P286912</t>
  </si>
  <si>
    <t>P286913</t>
  </si>
  <si>
    <t>P290103EX</t>
  </si>
  <si>
    <t>P290104EX</t>
  </si>
  <si>
    <t>P290162EX</t>
  </si>
  <si>
    <t>P290163</t>
  </si>
  <si>
    <t>P290163EX</t>
  </si>
  <si>
    <t>P290164</t>
  </si>
  <si>
    <t>P290164EX</t>
  </si>
  <si>
    <t>P290252EX</t>
  </si>
  <si>
    <t>P290253EX</t>
  </si>
  <si>
    <t>P290254EX</t>
  </si>
  <si>
    <t>P290323</t>
  </si>
  <si>
    <t>P290323EX</t>
  </si>
  <si>
    <t>P290324</t>
  </si>
  <si>
    <t>P290324EX</t>
  </si>
  <si>
    <t>P290403EX</t>
  </si>
  <si>
    <t>P290404EX</t>
  </si>
  <si>
    <t>P290522</t>
  </si>
  <si>
    <t>P290523</t>
  </si>
  <si>
    <t>P290633EX</t>
  </si>
  <si>
    <t>P290634EX</t>
  </si>
  <si>
    <t>P290641</t>
  </si>
  <si>
    <t>CAM ISOLATOR SWITCH WITH FUSE-HOLDER BASE IN THERMOSETTING (GRP), FOR WALL MOUNTING, 2X40A 2PG29</t>
  </si>
  <si>
    <t>P290642</t>
  </si>
  <si>
    <t>P290643</t>
  </si>
  <si>
    <t>P290762</t>
  </si>
  <si>
    <t>P290763</t>
  </si>
  <si>
    <t>P290803EX</t>
  </si>
  <si>
    <t>P290804EX</t>
  </si>
  <si>
    <t>P292105</t>
  </si>
  <si>
    <t>CAM RED LOCKABLE EMERGENCY HANDLE FOR DISTRIBUTION BOARD FOR SWITCHES 16/25A</t>
  </si>
  <si>
    <t>P292116</t>
  </si>
  <si>
    <t>CAM BLACK FLUSH-MOUNTING HANDLE WITH FRONT-PLATE IN ALUMINIUM FOR SWITCHES 16/25A</t>
  </si>
  <si>
    <t>P292125</t>
  </si>
  <si>
    <t>CAM GREY LOCKABLE HANDLE FOR DISTRIBUTION BOARDS FOR SELECTOR/REVERSING/ POLE CHANGING SWITCHES 16/25A</t>
  </si>
  <si>
    <t>P292136</t>
  </si>
  <si>
    <t>CAM BLACK FLUSH-MOUNTING HANDLE WITH FRONT-PLATE IN ALUMINIUM FOR SELECTOR/REVERSING/POLE CHANGING SWITCHES 16/25A</t>
  </si>
  <si>
    <t>P292146</t>
  </si>
  <si>
    <t>CAM BLACK FLUSH-MOUNTING HANDLE WITH FRONT-PLATE IN ALUMINIUM FOR TWO-WAY SWITCHES 16A</t>
  </si>
  <si>
    <t>P292156</t>
  </si>
  <si>
    <t>CAM BLACK FLUSH-MOUNTING HANDLE WITH FRONT-PLATE IN ALUMINIUM FOR STAR/TRIANGLE STARTERS 16/25A</t>
  </si>
  <si>
    <t>P292305</t>
  </si>
  <si>
    <t>CAM RED LOCKABLE EMERGENCY HANDLE FOR DISTRIBUTION BOARD FOR SWITCHES 40/63A</t>
  </si>
  <si>
    <t>P292316</t>
  </si>
  <si>
    <t>CAM BLACK FLUSH-MOUNTING HANDLE WITH FRONT-PLATE IN ALUMINIUM FOR SWITCHES 40/63A</t>
  </si>
  <si>
    <t>P292325</t>
  </si>
  <si>
    <t>CAM GREY LOCKABLE HANDLE FOR DISTRIBUTION BOARDS FOR SELECTOR/REVERSING/ POLE CHANGING SWITCHES 40/63A</t>
  </si>
  <si>
    <t>P292336</t>
  </si>
  <si>
    <t>CAM BLACK FLUSH-MOUNTING HANDLE WITH FRONT-PLATE IN ALUMINIUM FOR SELECTOR/REVERSING/POLE CHANGING SWITCHES 40/63A</t>
  </si>
  <si>
    <t>P292356</t>
  </si>
  <si>
    <t>CAM BLACK FLUSH-MOUNTING HANDLE WITH FRONT-PLATE IN ALUMINIUM FOR STAR/TRIANGLE STARTERS 40/63A</t>
  </si>
  <si>
    <t>P292503</t>
  </si>
  <si>
    <t>P292508</t>
  </si>
  <si>
    <t>CAM GREY LOCKABLE HANDLE WITH DOORLOCK FOR CABINETS FOR SWITCHES 100/200A</t>
  </si>
  <si>
    <t>P292518</t>
  </si>
  <si>
    <t>CAM GREY LOCKABLE HANDLE WITH DOORLOCK FOR CABINETS FOR SELECTOR SWITCHES 100/200A</t>
  </si>
  <si>
    <t>P292528</t>
  </si>
  <si>
    <t>CAM RED LOCKABLE EMERGENCY HANDLE WITH DOORLOCK FOR CABINETS FOR SWITCHES 100/200A</t>
  </si>
  <si>
    <t>P292538</t>
  </si>
  <si>
    <t>CAM RED LOCKABLE EMERGENCY HANDLE WITH DOORLOCK FOR CABINETS FOR SELECTOR SWITCHES 100/200A</t>
  </si>
  <si>
    <t>P292603</t>
  </si>
  <si>
    <t>CAM ISOLATOR SWITCH IN THERMOSETTING (GRP), FOR WALL MOUNTING 4X200A LAYOUT 3 2FA</t>
  </si>
  <si>
    <t>P292623</t>
  </si>
  <si>
    <t>P292703</t>
  </si>
  <si>
    <t>P292708</t>
  </si>
  <si>
    <t>P419022</t>
  </si>
  <si>
    <t>P419023</t>
  </si>
  <si>
    <t>P419024</t>
  </si>
  <si>
    <t>P419025</t>
  </si>
  <si>
    <t>P419026</t>
  </si>
  <si>
    <t>P419031</t>
  </si>
  <si>
    <t>P419032</t>
  </si>
  <si>
    <t>P419033</t>
  </si>
  <si>
    <t>P419034</t>
  </si>
  <si>
    <t>P419035</t>
  </si>
  <si>
    <t>P419036</t>
  </si>
  <si>
    <t>P419120</t>
  </si>
  <si>
    <t>P419122</t>
  </si>
  <si>
    <t>CAM RED LOCKABLE EMERGENCY HANDLE WITH DOORLOCK FOR CABINETS FOR SWITCHES/SELECTOR SWITCHES 40/63A</t>
  </si>
  <si>
    <t>P295157</t>
  </si>
  <si>
    <t>P295167</t>
  </si>
  <si>
    <t>CAM GREY LOCKABLE HANDLE WITH DOORLOCK FOR CABINETS WITH BLUE THERMOPLASTIC FLANGE FOR SWITCHES/SELECTOR SWITCHES 40/63A</t>
  </si>
  <si>
    <t>P295177</t>
  </si>
  <si>
    <t>P295308</t>
  </si>
  <si>
    <t>CAM GREY LOCKABLE HANDLE WITH DOORLOCK FOR CABINETS WITH BLUE THERMOPLASTIC FLANGE FOR SWITCHES 40/63A</t>
  </si>
  <si>
    <t>P295318</t>
  </si>
  <si>
    <t>CAM GREY LOCKABLE HANDLE WITH DOORLOCK FOR CABINETS WITH BLUE THERMOPLASTIC FLANGE FOR SELECTOR SWITCHES 40/63A</t>
  </si>
  <si>
    <t>P295328</t>
  </si>
  <si>
    <t>CAM RED LOCKABLE EMERGENCY HANDLE WITH DOORLOCK FOR CABINETS FOR SWITCHES 40/63A</t>
  </si>
  <si>
    <t>P295338</t>
  </si>
  <si>
    <t>CAM RED LOCKABLE EMERGENCY HANDLE WITH DOORLOCK FOR CABINETS FOR SELECTOR SWITCHES 40/63A</t>
  </si>
  <si>
    <t>P302044</t>
  </si>
  <si>
    <t>P302054</t>
  </si>
  <si>
    <t>P302091</t>
  </si>
  <si>
    <t>TAIS MIGNON CYLINDRICAL FUSES 8,5X23 TAIS 2A 220V</t>
  </si>
  <si>
    <t>P302092</t>
  </si>
  <si>
    <t>TAIS MIGNON CYLINDRICAL FUSES 8,5X23 TAIS 4A 220V</t>
  </si>
  <si>
    <t>P302093</t>
  </si>
  <si>
    <t>TAIS MIGNON CYLINDRICAL FUSES 8,5X23 TAIS 6A 220V</t>
  </si>
  <si>
    <t>P302095</t>
  </si>
  <si>
    <t>TAIS MIGNON CYLINDRICAL FUSES 8,5X23 TAIS 10A 220V</t>
  </si>
  <si>
    <t>P302144</t>
  </si>
  <si>
    <t>P302154</t>
  </si>
  <si>
    <t>P302192</t>
  </si>
  <si>
    <t>TAIS MIGNON CYLINDRICAL FUSES 8,5X32 TAIS 4A 380V</t>
  </si>
  <si>
    <t>P302193</t>
  </si>
  <si>
    <t>TAIS MIGNON CYLINDRICAL FUSES 8,5X32 TAIS 6A 380V</t>
  </si>
  <si>
    <t>P302195</t>
  </si>
  <si>
    <t>TAIS MIGNON CYLINDRICAL FUSES 8,5X32 TAIS 10A 380V</t>
  </si>
  <si>
    <t>P302197</t>
  </si>
  <si>
    <t>TAIS MIGNON CYLINDRICAL FUSES 8,5X32 TAIS 16A 380V</t>
  </si>
  <si>
    <t>P339039</t>
  </si>
  <si>
    <t>P339041</t>
  </si>
  <si>
    <t>P339147</t>
  </si>
  <si>
    <t>P339150</t>
  </si>
  <si>
    <t>P339259</t>
  </si>
  <si>
    <t>P339367</t>
  </si>
  <si>
    <t>P339988</t>
  </si>
  <si>
    <t>P339998</t>
  </si>
  <si>
    <t>SAFE HANDLE FOR EXTRACTING ACR FUSES NH 00-0-1-2-3</t>
  </si>
  <si>
    <t>P346338</t>
  </si>
  <si>
    <t>CEE STRAIGHT CONNECTOR 63A 3P+E 380-415V 50-60HZ 6H IP67</t>
  </si>
  <si>
    <t>P347003</t>
  </si>
  <si>
    <t>SPARE SCREWCAP FOR FUSEHOLDER BASE TYPE DII</t>
  </si>
  <si>
    <t>P347005</t>
  </si>
  <si>
    <t>SPARE SCREWCAP FOR FUSEHOLDER BASE TYPE DIII</t>
  </si>
  <si>
    <t>P348117</t>
  </si>
  <si>
    <t>SAFE DIAZED FAST FUSES 500V 16A E16 (NDZ)</t>
  </si>
  <si>
    <t>P348122</t>
  </si>
  <si>
    <t>SAFE DIAZED FAST FUSES 500V 25A E16 (NDZ)</t>
  </si>
  <si>
    <t>P348123</t>
  </si>
  <si>
    <t>SAFE FUSE E16 30A RAP</t>
  </si>
  <si>
    <t>P348326</t>
  </si>
  <si>
    <t>SAFE DIAZED FAST FUSES 500V 32A E33 (DIII)</t>
  </si>
  <si>
    <t>P348333</t>
  </si>
  <si>
    <t>SAFE DIAZED FAST FUSES 500V 63A E33 (DIII)</t>
  </si>
  <si>
    <t>P349117</t>
  </si>
  <si>
    <t>SAFE DIAZED DELAYED FUSES 500V 16A E16 (NDZ)</t>
  </si>
  <si>
    <t>P349122</t>
  </si>
  <si>
    <t>SAFE DIAZED DELAYED FUSES 500V 25A E16 (NDZ)</t>
  </si>
  <si>
    <t>P349123</t>
  </si>
  <si>
    <t>SAFE FUSE E16 30A GI</t>
  </si>
  <si>
    <t>P349217</t>
  </si>
  <si>
    <t>SAFE DIAZED DELAYED FUSES 500V 16A E27 (DII)</t>
  </si>
  <si>
    <t>P349326</t>
  </si>
  <si>
    <t>SAFE DIAZED DELAYED FUSES 500V 32A E33 (DIII)</t>
  </si>
  <si>
    <t>P349333</t>
  </si>
  <si>
    <t>SAFE DIAZED DELAYED FUSES 500V 63A E33 (DIII)</t>
  </si>
  <si>
    <t>P349550</t>
  </si>
  <si>
    <t>CEE STRAIGHT CONNECTOR 125A 3P+E 480-500V 50-60HZ 7H IP67</t>
  </si>
  <si>
    <t>P356338</t>
  </si>
  <si>
    <t>CEE STRAIGHT CONNECTOR 63A 3P+N+E 380-415V 50-60HZ 6H IP67</t>
  </si>
  <si>
    <t>P356350</t>
  </si>
  <si>
    <t>CEE STRAIGHT CONNECTOR 63A 3P+N+E 480-500V 50-60HZ 7H IP67</t>
  </si>
  <si>
    <t>P381123</t>
  </si>
  <si>
    <t>P381163</t>
  </si>
  <si>
    <t>P381203</t>
  </si>
  <si>
    <t>P381253</t>
  </si>
  <si>
    <t>P382123</t>
  </si>
  <si>
    <t>P382163</t>
  </si>
  <si>
    <t>P382203</t>
  </si>
  <si>
    <t>P382253</t>
  </si>
  <si>
    <t>P400124</t>
  </si>
  <si>
    <t>P400126</t>
  </si>
  <si>
    <t>P400129</t>
  </si>
  <si>
    <t>P400134</t>
  </si>
  <si>
    <t>P400136</t>
  </si>
  <si>
    <t>P400139</t>
  </si>
  <si>
    <t>P400144</t>
  </si>
  <si>
    <t>P400146</t>
  </si>
  <si>
    <t>P400149</t>
  </si>
  <si>
    <t>P400224</t>
  </si>
  <si>
    <t>P400226</t>
  </si>
  <si>
    <t>P400229</t>
  </si>
  <si>
    <t>P769121</t>
  </si>
  <si>
    <t>P769122</t>
  </si>
  <si>
    <t>P769123</t>
  </si>
  <si>
    <t>P769124</t>
  </si>
  <si>
    <t>P769126</t>
  </si>
  <si>
    <t>P769127</t>
  </si>
  <si>
    <t>P769128</t>
  </si>
  <si>
    <t>P769129</t>
  </si>
  <si>
    <t>P769130</t>
  </si>
  <si>
    <t>P769131</t>
  </si>
  <si>
    <t>P769132</t>
  </si>
  <si>
    <t>P769133</t>
  </si>
  <si>
    <t>P769134</t>
  </si>
  <si>
    <t>P769135</t>
  </si>
  <si>
    <t>P769136</t>
  </si>
  <si>
    <t>P769137</t>
  </si>
  <si>
    <t>P769138</t>
  </si>
  <si>
    <t>P769139</t>
  </si>
  <si>
    <t>P769140</t>
  </si>
  <si>
    <t>P769141</t>
  </si>
  <si>
    <t>P769142</t>
  </si>
  <si>
    <t>P769143</t>
  </si>
  <si>
    <t>P769144</t>
  </si>
  <si>
    <t>P769145</t>
  </si>
  <si>
    <t>P769146</t>
  </si>
  <si>
    <t>P769147</t>
  </si>
  <si>
    <t>P769149</t>
  </si>
  <si>
    <t>P520021</t>
  </si>
  <si>
    <t>P521009</t>
  </si>
  <si>
    <t>P521011</t>
  </si>
  <si>
    <t>P521012</t>
  </si>
  <si>
    <t>P521014</t>
  </si>
  <si>
    <t>P521019</t>
  </si>
  <si>
    <t>P521020</t>
  </si>
  <si>
    <t>P521021</t>
  </si>
  <si>
    <t>P522011</t>
  </si>
  <si>
    <t>P522012</t>
  </si>
  <si>
    <t>P522014</t>
  </si>
  <si>
    <t>P522019</t>
  </si>
  <si>
    <t>P522020</t>
  </si>
  <si>
    <t>P522021</t>
  </si>
  <si>
    <t>P476302</t>
  </si>
  <si>
    <t>CEE WALL MOUNTED INLET, 90° ANGLED, 16A 2P+E 200-250V 50-60HZ 6H IP44</t>
  </si>
  <si>
    <t>P476303</t>
  </si>
  <si>
    <t>CEE WALL MOUNTED INLET, 90° ANGLED, 16A 2P+E 200-250V 50-60HZ 6H IP67</t>
  </si>
  <si>
    <t>P476305</t>
  </si>
  <si>
    <t>CEE WALL MOUNTED INLET, 90° ANGLED, 32A 2P+E 200-250V 50-60HZ 6H IP44</t>
  </si>
  <si>
    <t>P476306</t>
  </si>
  <si>
    <t>CEE WALL MOUNTED INLET, 90° ANGLED, 32A 2P+E 200-250V 50-60HZ 6H IP67</t>
  </si>
  <si>
    <t>P476313</t>
  </si>
  <si>
    <t>CEE WALL MOUNTED INLET, 90° ANGLED, 16A 3P+E 200-250V 50-60HZ 9H IP67</t>
  </si>
  <si>
    <t>P476316</t>
  </si>
  <si>
    <t>CEE WALL MOUNTED INLET, 90° ANGLED, 32A 3P+E 200-250V 50-60HZ 9H IP67</t>
  </si>
  <si>
    <t>P476317</t>
  </si>
  <si>
    <t>BBVHA9840SB</t>
  </si>
  <si>
    <t>BBVHC1840SB</t>
  </si>
  <si>
    <t>BBVWA0840SB</t>
  </si>
  <si>
    <t>BBVWB0840SB</t>
  </si>
  <si>
    <t>BBVWC0840SB</t>
  </si>
  <si>
    <t>P101021</t>
  </si>
  <si>
    <t>P101022</t>
  </si>
  <si>
    <t>P101025</t>
  </si>
  <si>
    <t>P101031</t>
  </si>
  <si>
    <t>P101035</t>
  </si>
  <si>
    <t>P101041</t>
  </si>
  <si>
    <t>P101045</t>
  </si>
  <si>
    <t>P101061</t>
  </si>
  <si>
    <t>P101081</t>
  </si>
  <si>
    <t>P101092</t>
  </si>
  <si>
    <t>P101095</t>
  </si>
  <si>
    <t>P101096</t>
  </si>
  <si>
    <t>P101121</t>
  </si>
  <si>
    <t>P101151</t>
  </si>
  <si>
    <t>P101156</t>
  </si>
  <si>
    <t>P101157</t>
  </si>
  <si>
    <t>P101161</t>
  </si>
  <si>
    <t>P101191</t>
  </si>
  <si>
    <t>P101221</t>
  </si>
  <si>
    <t>P112094</t>
  </si>
  <si>
    <t>P113094</t>
  </si>
  <si>
    <t>P113194</t>
  </si>
  <si>
    <t>CONTACT CONNECTING DEVICE WITH MANTEL TERMINALS 4X16 MM</t>
  </si>
  <si>
    <t>NAVE JUNCTION BOX IN BRASS UNAV 1398 WITH TERMINAL BLOCK 4X6 MM² -CABLE GLAND 24X14</t>
  </si>
  <si>
    <t>P115135</t>
  </si>
  <si>
    <t>P115200</t>
  </si>
  <si>
    <t>NAVE THERMOSETTING JUNCTION BOX 92X92X100 WITH TERMINALS 4X6 MM² BLIND WALLS</t>
  </si>
  <si>
    <t>P115201</t>
  </si>
  <si>
    <t>NAVE THERMOSETTING JUNCTION BOX 125X92X100 WITH TERMINALS 2X4X6 MM² BLIND WALLS</t>
  </si>
  <si>
    <t>P115202</t>
  </si>
  <si>
    <t>NAVE THERMOSETTING JUNCTION BOX 125X92X100 WITH TERMINALS 2X6X6 MM² BLIND WALLS</t>
  </si>
  <si>
    <t>P115628</t>
  </si>
  <si>
    <t>P406126</t>
  </si>
  <si>
    <t>P406136</t>
  </si>
  <si>
    <t>P406146</t>
  </si>
  <si>
    <t>P406226</t>
  </si>
  <si>
    <t>P406233</t>
  </si>
  <si>
    <t>P406236</t>
  </si>
  <si>
    <t>P406246</t>
  </si>
  <si>
    <t>P406326</t>
  </si>
  <si>
    <t>P406336</t>
  </si>
  <si>
    <t>P406346</t>
  </si>
  <si>
    <t>P407030</t>
  </si>
  <si>
    <t>P407031</t>
  </si>
  <si>
    <t>P408126</t>
  </si>
  <si>
    <t>P408136</t>
  </si>
  <si>
    <t>P408146</t>
  </si>
  <si>
    <t>P408226</t>
  </si>
  <si>
    <t>P152440</t>
  </si>
  <si>
    <t>P152460</t>
  </si>
  <si>
    <t>P152530</t>
  </si>
  <si>
    <t>P152540</t>
  </si>
  <si>
    <t>P152630</t>
  </si>
  <si>
    <t>P152631</t>
  </si>
  <si>
    <t>P152640</t>
  </si>
  <si>
    <t>P152641</t>
  </si>
  <si>
    <t>P159030</t>
  </si>
  <si>
    <t>P159032</t>
  </si>
  <si>
    <t>P159033</t>
  </si>
  <si>
    <t>P159034</t>
  </si>
  <si>
    <t>P159035</t>
  </si>
  <si>
    <t>P159036</t>
  </si>
  <si>
    <t>P159037</t>
  </si>
  <si>
    <t>P159040</t>
  </si>
  <si>
    <t>P159042</t>
  </si>
  <si>
    <t>P159043</t>
  </si>
  <si>
    <t>P159044</t>
  </si>
  <si>
    <t>P159045</t>
  </si>
  <si>
    <t>P159046</t>
  </si>
  <si>
    <t>P190124</t>
  </si>
  <si>
    <t>TOPTER SWITCHED SOCKET WITH MECHANICAL INTERLOCK AND FUSE-HOLDER 16A 2P+E 100-130V 4H IP44</t>
  </si>
  <si>
    <t>P190126</t>
  </si>
  <si>
    <t>TOPTER SWITCHED SOCKET WITH MECHANICAL INTERLOCK AND FUSE-HOLDER 16A 2P+E 200-250V 6H IP44</t>
  </si>
  <si>
    <t>P190136</t>
  </si>
  <si>
    <t>TOPTER SWITCHED SOCKET WITH MECHANICAL INTERLOCK AND FUSE-HOLDER 16A 3P+E 380-415V 6H IP44</t>
  </si>
  <si>
    <t>P190146</t>
  </si>
  <si>
    <t>TOPTER SWITCHED SOCKET WITH MECHANICAL INTERLOCK AND FUSE-HOLDER 16A 3P+N+E 380-415V 6H IP44</t>
  </si>
  <si>
    <t>P190226</t>
  </si>
  <si>
    <t>TOPTER SWITCHED SOCKET WITH MECHANICAL INTERLOCK AND FUSE-HOLDER 32A 2P+E 200-250V 6H IP44</t>
  </si>
  <si>
    <t>P190236</t>
  </si>
  <si>
    <t>TOPTER SWITCHED SOCKET WITH MECHANICAL INTERLOCK AND FUSE-HOLDER 32A 3P+E 380-415V 6H IP44</t>
  </si>
  <si>
    <t>P190246</t>
  </si>
  <si>
    <t>TOPTER SWITCHED SOCKET WITH MECHANICAL INTERLOCK AND FUSE-HOLDER 32A 3P+N+E 380-415V 6H IP44</t>
  </si>
  <si>
    <t>P202283</t>
  </si>
  <si>
    <t>TAIS MIGNON SWITCH IN WALL-MOUNTING ENCLOSURE IN THERMOSETTING 3X16A 2XM20</t>
  </si>
  <si>
    <t>P202291</t>
  </si>
  <si>
    <t>P202292</t>
  </si>
  <si>
    <t>P202293</t>
  </si>
  <si>
    <t>P202295</t>
  </si>
  <si>
    <t>TAIS MIGNON SINGLE POLE SELECTOR SWITCH 16A 250V E 10A 400V IN PANEL WATERTIGHT ENCLOSURE</t>
  </si>
  <si>
    <t>P202296</t>
  </si>
  <si>
    <t>P202299</t>
  </si>
  <si>
    <t>TAIS MIGNON WATERTIGHT PANEL MODULAR JUNCTION BOX IN THERMOSETTING 73X91 IP65</t>
  </si>
  <si>
    <t>P208103</t>
  </si>
  <si>
    <t>CAM-SZ ISOLATOR SWITCH FOR EMERGENCY WITH RED HANDLE AND YELLOW COVER, IN INSULATING MATERIAL, FOR WALL MOUNTING - IP65 3X100A</t>
  </si>
  <si>
    <t>P208104</t>
  </si>
  <si>
    <t>CAM-SZ ISOLATOR SWITCH FOR EMERGENCY WITH RED HANDLE AND YELLOW COVER, IN INSULATING MATERIAL, FOR WALL MOUNTING - IP65 4X100A</t>
  </si>
  <si>
    <t>P208162</t>
  </si>
  <si>
    <t>CAM-SZ ISOLATOR SWITCH FOR EMERGENCY WITH RED HANDLE AND YELLOW COVER, IN INSULATING MATERIAL, FOR WALL MOUNTING - IP65 2X16A</t>
  </si>
  <si>
    <t>P208163</t>
  </si>
  <si>
    <t>CAM-SZ ISOLATOR SWITCH FOR EMERGENCY WITH RED HANDLE AND YELLOW COVER, IN INSULATING MATERIAL, FOR WALL MOUNTING - IP65 3X16A</t>
  </si>
  <si>
    <t>P208164</t>
  </si>
  <si>
    <t>CAM-SZ ISOLATOR SWITCH FOR EMERGENCY WITH RED HANDLE AND YELLOW COVER, IN INSULATING MATERIAL, FOR WALL MOUNTING - IP65 4X16A</t>
  </si>
  <si>
    <t>P208253</t>
  </si>
  <si>
    <t>CAM-SZ ISOLATOR SWITCH FOR EMERGENCY WITH RED HANDLE AND YELLOW COVER, IN INSULATING MATERIAL, FOR WALL MOUNTING - IP65 3X25A</t>
  </si>
  <si>
    <t>P208254</t>
  </si>
  <si>
    <t>CAM-SZ ISOLATOR SWITCH FOR EMERGENCY WITH RED HANDLE AND YELLOW COVER, IN INSULATING MATERIAL, FOR WALL MOUNTING - IP65 4X25A</t>
  </si>
  <si>
    <t>P208322</t>
  </si>
  <si>
    <t>CAM-SZ ISOLATOR SWITCH FOR EMERGENCY WITH RED HANDLE AND YELLOW COVER, IN INSULATING MATERIAL, FOR WALL MOUNTING - IP65 2X32A</t>
  </si>
  <si>
    <t>P208323</t>
  </si>
  <si>
    <t>CAM-SZ ISOLATOR SWITCH FOR EMERGENCY WITH RED HANDLE AND YELLOW COVER, IN INSULATING MATERIAL, FOR WALL MOUNTING - IP65 3X32A</t>
  </si>
  <si>
    <t>P208324</t>
  </si>
  <si>
    <t>CAM-SZ ISOLATOR SWITCH FOR EMERGENCY WITH RED HANDLE AND YELLOW COVER, IN INSULATING MATERIAL, FOR WALL MOUNTING - IP65 4X32A</t>
  </si>
  <si>
    <t>P208403</t>
  </si>
  <si>
    <t>CAM-SZ ISOLATOR SWITCH FOR EMERGENCY WITH RED HANDLE AND YELLOW COVER, IN INSULATING MATERIAL, FOR WALL MOUNTING - IP65 3X40A</t>
  </si>
  <si>
    <t>CAM-SZ ISOLATOR SWITCH FOR EMERGENCY WITH RED HANDLE AND YELLOW COVER, IN INSULATING MATERIAL, FOR WALL MOUNTING - IP65 4X40A</t>
  </si>
  <si>
    <t>P532005EX</t>
  </si>
  <si>
    <t>P532006</t>
  </si>
  <si>
    <t>P532006EX</t>
  </si>
  <si>
    <t>P532015</t>
  </si>
  <si>
    <t>P532015EX</t>
  </si>
  <si>
    <t>P532016</t>
  </si>
  <si>
    <t>P532016EX</t>
  </si>
  <si>
    <t>P532017</t>
  </si>
  <si>
    <t>P532017EX</t>
  </si>
  <si>
    <t>P532018</t>
  </si>
  <si>
    <t>CAM-SZ ISOLATOR SWITCH WITH GREY HANDLE AND COVER, IN INSULATING MATERIAL, FOR WALL MOUNTING - IP65 4X25A</t>
  </si>
  <si>
    <t>P209322</t>
  </si>
  <si>
    <t>CAM-SZ ISOLATOR SWITCH WITH GREY HANDLE AND COVER, IN INSULATING MATERIAL, FOR WALL MOUNTING - IP65 2X32A</t>
  </si>
  <si>
    <t>P209323</t>
  </si>
  <si>
    <t>CAM-SZ ISOLATOR SWITCH WITH GREY HANDLE AND COVER, IN INSULATING MATERIAL, FOR WALL MOUNTING - IP65 3X32A</t>
  </si>
  <si>
    <t>P209324</t>
  </si>
  <si>
    <t>CAM-SZ ISOLATOR SWITCH WITH GREY HANDLE AND COVER, IN INSULATING MATERIAL, FOR WALL MOUNTING - IP65 4X32A</t>
  </si>
  <si>
    <t>CAM-SZ ISOLATOR SWITCH WITH GREY HANDLE AND COVER, IN INSULATING MATERIAL, FOR WALL MOUNTING - IP65 3X40A</t>
  </si>
  <si>
    <t>CAM-SZ ISOLATOR SWITCH WITH GREY HANDLE AND COVER, IN INSULATING MATERIAL, FOR WALL MOUNTING - IP65 4X40A</t>
  </si>
  <si>
    <t>P209633</t>
  </si>
  <si>
    <t>CAM-SZ ISOLATOR SWITCH WITH GREY HANDLE AND COVER, IN INSULATING MATERIAL, FOR WALL MOUNTING - IP65 3X63A</t>
  </si>
  <si>
    <t>P209634</t>
  </si>
  <si>
    <t>CAM-SZ ISOLATOR SWITCH WITH GREY HANDLE AND COVER, IN INSULATING MATERIAL, FOR WALL MOUNTING - IP65 4X63A</t>
  </si>
  <si>
    <t>P210121</t>
  </si>
  <si>
    <t>CAM-ST REAR PANEL SWITCH 1P 12A 48X48</t>
  </si>
  <si>
    <t>P210122</t>
  </si>
  <si>
    <t>CAM-ST REAR PANEL SWITCH 2P 12A 48X48</t>
  </si>
  <si>
    <t>P210123</t>
  </si>
  <si>
    <t>CAM-ST REAR PANEL SWITCH 3P 12A 48X48</t>
  </si>
  <si>
    <t>P210124</t>
  </si>
  <si>
    <t>CAM-ST REAR PANEL SWITCH 4P 12A 48X48</t>
  </si>
  <si>
    <t>P210125</t>
  </si>
  <si>
    <t>CAM-ST REAR PANEL SWITCH 5P 12A 48X48</t>
  </si>
  <si>
    <t>P210126</t>
  </si>
  <si>
    <t>CAM-ST REAR PANEL SWITCH 6P 12A 48X48</t>
  </si>
  <si>
    <t>P210161</t>
  </si>
  <si>
    <t>CAM-ST REAR PANEL SWITCH 1P 16A 48X48</t>
  </si>
  <si>
    <t>P210162</t>
  </si>
  <si>
    <t>CAM-ST REAR PANEL SWITCH 2P 16A 48X48</t>
  </si>
  <si>
    <t>P210163</t>
  </si>
  <si>
    <t>CAM-ST REAR PANEL SWITCH 3P 16A 48X48</t>
  </si>
  <si>
    <t>P210164</t>
  </si>
  <si>
    <t>CAM-ST REAR PANEL SWITCH 4P 16A 48X48</t>
  </si>
  <si>
    <t>P210165</t>
  </si>
  <si>
    <t>CAM-ST REAR PANEL SWITCH 5P 16A 48X48</t>
  </si>
  <si>
    <t>P210166</t>
  </si>
  <si>
    <t>CAM-ST REAR PANEL SWITCH 6P 16A 48X48</t>
  </si>
  <si>
    <t>P210201</t>
  </si>
  <si>
    <t>CAM-ST REAR PANEL SWITCH 1P 20A 48X48</t>
  </si>
  <si>
    <t>P210202</t>
  </si>
  <si>
    <t>CAM-ST REAR PANEL SWITCH 2P 20A 48X48</t>
  </si>
  <si>
    <t>P210203</t>
  </si>
  <si>
    <t>CAM-ST REAR PANEL SWITCH 3P 20A 48X48</t>
  </si>
  <si>
    <t>P210204</t>
  </si>
  <si>
    <t>CAM-ST REAR PANEL SWITCH 4P 20A 48X48</t>
  </si>
  <si>
    <t>P210205</t>
  </si>
  <si>
    <t>CAM-ST REAR PANEL SWITCH 5P 20A 48X48</t>
  </si>
  <si>
    <t>P210206</t>
  </si>
  <si>
    <t>CAM-ST REAR PANEL SWITCH 6P 20A 48X48</t>
  </si>
  <si>
    <t>P210251</t>
  </si>
  <si>
    <t>CAM-ST REAR PANEL SWITCH 1P 25A 48X48</t>
  </si>
  <si>
    <t>P210252</t>
  </si>
  <si>
    <t>CAM-ST REAR PANEL SWITCH 2P 25A 48X48</t>
  </si>
  <si>
    <t>P210253</t>
  </si>
  <si>
    <t>CAM-ST REAR PANEL SWITCH 3P 25A 48X48</t>
  </si>
  <si>
    <t>P210254</t>
  </si>
  <si>
    <t>CAM-ST REAR PANEL SWITCH 4P 25A 48X48</t>
  </si>
  <si>
    <t>P210255</t>
  </si>
  <si>
    <t>CAM-ST REAR PANEL SWITCH 5P 25A 48X48</t>
  </si>
  <si>
    <t>P210256</t>
  </si>
  <si>
    <t>CAM-ST REAR PANEL SWITCH 6P 25A 48X48</t>
  </si>
  <si>
    <t>P211121</t>
  </si>
  <si>
    <t>CAM-ST REAR PANEL SWITCH 1P 12A 67X67</t>
  </si>
  <si>
    <t>P211122</t>
  </si>
  <si>
    <t>CAM-ST REAR PANEL SWITCH 2P 12A 67X67</t>
  </si>
  <si>
    <t>P211123</t>
  </si>
  <si>
    <t>CAM-ST REAR PANEL SWITCH 3P 12A 67X67</t>
  </si>
  <si>
    <t>P211124</t>
  </si>
  <si>
    <t>CAM-ST REAR PANEL SWITCH 4P 12A 67X67</t>
  </si>
  <si>
    <t>P211125</t>
  </si>
  <si>
    <t>CAM-ST REAR PANEL SWITCH 5P 12A 67X67</t>
  </si>
  <si>
    <t>P211126</t>
  </si>
  <si>
    <t>CAM-ST REAR PANEL SWITCH 6P 12A 67X67</t>
  </si>
  <si>
    <t>P211161</t>
  </si>
  <si>
    <t>CAM-ST REAR PANEL SWITCH 1P 16A 67X67</t>
  </si>
  <si>
    <t>P211162</t>
  </si>
  <si>
    <t>CAM-ST REAR PANEL SWITCH 2P 16A 67X67</t>
  </si>
  <si>
    <t>P211163</t>
  </si>
  <si>
    <t>CAM-ST REAR PANEL SWITCH 3P 16A 67X67</t>
  </si>
  <si>
    <t>P211164</t>
  </si>
  <si>
    <t>CAM-ST REAR PANEL SWITCH 4P 16A 67X67</t>
  </si>
  <si>
    <t>P211165</t>
  </si>
  <si>
    <t>CAM-ST REAR PANEL SWITCH 5P 16A 67X67</t>
  </si>
  <si>
    <t>P211166</t>
  </si>
  <si>
    <t>CAM-ST REAR PANEL SWITCH 6P 16A 67X67</t>
  </si>
  <si>
    <t>P211201</t>
  </si>
  <si>
    <t>CAM-ST REAR PANEL SWITCH 1P 20A 67X67</t>
  </si>
  <si>
    <t>P211202</t>
  </si>
  <si>
    <t>CAM-ST REAR PANEL SWITCH 2P 20A 67X67</t>
  </si>
  <si>
    <t>P211203</t>
  </si>
  <si>
    <t>CAM-ST REAR PANEL SWITCH 3P 20A 67X67</t>
  </si>
  <si>
    <t>P211204</t>
  </si>
  <si>
    <t>CAM-ST REAR PANEL SWITCH 4P 20A 67X67</t>
  </si>
  <si>
    <t>P211205</t>
  </si>
  <si>
    <t>CAM-ST REAR PANEL SWITCH 5P 20A 67X67</t>
  </si>
  <si>
    <t>P211206</t>
  </si>
  <si>
    <t>CAM-ST REAR PANEL SWITCH 6P 20A 67X67</t>
  </si>
  <si>
    <t>P211251</t>
  </si>
  <si>
    <t>CAM-ST REAR PANEL SWITCH 1P 25A 67X67</t>
  </si>
  <si>
    <t>P211252</t>
  </si>
  <si>
    <t>CAM-ST REAR PANEL SWITCH 2P 25A 67X67</t>
  </si>
  <si>
    <t>P211253</t>
  </si>
  <si>
    <t>CAM-ST REAR PANEL SWITCH 3P 25A 67X67</t>
  </si>
  <si>
    <t>P211254</t>
  </si>
  <si>
    <t>CAM-ST REAR PANEL SWITCH 4P 25A 67X67</t>
  </si>
  <si>
    <t>P211255</t>
  </si>
  <si>
    <t>CAM-ST REAR PANEL SWITCH 5P 25A 67X67</t>
  </si>
  <si>
    <t>P211256</t>
  </si>
  <si>
    <t>CAM-ST REAR PANEL SWITCH 6P 25A 67X67</t>
  </si>
  <si>
    <t>P212321</t>
  </si>
  <si>
    <t>CAM-ST REAR PANEL SWITCH 1P 32A 67X67</t>
  </si>
  <si>
    <t>P212322</t>
  </si>
  <si>
    <t>CAM-ST REAR PANEL SWITCH 2P 32A 67X67</t>
  </si>
  <si>
    <t>P212323</t>
  </si>
  <si>
    <t>CAM-ST REAR PANEL SWITCH 3P 32A 67X67</t>
  </si>
  <si>
    <t>P212324</t>
  </si>
  <si>
    <t>CAM-ST REAR PANEL SWITCH 4P 32A 67X67</t>
  </si>
  <si>
    <t>P212401</t>
  </si>
  <si>
    <t>CAM-ST REAR PANEL SWITCH 1P 40A 67X67</t>
  </si>
  <si>
    <t>P212402</t>
  </si>
  <si>
    <t>CAM-ST REAR PANEL SWITCH 2P 40A 67X67</t>
  </si>
  <si>
    <t>P212403</t>
  </si>
  <si>
    <t>CAM-ST REAR PANEL SWITCH 3P 40A 67X67</t>
  </si>
  <si>
    <t>P212404</t>
  </si>
  <si>
    <t>CAM-ST REAR PANEL SWITCH 4P 40A 67X67</t>
  </si>
  <si>
    <t>P212631</t>
  </si>
  <si>
    <t>CAM-ST REAR PANEL SWITCH 1P 63A 67X67</t>
  </si>
  <si>
    <t>P212632</t>
  </si>
  <si>
    <t>CAM-ST REAR PANEL SWITCH 2P 63A 67X67</t>
  </si>
  <si>
    <t>P212633</t>
  </si>
  <si>
    <t>CAM-ST REAR PANEL SWITCH 3P 63A 67X67</t>
  </si>
  <si>
    <t>P212634</t>
  </si>
  <si>
    <t>CAM-ST REAR PANEL SWITCH 4P 63A 67X67</t>
  </si>
  <si>
    <t>P214123</t>
  </si>
  <si>
    <t>P214124</t>
  </si>
  <si>
    <t>P214163</t>
  </si>
  <si>
    <t>P214164</t>
  </si>
  <si>
    <t>P214203</t>
  </si>
  <si>
    <t>P214204</t>
  </si>
  <si>
    <t>P214253</t>
  </si>
  <si>
    <t>P214254</t>
  </si>
  <si>
    <t>P214323</t>
  </si>
  <si>
    <t>P214324</t>
  </si>
  <si>
    <t>P214403</t>
  </si>
  <si>
    <t>P214404</t>
  </si>
  <si>
    <t>CEE PANEL MOUNTED SOCKET, STRAIGHT, 16A 3P+E 380-415V 50-60HZ 6H IP44</t>
  </si>
  <si>
    <t>P441650</t>
  </si>
  <si>
    <t>CEE PANEL MOUNTED SOCKET, STRAIGHT, 16A 3P+E 480-500V 50-60HZ 7H IP44</t>
  </si>
  <si>
    <t>P443222</t>
  </si>
  <si>
    <t>CEE PANEL MOUNTED SOCKET, STRAIGHT, 32A 3P+E 200-250V 50-60HZ 9H IP44</t>
  </si>
  <si>
    <t>P443238</t>
  </si>
  <si>
    <t>CEE PANEL MOUNTED SOCKET, STRAIGHT, 32A 3P+E 380-415V 50-60HZ 6H IP44</t>
  </si>
  <si>
    <t>P444338</t>
  </si>
  <si>
    <t>P446311</t>
  </si>
  <si>
    <t>CEE PANEL MOUNTED SOCKET, STRAIGHT, 63A 3P+E 100-130V 50-60HZ 4H IP67</t>
  </si>
  <si>
    <t>P446344</t>
  </si>
  <si>
    <t>CEE PANEL MOUNTED SOCKET, STRAIGHT, 63A 3P+E 440-460V 60HZ 11H IP67</t>
  </si>
  <si>
    <t>P449311</t>
  </si>
  <si>
    <t>CEE PANEL MOUNTED SOCKET, STRAIGHT, 125A 3P+E 100-130V 50-60HZ 4H IP67</t>
  </si>
  <si>
    <t>P215251</t>
  </si>
  <si>
    <t>P215252</t>
  </si>
  <si>
    <t>P215253</t>
  </si>
  <si>
    <t>P215254</t>
  </si>
  <si>
    <t>P216121</t>
  </si>
  <si>
    <t>P216122</t>
  </si>
  <si>
    <t>P216123</t>
  </si>
  <si>
    <t>P216124</t>
  </si>
  <si>
    <t>P216161</t>
  </si>
  <si>
    <t>P216162</t>
  </si>
  <si>
    <t>P216163</t>
  </si>
  <si>
    <t>P216164</t>
  </si>
  <si>
    <t>P216201</t>
  </si>
  <si>
    <t>P216202</t>
  </si>
  <si>
    <t>P216203</t>
  </si>
  <si>
    <t>P216204</t>
  </si>
  <si>
    <t>P216251</t>
  </si>
  <si>
    <t>P216252</t>
  </si>
  <si>
    <t>P216253</t>
  </si>
  <si>
    <t>P216254</t>
  </si>
  <si>
    <t>P217321</t>
  </si>
  <si>
    <t>P217322</t>
  </si>
  <si>
    <t>P217323</t>
  </si>
  <si>
    <t>P217324</t>
  </si>
  <si>
    <t>P217401</t>
  </si>
  <si>
    <t>P217402</t>
  </si>
  <si>
    <t>P217403</t>
  </si>
  <si>
    <t>P217404</t>
  </si>
  <si>
    <t>P217631</t>
  </si>
  <si>
    <t>P217632</t>
  </si>
  <si>
    <t>P217633</t>
  </si>
  <si>
    <t>P217634</t>
  </si>
  <si>
    <t>P218123</t>
  </si>
  <si>
    <t>CAM-ST REAR PANEL STAR/TRIANGLE STARTER 3P 12A 48X48</t>
  </si>
  <si>
    <t>P218163</t>
  </si>
  <si>
    <t>CAM-ST REAR PANEL STAR/TRIANGLE STARTER 3P 16A 48X48</t>
  </si>
  <si>
    <t>P218203</t>
  </si>
  <si>
    <t>CAM-ST REAR PANEL STAR/TRIANGLE STARTER 3P 20A 48X48</t>
  </si>
  <si>
    <t>P218253</t>
  </si>
  <si>
    <t>CAM-ST REAR PANEL STAR/TRIANGLE STARTER 3P 25A 48X48</t>
  </si>
  <si>
    <t>P219123</t>
  </si>
  <si>
    <t>CAM-ST REAR PANEL STAR/TRIANGLE STARTER 3P 12A 67X67</t>
  </si>
  <si>
    <t>P219163</t>
  </si>
  <si>
    <t>CAM-ST REAR PANEL STAR/TRIANGLE STARTER 3P 16A 67X67</t>
  </si>
  <si>
    <t>P219203</t>
  </si>
  <si>
    <t>CAM-ST REAR PANEL STAR/TRIANGLE STARTER 3P 20A 67X67</t>
  </si>
  <si>
    <t>P219253</t>
  </si>
  <si>
    <t>CAM-ST REAR PANEL STAR/TRIANGLE STARTER 3P 25A 67X67</t>
  </si>
  <si>
    <t>P220323</t>
  </si>
  <si>
    <t>CAM-ST REAR PANEL STAR/TRIANGLE STARTER 3P 32A 67X67</t>
  </si>
  <si>
    <t>P220403</t>
  </si>
  <si>
    <t>CAM-ST REAR PANEL STAR/TRIANGLE STARTER 3P 40A 67X67</t>
  </si>
  <si>
    <t>P220633</t>
  </si>
  <si>
    <t>CAM-ST REAR PANEL STAR/TRIANGLE STARTER 3P 63A 67X67</t>
  </si>
  <si>
    <t>P221123</t>
  </si>
  <si>
    <t>P221163</t>
  </si>
  <si>
    <t>P221203</t>
  </si>
  <si>
    <t>P221253</t>
  </si>
  <si>
    <t>P222123</t>
  </si>
  <si>
    <t>P222163</t>
  </si>
  <si>
    <t>P222203</t>
  </si>
  <si>
    <t>P222253</t>
  </si>
  <si>
    <t>P223323</t>
  </si>
  <si>
    <t>P223403</t>
  </si>
  <si>
    <t>P223633</t>
  </si>
  <si>
    <t>P232627</t>
  </si>
  <si>
    <t>NAVE UNAV 2162 WATERTIGHT ROTARY CONTROL SWITCH IN BRASS ENCLOSURE WITH CABLE GLAND 24X14 UNAV 1948 2XM24X1,5 10A 250V 2P IP66</t>
  </si>
  <si>
    <t>P232628</t>
  </si>
  <si>
    <t>NAVE UNAV 2162 WATERTIGHT TWO-WAY SWITCH IN BRASS ENCLOSURE WITH CABLE GLAND 24X14 COMBINED UNAV 1948 M24X1,5 250V 10A 2P IP66</t>
  </si>
  <si>
    <t>P232637</t>
  </si>
  <si>
    <t>NAVE UNAV 2162 WATERTIGHT ROTARY CONTROL SWITCH IN BRASS ENCLOSURE WITH CABLE GLAND 24X14 UNAV 1948 2XM24X1,5 OPP. 10A 250V 2P IP66</t>
  </si>
  <si>
    <t>P236121</t>
  </si>
  <si>
    <t>P236122</t>
  </si>
  <si>
    <t>P236123</t>
  </si>
  <si>
    <t>P753136</t>
  </si>
  <si>
    <t>P753146</t>
  </si>
  <si>
    <t>P753236</t>
  </si>
  <si>
    <t>P571107</t>
  </si>
  <si>
    <t>P571109</t>
  </si>
  <si>
    <t>P571109EX</t>
  </si>
  <si>
    <t>P571111</t>
  </si>
  <si>
    <t>P571111EX</t>
  </si>
  <si>
    <t>P571113</t>
  </si>
  <si>
    <t>P237252</t>
  </si>
  <si>
    <t>P237253</t>
  </si>
  <si>
    <t>P239611</t>
  </si>
  <si>
    <t>NAVE SPARE CONTACT COMPONENTS FOR NAVE CONTROL DEVICES 232616,232626,232636</t>
  </si>
  <si>
    <t>P239612</t>
  </si>
  <si>
    <t>NAVE SPARE CONTACT COMPONENTS FOR NAVE CONTROL DEVICES 232627,232637</t>
  </si>
  <si>
    <t>P239613</t>
  </si>
  <si>
    <t>NAVE SPARE CONTACT COMPONENTS FOR NAVE CONTROL DEVICES 232628</t>
  </si>
  <si>
    <t>P261021</t>
  </si>
  <si>
    <t>RONDO WALL-MOUNTING PUSH BUTTON IN ALUMINIUM 1XM20 10A 400V</t>
  </si>
  <si>
    <t>P261403</t>
  </si>
  <si>
    <t>TAIS MIGNON SINGLE POLE PUSH BUTTON NO 10A 400V WITH 2 ENTRIES BOTTOM SIDE 3/8"GAS</t>
  </si>
  <si>
    <t>P261413</t>
  </si>
  <si>
    <t>TAIS MIGNON SINGLE POLE PUSH BUTTON NC 10A 400V WITH 2 ENTRIES BOTTOM SIDE 3/8"GAS</t>
  </si>
  <si>
    <t>P261432</t>
  </si>
  <si>
    <t>P261432EX</t>
  </si>
  <si>
    <t>P261493</t>
  </si>
  <si>
    <t>TAIS MIGNON ON-OFF PUSH BUTTON 10A IN PANEL MOUNTING WATERTIGHT ENCLOSURE</t>
  </si>
  <si>
    <t>P261495</t>
  </si>
  <si>
    <t>TAIS MIGNON SINGLE POLE PUSH BUTTON 10A 400V NA IN PANEL MOUNTING WATERTIGHT ENCLOSURE</t>
  </si>
  <si>
    <t>P261496</t>
  </si>
  <si>
    <t>TAIS MIGNON SINGLE POLE PUSH BUTTON 10A 400V NC IN PANEL MOUNTING WATERTIGHT ENCLOSURE</t>
  </si>
  <si>
    <t>P265103</t>
  </si>
  <si>
    <t>P265104</t>
  </si>
  <si>
    <t>P265162</t>
  </si>
  <si>
    <t>P265163</t>
  </si>
  <si>
    <t>P265164</t>
  </si>
  <si>
    <t>P265253</t>
  </si>
  <si>
    <t>P265254</t>
  </si>
  <si>
    <t>P265322</t>
  </si>
  <si>
    <t>P265323</t>
  </si>
  <si>
    <t>P265324</t>
  </si>
  <si>
    <t>P265403</t>
  </si>
  <si>
    <t>P265404</t>
  </si>
  <si>
    <t>P265632</t>
  </si>
  <si>
    <t>P265633</t>
  </si>
  <si>
    <t>P265634</t>
  </si>
  <si>
    <t>P266103</t>
  </si>
  <si>
    <t>P266104</t>
  </si>
  <si>
    <t>P266162</t>
  </si>
  <si>
    <t>P266163</t>
  </si>
  <si>
    <t>P266164</t>
  </si>
  <si>
    <t>P266323</t>
  </si>
  <si>
    <t>P266324</t>
  </si>
  <si>
    <t>P266632</t>
  </si>
  <si>
    <t>P266633</t>
  </si>
  <si>
    <t>P267103</t>
  </si>
  <si>
    <t>P267104</t>
  </si>
  <si>
    <t>P267162</t>
  </si>
  <si>
    <t>P267163</t>
  </si>
  <si>
    <t>P267164</t>
  </si>
  <si>
    <t>P267253</t>
  </si>
  <si>
    <t>P267254</t>
  </si>
  <si>
    <t>P267322</t>
  </si>
  <si>
    <t>P267323</t>
  </si>
  <si>
    <t>P267324</t>
  </si>
  <si>
    <t>P267403</t>
  </si>
  <si>
    <t>P267632</t>
  </si>
  <si>
    <t>P267633</t>
  </si>
  <si>
    <t>P267634</t>
  </si>
  <si>
    <t>P268103</t>
  </si>
  <si>
    <t>P268162</t>
  </si>
  <si>
    <t>P268163</t>
  </si>
  <si>
    <t>P268164</t>
  </si>
  <si>
    <t>P268253</t>
  </si>
  <si>
    <t>P268254</t>
  </si>
  <si>
    <t>P268322</t>
  </si>
  <si>
    <t>P268323</t>
  </si>
  <si>
    <t>P268324</t>
  </si>
  <si>
    <t>P268403</t>
  </si>
  <si>
    <t>P268404</t>
  </si>
  <si>
    <t>P268632</t>
  </si>
  <si>
    <t>P268633</t>
  </si>
  <si>
    <t>P270103EX</t>
  </si>
  <si>
    <t>P581040EX</t>
  </si>
  <si>
    <t>P581050</t>
  </si>
  <si>
    <t>P581050EX</t>
  </si>
  <si>
    <t>P581063</t>
  </si>
  <si>
    <t>P581063EX</t>
  </si>
  <si>
    <t>P779443</t>
  </si>
  <si>
    <t>P779444</t>
  </si>
  <si>
    <t>P779445</t>
  </si>
  <si>
    <t>P779446</t>
  </si>
  <si>
    <t>P779447</t>
  </si>
  <si>
    <t>P779449</t>
  </si>
  <si>
    <t>P810020</t>
  </si>
  <si>
    <t>SERIES META     HIGH-BAY 12LEDS GLASS DIFFUSER ROTOSYMMETRICAL WIDE BEAM OPTIC IP66/IP67</t>
  </si>
  <si>
    <t>P810020HT</t>
  </si>
  <si>
    <t>SERIES META     HT +55 HIGH-BAY 12LEDS GLASS DIFFUSER ROTOSYMMETRICAL WIDE BEAM OPTIC IP66/IP67</t>
  </si>
  <si>
    <t>P810021</t>
  </si>
  <si>
    <t>SERIES META     HIGH-BAY 12LEDS GLASS DIFFUSER ROTOSYMMETRICAL NARROW BEAM OPTIC IP66/IP67</t>
  </si>
  <si>
    <t>P810021HT</t>
  </si>
  <si>
    <t>SERIES META     HT +55 HIGH-BAY 12LEDS GLASS DIFFUSER ROTOSYMMETRICAL NARROW BEAM OPTIC IP66/IP67</t>
  </si>
  <si>
    <t>P810022</t>
  </si>
  <si>
    <t>SERIES META     HIGH-BAY 12LEDS GLASS DIFFUSER ROTOSYMMETRICAL ELLIPTICAL BEAM OPTIC IP66/IP67</t>
  </si>
  <si>
    <t>P582116EX</t>
  </si>
  <si>
    <t>P582120</t>
  </si>
  <si>
    <t>P582120EX</t>
  </si>
  <si>
    <t>P582125</t>
  </si>
  <si>
    <t>P582125EX</t>
  </si>
  <si>
    <t>P582132</t>
  </si>
  <si>
    <t>P582132EX</t>
  </si>
  <si>
    <t>P582140EX</t>
  </si>
  <si>
    <t>P582141</t>
  </si>
  <si>
    <t>P582150</t>
  </si>
  <si>
    <t>P582150EX</t>
  </si>
  <si>
    <t>P582163</t>
  </si>
  <si>
    <t>P582163EX</t>
  </si>
  <si>
    <t>P582212</t>
  </si>
  <si>
    <t>P582216</t>
  </si>
  <si>
    <t>P582220</t>
  </si>
  <si>
    <t>P582225</t>
  </si>
  <si>
    <t>P582232</t>
  </si>
  <si>
    <t>P582240</t>
  </si>
  <si>
    <t>P582250</t>
  </si>
  <si>
    <t>P582263</t>
  </si>
  <si>
    <t>P476907</t>
  </si>
  <si>
    <t>P476909</t>
  </si>
  <si>
    <t>P476913</t>
  </si>
  <si>
    <t>P476923</t>
  </si>
  <si>
    <t>P476925</t>
  </si>
  <si>
    <t>P477002</t>
  </si>
  <si>
    <t>CEE EXTRA-LOW VOLTAGE STRAIGHT PLUG 16A 2P 20-25V 50-60HZ IP44</t>
  </si>
  <si>
    <t>P477102</t>
  </si>
  <si>
    <t>CEE EXTRA-LOW VOLTAGE STRAIGHT PLUG 16A 2P 40-50V 50-60HZ 12H IP44</t>
  </si>
  <si>
    <t>P477105</t>
  </si>
  <si>
    <t>CEE EXTRA-LOW VOLTAGE STRAIGHT PLUG 32A 2P 40-50V 50-60HZ 12H IP44</t>
  </si>
  <si>
    <t>P477416EX</t>
  </si>
  <si>
    <t>CEE-EX PLUG 32A 3P+E 380-400V 50-60HZ 6H 2D 3G</t>
  </si>
  <si>
    <t>P477417EX</t>
  </si>
  <si>
    <t>CEE-EX PLUG 63A 3P+E 380-400V 50-60HZ 6H 2D 3G</t>
  </si>
  <si>
    <t>P477427EX</t>
  </si>
  <si>
    <t>P773336</t>
  </si>
  <si>
    <t>P773337</t>
  </si>
  <si>
    <t>P773339</t>
  </si>
  <si>
    <t>P773344</t>
  </si>
  <si>
    <t>P773346</t>
  </si>
  <si>
    <t>P773347</t>
  </si>
  <si>
    <t>P773349</t>
  </si>
  <si>
    <t>P773434</t>
  </si>
  <si>
    <t>P773436</t>
  </si>
  <si>
    <t>P773437</t>
  </si>
  <si>
    <t>P773439</t>
  </si>
  <si>
    <t>P773444</t>
  </si>
  <si>
    <t>P773446</t>
  </si>
  <si>
    <t>P773447</t>
  </si>
  <si>
    <t>P773449</t>
  </si>
  <si>
    <t>P776124</t>
  </si>
  <si>
    <t>P776126</t>
  </si>
  <si>
    <t>P272153</t>
  </si>
  <si>
    <t>CAM STAR/TRIANGLE STARTER, FOR WALL MOUNTING, 16A LAYOUT 13 2F0</t>
  </si>
  <si>
    <t>P272155</t>
  </si>
  <si>
    <t>CAM POLE CHANGING SWITCH, FOR WALL MOUNTING, 16A LAYOUT 15 2F0</t>
  </si>
  <si>
    <t>P272178</t>
  </si>
  <si>
    <t>CAM REVERSING SWITCH, FOR WALL MOUNTING, 16A LAYOUT 38 2F0</t>
  </si>
  <si>
    <t>P272242</t>
  </si>
  <si>
    <t>P272243</t>
  </si>
  <si>
    <t>P272244</t>
  </si>
  <si>
    <t>P272244EX</t>
  </si>
  <si>
    <t>P272246</t>
  </si>
  <si>
    <t>P272247</t>
  </si>
  <si>
    <t>P272247EX</t>
  </si>
  <si>
    <t>P272252</t>
  </si>
  <si>
    <t>P272255</t>
  </si>
  <si>
    <t>CAM POLE CHANGING SWITCH, FOR WALL MOUNTING, 25A LAYOUT 15 2F0</t>
  </si>
  <si>
    <t>P272301</t>
  </si>
  <si>
    <t>CAM ISOLATOR SWITCH 2X40A LAYOUT 1 2F1 IN ALUMINIUM ALLOY</t>
  </si>
  <si>
    <t>P272301EX</t>
  </si>
  <si>
    <t>P272302</t>
  </si>
  <si>
    <t>P272303</t>
  </si>
  <si>
    <t>P272303EX</t>
  </si>
  <si>
    <t>P272304</t>
  </si>
  <si>
    <t>P489244</t>
  </si>
  <si>
    <t>TOPTER PANEL MOUNTED SOCKET, 15° ANGLED, 32A 3P+N+E 100-130V 50-60HZ 4H IP66/IP67</t>
  </si>
  <si>
    <t>P489246</t>
  </si>
  <si>
    <t>TOPTER PANEL MOUNTED SOCKET, 15° ANGLED, 32A 3P+N+E 380-415V 50-60HZ 6H IP66/IP67</t>
  </si>
  <si>
    <t>TAIS CUBE KIT FOR POLE MOUNTING SIZE 1-2</t>
  </si>
  <si>
    <t>P550643</t>
  </si>
  <si>
    <t>TAIS CUBE KIT FOR POLE MOUNTING SIZE 3-4-5</t>
  </si>
  <si>
    <t>P550648</t>
  </si>
  <si>
    <t>TAIS CUBE KIT 8 BRACKETS FOR TRUNKING</t>
  </si>
  <si>
    <t>P550662</t>
  </si>
  <si>
    <t>TAIS CUBE SPACER SIZE 2</t>
  </si>
  <si>
    <t>P550663</t>
  </si>
  <si>
    <t>TAIS CUBE SPACER SIZE 3/4</t>
  </si>
  <si>
    <t>P550665</t>
  </si>
  <si>
    <t>TAIS CUBE SPACER SIZE 5</t>
  </si>
  <si>
    <t>P550666</t>
  </si>
  <si>
    <t>TAIS CUBE SPACER SIZE 6</t>
  </si>
  <si>
    <t>P550667</t>
  </si>
  <si>
    <t>TAIS CUBE SPACER SIZE 7</t>
  </si>
  <si>
    <t>P550680</t>
  </si>
  <si>
    <t>TAIS CUBE KIT SECURITY LOCK WITH HANDLE</t>
  </si>
  <si>
    <t>P550689</t>
  </si>
  <si>
    <t>P550701</t>
  </si>
  <si>
    <t>TAIS CUBE BLIND DOOR, SIZE 1 IP66</t>
  </si>
  <si>
    <t>P550702</t>
  </si>
  <si>
    <t>TAIS CUBE BLIND DOOR, SIZE 2 IP66</t>
  </si>
  <si>
    <t>P550703</t>
  </si>
  <si>
    <t>TAIS CUBE BLIND DOOR, SIZE 3 IP66</t>
  </si>
  <si>
    <t>P550704</t>
  </si>
  <si>
    <t>TAIS CUBE BLIND DOOR, SIZE 4 IP66</t>
  </si>
  <si>
    <t>P550705</t>
  </si>
  <si>
    <t>JANUS ASSEMBLY ACS EMPTY IP65</t>
  </si>
  <si>
    <t>P700120</t>
  </si>
  <si>
    <t>MULTIMAX STRAIGHT PLUG 16A 2P+E &gt;50V 100-300HZ 10H IP44</t>
  </si>
  <si>
    <t>P700122</t>
  </si>
  <si>
    <t>MULTIMAX STRAIGHT PLUG 16A 2P+E &gt;50V &gt;300-500HZ 2H IP44</t>
  </si>
  <si>
    <t>P700123</t>
  </si>
  <si>
    <t>MULTIMAX STRAIGHT PLUG 16A 2P+E &gt;50÷250V DC 3H IP44</t>
  </si>
  <si>
    <t>P700124</t>
  </si>
  <si>
    <t>MULTIMAX STRAIGHT PLUG 16A 2P+E 100-130V 50-60HZ 4H IP44</t>
  </si>
  <si>
    <t>P700126</t>
  </si>
  <si>
    <t>MULTIMAX STRAIGHT PLUG 16A 2P+E 200-250V 50-60HZ 6H IP44</t>
  </si>
  <si>
    <t>P700128</t>
  </si>
  <si>
    <t>MULTIMAX STRAIGHT PLUG 16A 2P+E &gt;250V DC 8H IP44</t>
  </si>
  <si>
    <t>P700129</t>
  </si>
  <si>
    <t>MULTIMAX STRAIGHT PLUG 16A 2P+E 380-415V 50-60HZ 9H IP44</t>
  </si>
  <si>
    <t>P700130</t>
  </si>
  <si>
    <t>MULTIMAX STRAIGHT PLUG 16A 3P+E &gt;50V 100-300HZ 10H IP44</t>
  </si>
  <si>
    <t>P700131</t>
  </si>
  <si>
    <t>MULTIMAX STRAIGHT PLUG 16A 3P+E 440-460V 60HZ 11H IP44</t>
  </si>
  <si>
    <t>P700132</t>
  </si>
  <si>
    <t>MULTIMAX STRAIGHT PLUG 16A 3P+E &gt;50V &gt;300-500HZ 2H IP44</t>
  </si>
  <si>
    <t>P700134</t>
  </si>
  <si>
    <t>MULTIMAX STRAIGHT PLUG 16A 3P+E 100-130V 50-60HZ 4H IP44</t>
  </si>
  <si>
    <t>P700135</t>
  </si>
  <si>
    <t>MULTIMAX STRAIGHT PLUG 16A 3P+E 600-690V 50-60HZ 5H IP44</t>
  </si>
  <si>
    <t>P700136</t>
  </si>
  <si>
    <t>MULTIMAX STRAIGHT PLUG 16A 3P+E 380-415V 50-60HZ 6H IP44</t>
  </si>
  <si>
    <t>P700139</t>
  </si>
  <si>
    <t>MULTIMAX STRAIGHT PLUG 16A 3P+E 200-250V 50-60HZ 9H IP44</t>
  </si>
  <si>
    <t>P700142</t>
  </si>
  <si>
    <t>MULTIMAX STRAIGHT PLUG 16A 3P+N+E &gt;50V &gt;300-500HZ 2H IP44</t>
  </si>
  <si>
    <t>P700144</t>
  </si>
  <si>
    <t>MULTIMAX STRAIGHT PLUG 16A 3P+N+E 100-130V 50-60HZ 4H IP44</t>
  </si>
  <si>
    <t>P700146</t>
  </si>
  <si>
    <t>MULTIMAX STRAIGHT PLUG 16A 3P+N+E 380-415V 50-60HZ 6H IP44</t>
  </si>
  <si>
    <t>P700149</t>
  </si>
  <si>
    <t>MULTIMAX STRAIGHT PLUG 16A 3P+N+E 200-250V 50-60HZ 9H IP44</t>
  </si>
  <si>
    <t>P700223</t>
  </si>
  <si>
    <t>MULTIMAX STRAIGHT PLUG 32A 2P+E &gt;50÷250V DC 3H IP44</t>
  </si>
  <si>
    <t>P700224</t>
  </si>
  <si>
    <t>ΚΩΔΙΚΟΣ ΠΡΟΪΟΝΤΟΣ</t>
  </si>
  <si>
    <t>TOPTER SWITCHED SOCKET WITH MECHANICAL INTERLOCK 32A 3P+E 200-250V 50-60HZ 9H IP66/IP67</t>
  </si>
  <si>
    <t>P491244</t>
  </si>
  <si>
    <t>TOPTER SWITCHED SOCKET WITH MECHANICAL INTERLOCK 32A 3P+N+E 100-130V 50-60HZ 4H IP66/IP67</t>
  </si>
  <si>
    <t>P491246</t>
  </si>
  <si>
    <t>TOPTER SWITCHED SOCKET WITH MECHANICAL INTERLOCK 32A 3P+N+E 380-415V 50-60HZ 6H IP66/IP67</t>
  </si>
  <si>
    <t>P492126</t>
  </si>
  <si>
    <t>TOPTER SWITCHED SOCKET WITH MECHANICAL INTERLOCK 16A 2P+E 200-250V 50-60HZ 6H IP44</t>
  </si>
  <si>
    <t>P492136</t>
  </si>
  <si>
    <t>TOPTER SWITCHED SOCKET WITH MECHANICAL INTERLOCK 16A 3P+E 380-415V 50-60HZ 6H IP44</t>
  </si>
  <si>
    <t>P492146</t>
  </si>
  <si>
    <t>TOPTER SWITCHED SOCKET WITH MECHANICAL INTERLOCK 16A 3P+N+E 380-415V 50-60HZ 6H IP44</t>
  </si>
  <si>
    <t>P492226</t>
  </si>
  <si>
    <t>TOPTER SWITCHED SOCKET WITH MECHANICAL INTERLOCK 32A 2P+E 200-250V 50-60HZ 6H IP44</t>
  </si>
  <si>
    <t>P492236</t>
  </si>
  <si>
    <t>TOPTER SWITCHED SOCKET WITH MECHANICAL INTERLOCK 32A 3P+E 380-415V 50-60HZ 6H IP44</t>
  </si>
  <si>
    <t>P492246</t>
  </si>
  <si>
    <t>TOPTER SWITCHED SOCKET WITH MECHANICAL INTERLOCK 32A 3P+N+E 380-415V 50-60HZ 6H IP44</t>
  </si>
  <si>
    <t>P508126</t>
  </si>
  <si>
    <t>TOPTER WALL MOUNTED SOCKET, 90° ANGLED, 16A 2P+E 200-250V 50-60HZ 6H IP44</t>
  </si>
  <si>
    <t>P508136</t>
  </si>
  <si>
    <t>TOPTER WALL MOUNTED SOCKET, 90° ANGLED, 16A 3P+E 380-415V 50-60HZ 6H IP44</t>
  </si>
  <si>
    <t>P508146</t>
  </si>
  <si>
    <t>TOPTER WALL MOUNTED SOCKET, 90° ANGLED, 16A 3P+N+E 380-415V 50-60HZ 6H IP44</t>
  </si>
  <si>
    <t>P508226</t>
  </si>
  <si>
    <t>TOPTER WALL MOUNTED SOCKET, 90° ANGLED, 32A 2P+E 200-250V 50-60HZ 6H IP44</t>
  </si>
  <si>
    <t>P508236</t>
  </si>
  <si>
    <t>TOPTER WALL MOUNTED SOCKET, 90° ANGLED, 32A 3P+E 380-415V 50-60HZ 6H IP44</t>
  </si>
  <si>
    <t>P508246</t>
  </si>
  <si>
    <t>TOPTER WALL MOUNTED SOCKET, 90° ANGLED, 32A 3P+N+E 380-415V 50-60HZ 6H IP44</t>
  </si>
  <si>
    <t>P509126</t>
  </si>
  <si>
    <t>TOPTER WALL MOUNTED SOCKET, 90° ANGLED, 16A 2P+E 200-250V 50-60HZ 6H IP67</t>
  </si>
  <si>
    <t>P509136</t>
  </si>
  <si>
    <t>TOPTER WALL MOUNTED SOCKET, 90° ANGLED, 16A 3P+E 380-415V 50-60HZ 6H IP67</t>
  </si>
  <si>
    <t>P509146</t>
  </si>
  <si>
    <t>TOPTER WALL MOUNTED SOCKET, 90° ANGLED, 16A 3P+N+E 380-415V 50-60HZ 6H IP67</t>
  </si>
  <si>
    <t>P509226</t>
  </si>
  <si>
    <t>P710224</t>
  </si>
  <si>
    <t>MULTIMAX STRAIGHT PLUG 32A 2P+E 100-130V 50-60HZ 4H IP67</t>
  </si>
  <si>
    <t>P710226</t>
  </si>
  <si>
    <t>MULTIMAX STRAIGHT PLUG 32A 2P+E 200-250V 50-60HZ 6H IP67</t>
  </si>
  <si>
    <t>P710236</t>
  </si>
  <si>
    <t>MULTIMAX STRAIGHT PLUG 32A 3P+E 380-415V 50-60HZ 6H IP67</t>
  </si>
  <si>
    <t>P710246</t>
  </si>
  <si>
    <t>MULTIMAX STRAIGHT PLUG 32A 3P+N+E 380-415V 50-60HZ 6H IP67</t>
  </si>
  <si>
    <t>P710256</t>
  </si>
  <si>
    <t>P710266</t>
  </si>
  <si>
    <t>P710326</t>
  </si>
  <si>
    <t>MULTIMAX STRAIGHT PLUG 63A 2P+E 200-250V 50-60HZ6H IP67</t>
  </si>
  <si>
    <t>P710336</t>
  </si>
  <si>
    <t>MULTIMAX STRAIGHT PLUG 63A 3P+E 380-415V 50-60HZ 6H IP67</t>
  </si>
  <si>
    <t>P710346</t>
  </si>
  <si>
    <t>MULTIMAX STRAIGHT PLUG 63A 3P+N+E 380-415V 50-60HZ 6H IP67</t>
  </si>
  <si>
    <t>P261435</t>
  </si>
  <si>
    <t>TAIS MIGNON SINGLE POLE PUSH BUTTON NO 10A 400V WITH 1 ENTRIES UPPER SIDE M20</t>
  </si>
  <si>
    <t>P261435EX</t>
  </si>
  <si>
    <t>P261445</t>
  </si>
  <si>
    <t>TAIS MIGNON SINGLE POLE PUSH BUTTON NC 10A 400V WITH 1 ENTRIES UPPER SIDE M20</t>
  </si>
  <si>
    <t>P261445EX</t>
  </si>
  <si>
    <t>P292101</t>
  </si>
  <si>
    <t>P292101EX</t>
  </si>
  <si>
    <t>P292102</t>
  </si>
  <si>
    <t>P292103</t>
  </si>
  <si>
    <t>P292201</t>
  </si>
  <si>
    <t>CAM ISOLATOR SWITCH IN THERMOSETTING (GRP), FOR WALL MOUNTING 2X25A LAYOUT 1 2PG16</t>
  </si>
  <si>
    <t>P292202</t>
  </si>
  <si>
    <t>P292203</t>
  </si>
  <si>
    <t>P292203EX</t>
  </si>
  <si>
    <t>TAIS JUNCTION BOX IN THERMOSETTING (GRP) 125X92 WITH LOW COVER IP68</t>
  </si>
  <si>
    <t>P550001</t>
  </si>
  <si>
    <t>P550002</t>
  </si>
  <si>
    <t>P550003</t>
  </si>
  <si>
    <t>P550004</t>
  </si>
  <si>
    <t>P550005</t>
  </si>
  <si>
    <t>P550006</t>
  </si>
  <si>
    <t>P550007</t>
  </si>
  <si>
    <t>P550031</t>
  </si>
  <si>
    <t>P550032</t>
  </si>
  <si>
    <t>P550033</t>
  </si>
  <si>
    <t>P550034</t>
  </si>
  <si>
    <t>MULTIMAX STRAIGHT CONNECTOR 32A 2P+E &gt;50V 100-300HZ 10H IP44</t>
  </si>
  <si>
    <t>P720222</t>
  </si>
  <si>
    <t>MULTIMAX STRAIGHT CONNECTOR 32A 2P+E &gt;50V &gt;300-500HZ 2H IP44</t>
  </si>
  <si>
    <t>P720223</t>
  </si>
  <si>
    <t>MULTIMAX STRAIGHT CONNECTOR 32A 3P+N+E &gt;50÷250V DC 3H IP44</t>
  </si>
  <si>
    <t>P720224</t>
  </si>
  <si>
    <t>MULTIMAX STRAIGHT CONNECTOR 32A 2P+E 100-130V 50-60HZ 4H IP44</t>
  </si>
  <si>
    <t>P720226</t>
  </si>
  <si>
    <t>MULTIMAX STRAIGHT CONNECTOR 32A 2P+E 200-250V 50-60HZ 6H IP44</t>
  </si>
  <si>
    <t>P720228</t>
  </si>
  <si>
    <t>MULTIMAX STRAIGHT CONNECTOR 32A 2P+E &gt;250V DC 8H IP44</t>
  </si>
  <si>
    <t>P720229</t>
  </si>
  <si>
    <t>MULTIMAX STRAIGHT CONNECTOR 32A 2P+E 380-415V 50-60HZ 9H IP44</t>
  </si>
  <si>
    <t>P720230</t>
  </si>
  <si>
    <t>MULTIMAX STRAIGHT CONNECTOR 32A 3P+E &gt;50V 100-300HZ 10H IP44</t>
  </si>
  <si>
    <t>P720232</t>
  </si>
  <si>
    <t>MULTIMAX STRAIGHT CONNECTOR 32A 3P+E &gt;50V &gt;300-500HZ 2H IP44</t>
  </si>
  <si>
    <t>P720234</t>
  </si>
  <si>
    <t>MULTIMAX STRAIGHT CONNECTOR 32A 3P+E 100-130V 50-60HZ 4H IP44</t>
  </si>
  <si>
    <t>P720235</t>
  </si>
  <si>
    <t>MULTIMAX STRAIGHT CONNECTOR 32A 3P+E 600-690V 50-60HZ 5H IP44</t>
  </si>
  <si>
    <t>P720236</t>
  </si>
  <si>
    <t>MULTIMAX STRAIGHT CONNECTOR 32A 3P+E 380-415V 50-60HZ 6H IP44</t>
  </si>
  <si>
    <t>P720239</t>
  </si>
  <si>
    <t>MULTIMAX STRAIGHT CONNECTOR 32A 3P+E 200-250V 50-60HZ 9H IP44</t>
  </si>
  <si>
    <t>ΦΑΚΟΙ ΕΠΑΝΑΦΟΡΤΙΖΟΜΕΝΟΙ</t>
  </si>
  <si>
    <t>P550503</t>
  </si>
  <si>
    <t>P550504</t>
  </si>
  <si>
    <t>P550505</t>
  </si>
  <si>
    <t>MDT-A       12/3 A8            PCS OF     1M</t>
  </si>
  <si>
    <t>MDT-A       32/10 A8            PCS OF     1M</t>
  </si>
  <si>
    <t>MDT-A       38/12 A8            PCS OF     1M</t>
  </si>
  <si>
    <t>MDT-A       50/18 A8            PCS OF     1M</t>
  </si>
  <si>
    <t>QT-II 94-EB 62-1  5651</t>
  </si>
  <si>
    <t>P284042</t>
  </si>
  <si>
    <t>CAM ISOLATOR SWITCH WITH FUSE-HOLDER BASE 3X63A 2F1 IN ALUMINIUM ALLOY</t>
  </si>
  <si>
    <t>P284043</t>
  </si>
  <si>
    <t>CAM ISOLATOR SWITCH WITH FUSE-HOLDER BASE 4X63A 2F1 IN ALUMINIUM ALLOY</t>
  </si>
  <si>
    <t>P285412</t>
  </si>
  <si>
    <t>P285413</t>
  </si>
  <si>
    <t>P285416</t>
  </si>
  <si>
    <t>P285417</t>
  </si>
  <si>
    <t>P286603</t>
  </si>
  <si>
    <t>P286607</t>
  </si>
  <si>
    <t>P286703</t>
  </si>
  <si>
    <t>P292412EX</t>
  </si>
  <si>
    <t>P292413</t>
  </si>
  <si>
    <t>P470336EX</t>
  </si>
  <si>
    <t>P470346EX</t>
  </si>
  <si>
    <t>P471002</t>
  </si>
  <si>
    <t>CEE EXTRA-LOW VOLTAGE WALL MOUNTED INLET, 90° ANGLED, 16A 2P 20-25V 50-60HZ IP44</t>
  </si>
  <si>
    <t>P410124</t>
  </si>
  <si>
    <t>P410126</t>
  </si>
  <si>
    <t>P410129</t>
  </si>
  <si>
    <t>P410134</t>
  </si>
  <si>
    <t>P410136</t>
  </si>
  <si>
    <t>P410137</t>
  </si>
  <si>
    <t>P410139</t>
  </si>
  <si>
    <t>P410144</t>
  </si>
  <si>
    <t>P410146</t>
  </si>
  <si>
    <t>P410147</t>
  </si>
  <si>
    <t>P410149</t>
  </si>
  <si>
    <t>P410224</t>
  </si>
  <si>
    <t>P410226</t>
  </si>
  <si>
    <t>P410229</t>
  </si>
  <si>
    <t>P410233</t>
  </si>
  <si>
    <t>P410234</t>
  </si>
  <si>
    <t>P410236</t>
  </si>
  <si>
    <t>P410237</t>
  </si>
  <si>
    <t>P410239</t>
  </si>
  <si>
    <t>P410244</t>
  </si>
  <si>
    <t>P410246</t>
  </si>
  <si>
    <t>P410247</t>
  </si>
  <si>
    <t>P410249</t>
  </si>
  <si>
    <t>P412124</t>
  </si>
  <si>
    <t>P412126</t>
  </si>
  <si>
    <t>P412136</t>
  </si>
  <si>
    <t>P412146</t>
  </si>
  <si>
    <t>P412224</t>
  </si>
  <si>
    <t>P412226</t>
  </si>
  <si>
    <t>P412233</t>
  </si>
  <si>
    <t>P412236</t>
  </si>
  <si>
    <t>P412246</t>
  </si>
  <si>
    <t>P413124</t>
  </si>
  <si>
    <t>P413126</t>
  </si>
  <si>
    <t>P413136</t>
  </si>
  <si>
    <t>P413146</t>
  </si>
  <si>
    <t>P413224</t>
  </si>
  <si>
    <t>P413226</t>
  </si>
  <si>
    <t>P413236</t>
  </si>
  <si>
    <t>P413246</t>
  </si>
  <si>
    <t>P416124</t>
  </si>
  <si>
    <t>P416126</t>
  </si>
  <si>
    <t>P416136</t>
  </si>
  <si>
    <t>P416146</t>
  </si>
  <si>
    <t>P416224</t>
  </si>
  <si>
    <t>P416226</t>
  </si>
  <si>
    <t>P416236</t>
  </si>
  <si>
    <t>P416246</t>
  </si>
  <si>
    <t>P419001</t>
  </si>
  <si>
    <t>P419002</t>
  </si>
  <si>
    <t>P419003</t>
  </si>
  <si>
    <t>P419004</t>
  </si>
  <si>
    <t>P419005</t>
  </si>
  <si>
    <t>P419006</t>
  </si>
  <si>
    <t>P419021</t>
  </si>
  <si>
    <t>P760239EX</t>
  </si>
  <si>
    <t>P760244</t>
  </si>
  <si>
    <t>P760244EX</t>
  </si>
  <si>
    <t>P760246</t>
  </si>
  <si>
    <t>P760246EX</t>
  </si>
  <si>
    <t>P760247</t>
  </si>
  <si>
    <t>P760247EX</t>
  </si>
  <si>
    <t>P760249</t>
  </si>
  <si>
    <t>P760249EX</t>
  </si>
  <si>
    <t>P760324</t>
  </si>
  <si>
    <t>P419124</t>
  </si>
  <si>
    <t>P419126</t>
  </si>
  <si>
    <t>P419127</t>
  </si>
  <si>
    <t>P419128</t>
  </si>
  <si>
    <t>P419129</t>
  </si>
  <si>
    <t>P419130</t>
  </si>
  <si>
    <t>P419131</t>
  </si>
  <si>
    <t>P419132</t>
  </si>
  <si>
    <t>P419133</t>
  </si>
  <si>
    <t>P419134</t>
  </si>
  <si>
    <t>P419135</t>
  </si>
  <si>
    <t>P419136</t>
  </si>
  <si>
    <t>P419137</t>
  </si>
  <si>
    <t>P419138</t>
  </si>
  <si>
    <t>P419139</t>
  </si>
  <si>
    <t>P419140</t>
  </si>
  <si>
    <t>P419141</t>
  </si>
  <si>
    <t>P419142</t>
  </si>
  <si>
    <t>P419143</t>
  </si>
  <si>
    <t>P419144</t>
  </si>
  <si>
    <t>P419145</t>
  </si>
  <si>
    <t>P419146</t>
  </si>
  <si>
    <t>P419147</t>
  </si>
  <si>
    <t>P419149</t>
  </si>
  <si>
    <t>P419220</t>
  </si>
  <si>
    <t>P419222</t>
  </si>
  <si>
    <t>P419224</t>
  </si>
  <si>
    <t>P419226</t>
  </si>
  <si>
    <t>P419227</t>
  </si>
  <si>
    <t>P419228</t>
  </si>
  <si>
    <t>P419229</t>
  </si>
  <si>
    <t>P419230</t>
  </si>
  <si>
    <t>P419231</t>
  </si>
  <si>
    <t>P419232</t>
  </si>
  <si>
    <t>P419233</t>
  </si>
  <si>
    <t>P419234</t>
  </si>
  <si>
    <t>P419235</t>
  </si>
  <si>
    <t>P419236</t>
  </si>
  <si>
    <t>P419237</t>
  </si>
  <si>
    <t>P419238</t>
  </si>
  <si>
    <t>P419239</t>
  </si>
  <si>
    <t>P419240</t>
  </si>
  <si>
    <t>P419241</t>
  </si>
  <si>
    <t>P419242</t>
  </si>
  <si>
    <t>P419243</t>
  </si>
  <si>
    <t>P419244</t>
  </si>
  <si>
    <t>P419245</t>
  </si>
  <si>
    <t>P419246</t>
  </si>
  <si>
    <t>P419247</t>
  </si>
  <si>
    <t>P463126EX</t>
  </si>
  <si>
    <t>P463136EX</t>
  </si>
  <si>
    <t>P463146EX</t>
  </si>
  <si>
    <t>P464220EX</t>
  </si>
  <si>
    <t>P464330EX</t>
  </si>
  <si>
    <t>P464336EX</t>
  </si>
  <si>
    <t>P464346EX</t>
  </si>
  <si>
    <t>P464621EX</t>
  </si>
  <si>
    <t>P464731EX</t>
  </si>
  <si>
    <t>P464831EX</t>
  </si>
  <si>
    <t>P467126EX</t>
  </si>
  <si>
    <t>P470236EX</t>
  </si>
  <si>
    <t>P471062</t>
  </si>
  <si>
    <t>CEE EXTRA-LOW VOLTAGE PANEL MOUNTED SOCKET, 20° ANGLED, 16A 2P 20-25V 50-60HZ IP44</t>
  </si>
  <si>
    <t>P471065</t>
  </si>
  <si>
    <t>CEE EXTRA-LOW VOLTAGE PANEL MOUNTED SOCKET, 20° ANGLED, 32A 2P 20-25V 50-60HZ IP44</t>
  </si>
  <si>
    <t>P766226</t>
  </si>
  <si>
    <t>P766236</t>
  </si>
  <si>
    <t>P766246</t>
  </si>
  <si>
    <t>P766336</t>
  </si>
  <si>
    <t>P766346</t>
  </si>
  <si>
    <t>P766436</t>
  </si>
  <si>
    <t>P766446</t>
  </si>
  <si>
    <t>P769120</t>
  </si>
  <si>
    <t>TIGUA SUSPENSION 20LEDS GLASS DIFFUSER NARROW BEAM OPTIC IP66</t>
  </si>
  <si>
    <t>P817424</t>
  </si>
  <si>
    <t>TIGUA SUSPENSION 24LEDS GLASS DIFFUSER NARROW BEAM OPTIC IP66</t>
  </si>
  <si>
    <t>P817454</t>
  </si>
  <si>
    <t>TIGUA SUSPENSION 4LEDS GLASS DIFFUSER ELLIPTICAL BEAM OPTIC IP66</t>
  </si>
  <si>
    <t>P817458</t>
  </si>
  <si>
    <t>TIGUA SUSPENSION 8LEDS GLASS DIFFUSER ELLIPTICAL BEAM OPTIC IP66</t>
  </si>
  <si>
    <t>P817462</t>
  </si>
  <si>
    <t>TIGUA SUSPENSION 12LEDS GLASS DIFFUSER ELLIPTICAL BEAM OPTIC IP66</t>
  </si>
  <si>
    <t>P769220</t>
  </si>
  <si>
    <t>P769221</t>
  </si>
  <si>
    <t>P769222</t>
  </si>
  <si>
    <t>P769223</t>
  </si>
  <si>
    <t>P769224</t>
  </si>
  <si>
    <t>P769226</t>
  </si>
  <si>
    <t>P769227</t>
  </si>
  <si>
    <t>P769228</t>
  </si>
  <si>
    <t>P769229</t>
  </si>
  <si>
    <t>P769230</t>
  </si>
  <si>
    <t>P769231</t>
  </si>
  <si>
    <t>P769232</t>
  </si>
  <si>
    <t>P769233</t>
  </si>
  <si>
    <t>P769234</t>
  </si>
  <si>
    <t>P769235</t>
  </si>
  <si>
    <t>P769236</t>
  </si>
  <si>
    <t>P769237</t>
  </si>
  <si>
    <t>P769238</t>
  </si>
  <si>
    <t>P769239</t>
  </si>
  <si>
    <t>P769240</t>
  </si>
  <si>
    <t>P769241</t>
  </si>
  <si>
    <t>P769242</t>
  </si>
  <si>
    <t>P769243</t>
  </si>
  <si>
    <t>P769244</t>
  </si>
  <si>
    <t>P769245</t>
  </si>
  <si>
    <t>P769246</t>
  </si>
  <si>
    <t>P769247</t>
  </si>
  <si>
    <t>CEE PANEL MOUNTED INLET, STRAIGHT, 63A 3P+E 200-250V 50-60HZ 9H IP67</t>
  </si>
  <si>
    <t>P476318</t>
  </si>
  <si>
    <t>CEE PANEL MOUNTED INLET, STRAIGHT, 125A 3P+E 200-250V 50-60HZ 9H IP67</t>
  </si>
  <si>
    <t>P476323</t>
  </si>
  <si>
    <t>CEE WALL MOUNTED INLET, 90° ANGLED, 16A 3P+N+E 200-250V 50-60HZ 9H IP67</t>
  </si>
  <si>
    <t>P476325</t>
  </si>
  <si>
    <t>CEE WALL MOUNTED INLET, 90° ANGLED, 32A 3P+N+E 200-250V 50-60HZ 9H IP44</t>
  </si>
  <si>
    <t>P476326</t>
  </si>
  <si>
    <t>CEE WALL MOUNTED INLET, 90° ANGLED, 32A 3P+N+E 200-250V 50-60HZ 9H IP67</t>
  </si>
  <si>
    <t>P476328</t>
  </si>
  <si>
    <t>CEE PANEL MOUNTED INLET, STRAIGHT, 125A 3P+N+E 200-250V 50-60HZ 9H IP67</t>
  </si>
  <si>
    <t>P476336</t>
  </si>
  <si>
    <t>P476337</t>
  </si>
  <si>
    <t>P476346</t>
  </si>
  <si>
    <t>P476347</t>
  </si>
  <si>
    <t>P769326</t>
  </si>
  <si>
    <t>P769327</t>
  </si>
  <si>
    <t>P769328</t>
  </si>
  <si>
    <t>P769329</t>
  </si>
  <si>
    <t>P769330</t>
  </si>
  <si>
    <t>P769331</t>
  </si>
  <si>
    <t>P769332</t>
  </si>
  <si>
    <t>P769333</t>
  </si>
  <si>
    <t>P769334</t>
  </si>
  <si>
    <t>P769335</t>
  </si>
  <si>
    <t>P769336</t>
  </si>
  <si>
    <t>P769337</t>
  </si>
  <si>
    <t>P769338</t>
  </si>
  <si>
    <t>P769339</t>
  </si>
  <si>
    <t>P769340</t>
  </si>
  <si>
    <t>P769341</t>
  </si>
  <si>
    <t>P769342</t>
  </si>
  <si>
    <t>P769343</t>
  </si>
  <si>
    <t>P769344</t>
  </si>
  <si>
    <t>P769345</t>
  </si>
  <si>
    <t>P769346</t>
  </si>
  <si>
    <t>P769347</t>
  </si>
  <si>
    <t>P769349</t>
  </si>
  <si>
    <t>P769420</t>
  </si>
  <si>
    <t>P769421</t>
  </si>
  <si>
    <t>P769422</t>
  </si>
  <si>
    <t>P769423</t>
  </si>
  <si>
    <t>NAVE JUNCTION BOX IN BRASS WITH DOUBLE OPPOSITE ENTRIES WITH TERMINALS 4X6 MM² AND CABLE GLANDS</t>
  </si>
  <si>
    <t>P150021EX</t>
  </si>
  <si>
    <t>P152130</t>
  </si>
  <si>
    <t>P152140</t>
  </si>
  <si>
    <t>P152160</t>
  </si>
  <si>
    <t>P152230</t>
  </si>
  <si>
    <t>P152240</t>
  </si>
  <si>
    <t>P152260</t>
  </si>
  <si>
    <t>P152330</t>
  </si>
  <si>
    <t>P152340</t>
  </si>
  <si>
    <t>P152360</t>
  </si>
  <si>
    <t>P152430</t>
  </si>
  <si>
    <t>TOPTER PANEL MOUNTED SOCKET, 15° ANGLED, 32A 3P+E 200-250V 50-60HZ 9H IP44</t>
  </si>
  <si>
    <t>P488244</t>
  </si>
  <si>
    <t>TOPTER PANEL MOUNTED SOCKET, 15° ANGLED, 32A 3P+N+E 100-130V 50-60HZ 4H IP44</t>
  </si>
  <si>
    <t>P488246</t>
  </si>
  <si>
    <t>TOPTER PANEL MOUNTED SOCKET, 15° ANGLED, 32A 3P+N+E 380-415V 50-60HZ 6H IP44</t>
  </si>
  <si>
    <t>P489126</t>
  </si>
  <si>
    <t>TOPTER PANEL MOUNTED SOCKET, 15° ANGLED, 16A 2P+E 200-250V 50-60HZ 6H IP66/IP67</t>
  </si>
  <si>
    <t>P489129</t>
  </si>
  <si>
    <t>TOPTER PANEL MOUNTED SOCKET, 15° ANGLED, 16A 2P+E 380-415V 50-60HZ 9H IP66/IP67</t>
  </si>
  <si>
    <t>P489134</t>
  </si>
  <si>
    <t>TOPTER PANEL MOUNTED SOCKET, 15° ANGLED, 16A 3P+E 100-130V 50-60HZ 4H IP66/IP67</t>
  </si>
  <si>
    <t>P489136</t>
  </si>
  <si>
    <t>P770147</t>
  </si>
  <si>
    <t>P770149</t>
  </si>
  <si>
    <t>P770224</t>
  </si>
  <si>
    <t>P770226</t>
  </si>
  <si>
    <t>P770229</t>
  </si>
  <si>
    <t>P770233</t>
  </si>
  <si>
    <t>P770234</t>
  </si>
  <si>
    <t>P770236</t>
  </si>
  <si>
    <t>P770237</t>
  </si>
  <si>
    <t>P770239</t>
  </si>
  <si>
    <t>P770244</t>
  </si>
  <si>
    <t>P770246</t>
  </si>
  <si>
    <t>P770247</t>
  </si>
  <si>
    <t>P770249</t>
  </si>
  <si>
    <t>P770324</t>
  </si>
  <si>
    <t>P770326</t>
  </si>
  <si>
    <t>P770329</t>
  </si>
  <si>
    <t>P770334</t>
  </si>
  <si>
    <t>P770336</t>
  </si>
  <si>
    <t>P770337</t>
  </si>
  <si>
    <t>P770339</t>
  </si>
  <si>
    <t>P770344</t>
  </si>
  <si>
    <t>TOPTER WALL MOUNTED SOCKET, 90° ANGLED, 63A 2P+E 200-250V 50-60HZ 6H IP67</t>
  </si>
  <si>
    <t>P509336</t>
  </si>
  <si>
    <t>TOPTER WALL MOUNTED SOCKET, 90° ANGLED, 63A 3P+E 380-415V 50-60HZ 6H IP67</t>
  </si>
  <si>
    <t>P509346</t>
  </si>
  <si>
    <t>TOPTER WALL MOUNTED SOCKET, 90° ANGLED, 63A 3P+N+E 380-415V 50-60HZ 6H IP67</t>
  </si>
  <si>
    <t>P511110</t>
  </si>
  <si>
    <t>P511210</t>
  </si>
  <si>
    <t>TAIS CUBE BLIND DOOR, SIZE 5 IP66</t>
  </si>
  <si>
    <t>P550706</t>
  </si>
  <si>
    <t>TAIS CUBE BLIND DOOR, SIZE 6 IP66</t>
  </si>
  <si>
    <t>P550707</t>
  </si>
  <si>
    <t>TAIS CUBE BLIND DOOR, SIZE 7 IP66</t>
  </si>
  <si>
    <t>P550731</t>
  </si>
  <si>
    <t>TAIS CUBE TRANSPARENT DOOR, SIZE 1 IP66</t>
  </si>
  <si>
    <t>P550732</t>
  </si>
  <si>
    <t>TAIS CUBE TRANSPARENT DOOR, SIZE 2 IP66</t>
  </si>
  <si>
    <t>P550733</t>
  </si>
  <si>
    <t>TAIS CUBE TRANSPARENT DOOR, SIZE 3 IP66</t>
  </si>
  <si>
    <t>P550734</t>
  </si>
  <si>
    <t>TAIS CUBE TRANSPARENT DOOR, SIZE 4 IP66</t>
  </si>
  <si>
    <t>P550735</t>
  </si>
  <si>
    <t>TAIS CUBE TRANSPARENT DOOR, SIZE 5 IP66</t>
  </si>
  <si>
    <t>P550736</t>
  </si>
  <si>
    <t>TAIS CUBE TRANSPARENT DOOR, SIZE 6 IP66</t>
  </si>
  <si>
    <t>P550737</t>
  </si>
  <si>
    <t>TAIS CUBE TRANSPARENT DOOR, SIZE 7 IP66</t>
  </si>
  <si>
    <t>P571009EX</t>
  </si>
  <si>
    <t>P571011</t>
  </si>
  <si>
    <t>P571011EX</t>
  </si>
  <si>
    <t>P571013</t>
  </si>
  <si>
    <t>P571013EX</t>
  </si>
  <si>
    <t>P571016</t>
  </si>
  <si>
    <t>P571016EX</t>
  </si>
  <si>
    <t>P571021</t>
  </si>
  <si>
    <t>P571021EX</t>
  </si>
  <si>
    <t>P571029</t>
  </si>
  <si>
    <t>P571029EX</t>
  </si>
  <si>
    <t>P571036</t>
  </si>
  <si>
    <t>P571036EX</t>
  </si>
  <si>
    <t>P571042</t>
  </si>
  <si>
    <t>P571042EX</t>
  </si>
  <si>
    <t>P571048</t>
  </si>
  <si>
    <t>P571048EX</t>
  </si>
  <si>
    <t>TOPTER SWITCHED SOCKET WITH MECHANICAL INTERLOCK 32A 3P+E 100-130V 50-60HZ 4H IP66/IP67</t>
  </si>
  <si>
    <t>P491236</t>
  </si>
  <si>
    <t>TOPTER SWITCHED SOCKET WITH MECHANICAL INTERLOCK 32A 3P+E 380-415V 50-60HZ 6H IP66/IP67</t>
  </si>
  <si>
    <t>P491239</t>
  </si>
  <si>
    <t>P520012</t>
  </si>
  <si>
    <t>P520014</t>
  </si>
  <si>
    <t>P532005</t>
  </si>
  <si>
    <t>P772244</t>
  </si>
  <si>
    <t>P772246</t>
  </si>
  <si>
    <t>P772247</t>
  </si>
  <si>
    <t>P772249</t>
  </si>
  <si>
    <t>P772324</t>
  </si>
  <si>
    <t>P772326</t>
  </si>
  <si>
    <t>P772329</t>
  </si>
  <si>
    <t>P772334</t>
  </si>
  <si>
    <t>P772336</t>
  </si>
  <si>
    <t>P772337</t>
  </si>
  <si>
    <t>P532018EX</t>
  </si>
  <si>
    <t>P532035</t>
  </si>
  <si>
    <t>P532035EX</t>
  </si>
  <si>
    <t>P532045</t>
  </si>
  <si>
    <t>P532045EX</t>
  </si>
  <si>
    <t>P532055</t>
  </si>
  <si>
    <t>P532055EX</t>
  </si>
  <si>
    <t>P532116</t>
  </si>
  <si>
    <t>P532116EX</t>
  </si>
  <si>
    <t>P532117</t>
  </si>
  <si>
    <t>TAIS MIGNON SOCKET 2P+E 10/16A 250V IN THERMOSETTING (GRP), FOR WALL MOUNTING- INLET TYPE 1X1/2"GAS</t>
  </si>
  <si>
    <t>ΧΡΩΜΑ</t>
  </si>
  <si>
    <t>ΟΙΚΟΓΕΝΕΙΑ ΠΡΟΪΟΝΤΟΣ</t>
  </si>
  <si>
    <t>P532117EX</t>
  </si>
  <si>
    <t>P532118</t>
  </si>
  <si>
    <t>P532118EX</t>
  </si>
  <si>
    <t>P532716</t>
  </si>
  <si>
    <t>P532717</t>
  </si>
  <si>
    <t>P532718</t>
  </si>
  <si>
    <t>P538005</t>
  </si>
  <si>
    <t>TAIS JUNCTION BOX IN THERMOSETTING (GRP) 92X92 WITH HIGH COVER IP68</t>
  </si>
  <si>
    <t>P538045</t>
  </si>
  <si>
    <t>P773229</t>
  </si>
  <si>
    <t>P773233</t>
  </si>
  <si>
    <t>P773234</t>
  </si>
  <si>
    <t>P773236</t>
  </si>
  <si>
    <t>P773237</t>
  </si>
  <si>
    <t>P773239</t>
  </si>
  <si>
    <t>P773244</t>
  </si>
  <si>
    <t>P773246</t>
  </si>
  <si>
    <t>P817712</t>
  </si>
  <si>
    <t>P817716</t>
  </si>
  <si>
    <t>P817762</t>
  </si>
  <si>
    <t>ΦΑΚΟΙ ΜΠΑΤΑΡΙΑΣ</t>
  </si>
  <si>
    <t>1*8</t>
  </si>
  <si>
    <t>P550035</t>
  </si>
  <si>
    <t>P550036</t>
  </si>
  <si>
    <t>P550037</t>
  </si>
  <si>
    <t>P550044</t>
  </si>
  <si>
    <t>TAIS CUBE WINDOWED PANELS KIT FOR DISTRIBUTION BOARDS SIZE 4</t>
  </si>
  <si>
    <t>P550045</t>
  </si>
  <si>
    <t>TAIS CUBE WINDOWED PANELS KIT FOR DISTRIBUTION BOARDS SIZE 5</t>
  </si>
  <si>
    <t>P550046</t>
  </si>
  <si>
    <t>TAIS CUBE WINDOWED PANELS KIT FOR DISTRIBUTION BOARDS SIZE 6</t>
  </si>
  <si>
    <t>P550047</t>
  </si>
  <si>
    <t>TAIS CUBE WINDOWED PANELS KIT FOR DISTRIBUTION BOARDS SIZE 7</t>
  </si>
  <si>
    <t>P550502</t>
  </si>
  <si>
    <t>P818128</t>
  </si>
  <si>
    <t>X-TIGUA PRO 28LED 235W SIM CON IP66</t>
  </si>
  <si>
    <t>P818132</t>
  </si>
  <si>
    <t>X-TIGUA PRO 32LED 270W SIM CON IP66</t>
  </si>
  <si>
    <t>P818140</t>
  </si>
  <si>
    <t>X-TIGUA PRO 40LED 336W SIM CON IP66</t>
  </si>
  <si>
    <t>P818148</t>
  </si>
  <si>
    <t>X-TIGUA PRO 48LED 400W SIM CON IP66</t>
  </si>
  <si>
    <t>P550506</t>
  </si>
  <si>
    <t>P550507</t>
  </si>
  <si>
    <t>P550522</t>
  </si>
  <si>
    <t>TAIS CUBE FRONT WINDOWED PANEL 12 MODULES SIZE 2</t>
  </si>
  <si>
    <t>P550523</t>
  </si>
  <si>
    <t>TAIS CUBE FRONT WINDOWED PANEL 18 MODULES SIZE 3/4</t>
  </si>
  <si>
    <t>P550525</t>
  </si>
  <si>
    <t>TAIS CUBE FRONT WINDOWED PANEL 24 MODULES SIZE 5</t>
  </si>
  <si>
    <t>P550526</t>
  </si>
  <si>
    <t>TAIS CUBE FRONT WINDOWED PANEL 28 MODULES SIZE 6</t>
  </si>
  <si>
    <t>P550527</t>
  </si>
  <si>
    <t>P214633</t>
  </si>
  <si>
    <t>P214634</t>
  </si>
  <si>
    <t>P215121</t>
  </si>
  <si>
    <t>P215122</t>
  </si>
  <si>
    <t>P215123</t>
  </si>
  <si>
    <t>P215124</t>
  </si>
  <si>
    <t>P215161</t>
  </si>
  <si>
    <t>P215162</t>
  </si>
  <si>
    <t>P215163</t>
  </si>
  <si>
    <t>P215164</t>
  </si>
  <si>
    <t>P215201</t>
  </si>
  <si>
    <t>P215202</t>
  </si>
  <si>
    <t>P215203</t>
  </si>
  <si>
    <t>P215204</t>
  </si>
  <si>
    <t>P550582</t>
  </si>
  <si>
    <t>TAIS CUBE EN 50022 RAIL SIZE 2</t>
  </si>
  <si>
    <t>P550583</t>
  </si>
  <si>
    <t>TAIS CUBE EN 50022 RAIL SIZE 3/4</t>
  </si>
  <si>
    <t>P550585</t>
  </si>
  <si>
    <t>TAIS CUBE EN 50022 RAIL SIZE 5</t>
  </si>
  <si>
    <t>P550586</t>
  </si>
  <si>
    <t>TAIS CUBE EN 50022 RAIL SIZE 6</t>
  </si>
  <si>
    <t>P550587</t>
  </si>
  <si>
    <t>TAIS CUBE EN 50022 RAIL SIZE 7</t>
  </si>
  <si>
    <t>P550601</t>
  </si>
  <si>
    <t>TAIS CUBE BACK PLATE IN STEEL 180X240 SIZE 1</t>
  </si>
  <si>
    <t>P550602</t>
  </si>
  <si>
    <t>TAIS CUBE BACK PLATE IN STEEL 260X370 SIZE 2</t>
  </si>
  <si>
    <t>P550603</t>
  </si>
  <si>
    <t>TAIS CUBE BACK PLATE IN STEEL 370X445 SIZE 3</t>
  </si>
  <si>
    <t>P550604</t>
  </si>
  <si>
    <t>P550605</t>
  </si>
  <si>
    <t>TAIS CUBE BACK PLATE IN STEEL 475X595 SIZE 5</t>
  </si>
  <si>
    <t>P550606</t>
  </si>
  <si>
    <t>TAIS CUBE BACK PLATE IN STEEL 550X745 SIZE 6</t>
  </si>
  <si>
    <t>P550607</t>
  </si>
  <si>
    <t>TAIS CUBE BACK PLATE IN STEEL 765X995 SIZE 7</t>
  </si>
  <si>
    <t>P550621</t>
  </si>
  <si>
    <t>P550622</t>
  </si>
  <si>
    <t>P550623</t>
  </si>
  <si>
    <t>P550624</t>
  </si>
  <si>
    <t>P550625</t>
  </si>
  <si>
    <t>P550626</t>
  </si>
  <si>
    <t>P550632</t>
  </si>
  <si>
    <t>TAIS CUBE PARTIAL BACK PLATE IN STEEL H125 SIZE2</t>
  </si>
  <si>
    <t>P550633</t>
  </si>
  <si>
    <t>TAIS CUBE PARTIAL BACK PLATE IN STEEL H150 SIZE3/4</t>
  </si>
  <si>
    <t>P550635</t>
  </si>
  <si>
    <t>TAIS CUBE PARTIAL BACK PLATE IN STEEL H150 SIZE5</t>
  </si>
  <si>
    <t>P550636</t>
  </si>
  <si>
    <t>TAIS CUBE PARTIAL BACK PLATE IN STEEL H150 SIZE6</t>
  </si>
  <si>
    <t>P550637</t>
  </si>
  <si>
    <t>TAIS CUBE PARTIAL BACK PLATE IN STEEL H200 SIZE7</t>
  </si>
  <si>
    <t>P550640</t>
  </si>
  <si>
    <t>TAIS CUBE SET OF 4 GALVANIZED  BRACKETS TAIS CUBE SERIES FOR WALL INSTALLATION</t>
  </si>
  <si>
    <t>P550641</t>
  </si>
  <si>
    <t>TAIS CUBE SET OF 4 STEEL BRACKETS TAIS CUBE SERIES FOR WALL INSTALLATION</t>
  </si>
  <si>
    <t>P550642</t>
  </si>
  <si>
    <t>P720244</t>
  </si>
  <si>
    <t>MULTIMAX STRAIGHT CONNECTOR 32A 3P+N+E 100-130V 50-60HZ 4H IP44</t>
  </si>
  <si>
    <t>P720246</t>
  </si>
  <si>
    <t>MULTIMAX STRAIGHT CONNECTOR 32A 3P+N+E 380-415V 50-60HZ 6H IP44</t>
  </si>
  <si>
    <t>P720249</t>
  </si>
  <si>
    <t>MULTIMAX STRAIGHT CONNECTOR 32A 3P+N+E 200-250V 50-60HZ 9H IP44</t>
  </si>
  <si>
    <t>P721122</t>
  </si>
  <si>
    <t>MULTIMAX STRAIGHT CONNECTOR 16A 2P+E &gt;50V 50-60HZ 12H IP44</t>
  </si>
  <si>
    <t>P721132</t>
  </si>
  <si>
    <t>MULTIMAX STRAIGHT CONNECTOR 16A 3P+E &gt;50V 50-60HZ 12H IP44</t>
  </si>
  <si>
    <t>P721222</t>
  </si>
  <si>
    <t>MULTIMAX STRAIGHT CONNECTOR 32A 2P+E &gt;50V 50-60HZ 12H IP44</t>
  </si>
  <si>
    <t>P721232</t>
  </si>
  <si>
    <t>MULTIMAX STRAIGHT CONNECTOR 32A 3P+E &gt;50V 50-60HZ 12H IP44</t>
  </si>
  <si>
    <t>P725124</t>
  </si>
  <si>
    <t>MULTIMAX STRAIGHT CONNECTOR IN BLACK COLOUR 16A 2P+E 100-130V 50-60HZ 4H IP44</t>
  </si>
  <si>
    <t>P725126</t>
  </si>
  <si>
    <t>MULTIMAX STRAIGHT CONNECTOR IN BLACK COLOUR 16A 2P+E 200-250V 50-60HZ 6H IP44</t>
  </si>
  <si>
    <t>P725136</t>
  </si>
  <si>
    <t>MULTIMAX STRAIGHT CONNECTOR IN BLACK COLOUR 16A 3P+E 380-415V 50-60HZ 6H IP44</t>
  </si>
  <si>
    <t>P725146</t>
  </si>
  <si>
    <t>MULTIMAX STRAIGHT CONNECTOR IN BLACK COLOUR 16A 3P+N+E 380-415V 50-60HZ 6H IP44</t>
  </si>
  <si>
    <t>P725226</t>
  </si>
  <si>
    <t>MULTIMAX STRAIGHT CONNECTOR IN BLACK COLOUR 32A 2P+E 200-250V 50-60HZ 6H IP44</t>
  </si>
  <si>
    <t>P725236</t>
  </si>
  <si>
    <t>MULTIMAX STRAIGHT CONNECTOR IN BLACK COLOUR 32A 3P+E 380-415V 50-60HZ 6H IP44</t>
  </si>
  <si>
    <t>P725246</t>
  </si>
  <si>
    <t>MULTIMAX STRAIGHT CONNECTOR IN BLACK COLOUR 32A 3P+N+E 380-415V 50-60HZ 6H IP44</t>
  </si>
  <si>
    <t>P730124</t>
  </si>
  <si>
    <t>MULTIMAX STRAIGHT CONNECTOR 16A 2P+E 100-130V 50-60HZ 4H IP67</t>
  </si>
  <si>
    <t>P730126</t>
  </si>
  <si>
    <t>MULTIMAX STRAIGHT CONNECTOR 16A 2P+E 200-250V 50-60HZ 6H IP67</t>
  </si>
  <si>
    <t>P730136</t>
  </si>
  <si>
    <t>MULTIMAX STRAIGHT CONNECTOR 16A 3P+E 380-415V 50-60HZ 6H IP67</t>
  </si>
  <si>
    <t>P730146</t>
  </si>
  <si>
    <t>MULTIMAX STRAIGHT CONNECTOR 16A 3P+N+E 380-415V 50-60HZ 6H IP67</t>
  </si>
  <si>
    <t>P730224</t>
  </si>
  <si>
    <t>MULTIMAX STRAIGHT CONNECTOR 32A 2P+E 100-130V 50-60HZ 4H IP67</t>
  </si>
  <si>
    <t>P730226</t>
  </si>
  <si>
    <t>MULTIMAX STRAIGHT CONNECTOR 32A 2P+E 200-250V 50-60HZ 6H IP67</t>
  </si>
  <si>
    <t>P730236</t>
  </si>
  <si>
    <t>MULTIMAX STRAIGHT CONNECTOR 32A 3P+E 380-415V 50-60HZ 6H IP67</t>
  </si>
  <si>
    <t>P730246</t>
  </si>
  <si>
    <t>MULTIMAX STRAIGHT CONNECTOR 32A 3P+N+E 380-415V 50-60HZ 6H IP67</t>
  </si>
  <si>
    <t>P730326</t>
  </si>
  <si>
    <t>MULTIMAX STRAIGHT CONNECTOR 63A 2P+E 200-250V 50-60HZ 6H IP67</t>
  </si>
  <si>
    <t>P730336</t>
  </si>
  <si>
    <t>MULTIMAX STRAIGHT CONNECTOR 63A 3P+E 380-415V 50-60HZ 6H IP67</t>
  </si>
  <si>
    <t>P730346</t>
  </si>
  <si>
    <t>MULTIMAX STRAIGHT CONNECTOR 63A 3P+N+E 380-415V 50-60HZ 6H IP67</t>
  </si>
  <si>
    <t>P740001</t>
  </si>
  <si>
    <t>P740002</t>
  </si>
  <si>
    <t>P740003</t>
  </si>
  <si>
    <t>P740101</t>
  </si>
  <si>
    <t>P746338</t>
  </si>
  <si>
    <t>CEE PANEL MOUNTED INLET, STRAIGHT, 63A 3P+E 380-415V 50-60HZ 6H IP67</t>
  </si>
  <si>
    <t>P752126</t>
  </si>
  <si>
    <t>P752136</t>
  </si>
  <si>
    <t>P752146</t>
  </si>
  <si>
    <t>P753126</t>
  </si>
  <si>
    <t>P779138</t>
  </si>
  <si>
    <t>P779139</t>
  </si>
  <si>
    <t>P779140</t>
  </si>
  <si>
    <t>P779141</t>
  </si>
  <si>
    <t>P779142</t>
  </si>
  <si>
    <t>P779143</t>
  </si>
  <si>
    <t>P779144</t>
  </si>
  <si>
    <t>P779145</t>
  </si>
  <si>
    <t>P779146</t>
  </si>
  <si>
    <t>P571113EX</t>
  </si>
  <si>
    <t>P571116</t>
  </si>
  <si>
    <t>P571116EX</t>
  </si>
  <si>
    <t>P571121</t>
  </si>
  <si>
    <t>P571121EX</t>
  </si>
  <si>
    <t>P571129</t>
  </si>
  <si>
    <t>P571129EX</t>
  </si>
  <si>
    <t>P571136</t>
  </si>
  <si>
    <t>P571136EX</t>
  </si>
  <si>
    <t>P571142</t>
  </si>
  <si>
    <t>P571142EX</t>
  </si>
  <si>
    <t>P571148</t>
  </si>
  <si>
    <t>P571148EX</t>
  </si>
  <si>
    <t>P571207</t>
  </si>
  <si>
    <t>P571209</t>
  </si>
  <si>
    <t>P571211</t>
  </si>
  <si>
    <t>P571213</t>
  </si>
  <si>
    <t>P571216</t>
  </si>
  <si>
    <t>P571221</t>
  </si>
  <si>
    <t>P571229</t>
  </si>
  <si>
    <t>P571236</t>
  </si>
  <si>
    <t>P571242</t>
  </si>
  <si>
    <t>P571248</t>
  </si>
  <si>
    <t>P579400</t>
  </si>
  <si>
    <t>P579702</t>
  </si>
  <si>
    <t>TOPTER WALL-MOUNTED BOX FOR 2 HORIZONTAL SOCKET-OUTLETS TOPTER SERIES 103X206 IP55</t>
  </si>
  <si>
    <t>P579703</t>
  </si>
  <si>
    <t>TOPTER WALL-MOUNTED BOX FOR 3 HORIZONTAL SOCKET-OUTLETS TOPTER SERIES 115X290 IP55</t>
  </si>
  <si>
    <t>P579710</t>
  </si>
  <si>
    <t>P579711</t>
  </si>
  <si>
    <t>P579750</t>
  </si>
  <si>
    <t>P579751</t>
  </si>
  <si>
    <t>TOPTER WALL-MOUNTED BOX FOR 1 SOCKET-OUTLET AND FLANGE TOPTER SERIES 88X100 IP66/IP67</t>
  </si>
  <si>
    <t>P579822</t>
  </si>
  <si>
    <t>P579823</t>
  </si>
  <si>
    <t>P579824</t>
  </si>
  <si>
    <t>P579826</t>
  </si>
  <si>
    <t>P579828</t>
  </si>
  <si>
    <t>P579842</t>
  </si>
  <si>
    <t>TOPTER BLIND FLANGE FOR FIXED SOCKETS IP66-IP67</t>
  </si>
  <si>
    <t>P579843</t>
  </si>
  <si>
    <t>TOPTER BLIND FLANGE 2P-3P 16A IP66-IP67 NON INTERLOCKED SOCKETS</t>
  </si>
  <si>
    <t>P579845</t>
  </si>
  <si>
    <t>TOPTER FLUSH-MOUNTED SOCKET-OUTLET STANDARD GERMANY 16A 250V IP54</t>
  </si>
  <si>
    <t>P579846</t>
  </si>
  <si>
    <t>TOPTER FRAME FOR 2P-3P 16A NON INTERLOCKED SOCKETS</t>
  </si>
  <si>
    <t>P579847</t>
  </si>
  <si>
    <t>TOPTER CAP FOR DOMESTIC SOCKETS IP66</t>
  </si>
  <si>
    <t>P579848</t>
  </si>
  <si>
    <t>TOPTER FLANGE FOR SHUKO SOCKET</t>
  </si>
  <si>
    <t>P579860</t>
  </si>
  <si>
    <t>TOPTER WATERTIGHT CAP IP66 WITH INSERTED PLUG</t>
  </si>
  <si>
    <t>P579863</t>
  </si>
  <si>
    <t>P579865</t>
  </si>
  <si>
    <t>P580360EX</t>
  </si>
  <si>
    <t>P580361EX</t>
  </si>
  <si>
    <t>P580364EX</t>
  </si>
  <si>
    <t>P580365EX</t>
  </si>
  <si>
    <t>P580394EX</t>
  </si>
  <si>
    <t>P580395EX</t>
  </si>
  <si>
    <t>P580396EX</t>
  </si>
  <si>
    <t>P581012</t>
  </si>
  <si>
    <t>P581012EX</t>
  </si>
  <si>
    <t>P581016</t>
  </si>
  <si>
    <t>P581016EX</t>
  </si>
  <si>
    <t>P581020</t>
  </si>
  <si>
    <t>P581020EX</t>
  </si>
  <si>
    <t>P581025</t>
  </si>
  <si>
    <t>P581025EX</t>
  </si>
  <si>
    <t>P581032</t>
  </si>
  <si>
    <t>P581032EX</t>
  </si>
  <si>
    <t>P581040</t>
  </si>
  <si>
    <t>P779430</t>
  </si>
  <si>
    <t>P779431</t>
  </si>
  <si>
    <t>P779432</t>
  </si>
  <si>
    <t>P779433</t>
  </si>
  <si>
    <t>P779434</t>
  </si>
  <si>
    <t>P779435</t>
  </si>
  <si>
    <t>P779436</t>
  </si>
  <si>
    <t>P779437</t>
  </si>
  <si>
    <t>P779438</t>
  </si>
  <si>
    <t>P779439</t>
  </si>
  <si>
    <t>P779440</t>
  </si>
  <si>
    <t>P779441</t>
  </si>
  <si>
    <t>P779442</t>
  </si>
  <si>
    <t>RINO STAINLESS STEEL-GLASS LIGHTING FIXTURE 1X24W WITH ASYMMETRICAL REFLECTOR IN ALUMINIUM AND ELECTRONIC POWER SUPPLY 230VAC/DC 50HZ G5 T5</t>
  </si>
  <si>
    <t>P824861</t>
  </si>
  <si>
    <t>RINO STAINLESS STEEL-GLASS LIGHTING FIXTURE 1X80W WITH ASYMMETRICAL REFLECTOR IN ALUMINIUM AND ELECTRONIC POWER SUPPLY 230VAC/DC 50HZ G5 T5</t>
  </si>
  <si>
    <t>P825111</t>
  </si>
  <si>
    <t>RINO STAINLESS STEEL-POLYCARBONATE LIGHTING FIXTURE (1+1)X18W WITH SYMMETRICAL REFLECTOR IN ALUMINIUM FOR EMERGENCY 230V 50HZ G13 T8</t>
  </si>
  <si>
    <t>P825132</t>
  </si>
  <si>
    <t>RINO STAINLESS STEEL-POLYCARBONATE LIGHTING FIXTURE 2X18W WITH SYMMETRICAL REFLECTOR IN ALUMINIUM AND ELECTRONIC POWER SUPPLY 200-250V 50HZ G13 T8</t>
  </si>
  <si>
    <t>P825382</t>
  </si>
  <si>
    <t>P810050</t>
  </si>
  <si>
    <t>SERIES META     HIGH-BAY 15LEDS GLASS DIFFUSER ROTOSYMMETRICAL WIDE BEAM OPTIC IP66/IP67</t>
  </si>
  <si>
    <t>P773247</t>
  </si>
  <si>
    <t>P773249</t>
  </si>
  <si>
    <t>P773324</t>
  </si>
  <si>
    <t>P773326</t>
  </si>
  <si>
    <t>P773329</t>
  </si>
  <si>
    <t>P773334</t>
  </si>
  <si>
    <t>SERIES META     HT +55 HIGH-BAY 15LEDS GLASS DIFFUSER ROTOSYMMETRICAL WIDE BEAM OPTIC IP66/IP67</t>
  </si>
  <si>
    <t>P810051</t>
  </si>
  <si>
    <t>SERIES META     HIGH-BAY 15LEDS GLASS DIFFUSER ROTOSYMMETRICAL NARROW BEAM OPTIC IP66/IP67</t>
  </si>
  <si>
    <t>P810051HT</t>
  </si>
  <si>
    <t>SERIES META     HT +55 HIGH-BAY 15LEDS GLASS DIFFUSER ROTOSYMMETRICAL NARROW BEAM OPTIC IP66/IP67</t>
  </si>
  <si>
    <t>P810052</t>
  </si>
  <si>
    <t>SERIES META     HIGH-BAY 15LEDS GLASS DIFFUSER ROTOSYMMETRICAL ELLIPTICAL BEAM OPTIC IP66/IP67</t>
  </si>
  <si>
    <t>P776129</t>
  </si>
  <si>
    <t>P776134</t>
  </si>
  <si>
    <t>P776136</t>
  </si>
  <si>
    <t>P776137</t>
  </si>
  <si>
    <t>P776139</t>
  </si>
  <si>
    <t>P776144</t>
  </si>
  <si>
    <t>P776146</t>
  </si>
  <si>
    <t>TOPTER PANEL MOUNTED SOCKET, 15° ANGLED, 16A 3P+E 380-415V 50-60HZ 6H IP66/IP67</t>
  </si>
  <si>
    <t>P489139</t>
  </si>
  <si>
    <t>TOPTER PANEL MOUNTED SOCKET, 15° ANGLED, 16A 3P+E 200-250V 50-60HZ 9H IP66/IP67</t>
  </si>
  <si>
    <t>P489144</t>
  </si>
  <si>
    <t>TOPTER PANEL MOUNTED SOCKET, 15° ANGLED, 16A 3P+N+E 100-130V 50-60HZ 4H IP66/IP67</t>
  </si>
  <si>
    <t>P489146</t>
  </si>
  <si>
    <t>TOPTER PANEL MOUNTED SOCKET, 15° ANGLED, 16A 3P+N+E 380-415V 50-60HZ 6H IP66/IP67</t>
  </si>
  <si>
    <t>P489149</t>
  </si>
  <si>
    <t>TOPTER PANEL MOUNTED SOCKET, 15° ANGLED, 16A 3P+N+E 200-250V 50-60HZ 9H IP66/IP67</t>
  </si>
  <si>
    <t>P489224</t>
  </si>
  <si>
    <t>TOPTER PANEL MOUNTED SOCKET, 15° ANGLED, 32A 2P+E 100-130V 50-60HZ 4H IP66/IP67</t>
  </si>
  <si>
    <t>P489226</t>
  </si>
  <si>
    <t>TOPTER PANEL MOUNTED SOCKET, 15° ANGLED, 32A 2P+E 200-250V 50-60HZ 6H IP66/IP67</t>
  </si>
  <si>
    <t>P489229</t>
  </si>
  <si>
    <t>TOPTER PANEL MOUNTED SOCKET, 15° ANGLED, 32A 3P+E 380-415V 50-60HZ 9H IP66/IP67</t>
  </si>
  <si>
    <t>P489233</t>
  </si>
  <si>
    <t>TOPTER PANEL MOUNTED SOCKET, 15° ANGLED, 32A 3P+E 380V 50HZ-440V 60HZ 50-60HZ 3H IP66/IP67</t>
  </si>
  <si>
    <t>P489234</t>
  </si>
  <si>
    <t>TOPTER PANEL MOUNTED SOCKET, 15° ANGLED, 32A 3P+E 380-415V 50-60HZ 4H IP66/IP67</t>
  </si>
  <si>
    <t>P489236</t>
  </si>
  <si>
    <t>TOPTER PANEL MOUNTED SOCKET, 15° ANGLED, 32A 3P+E 380-415V 50-60HZ 6H IP66/IP67</t>
  </si>
  <si>
    <t>P489239</t>
  </si>
  <si>
    <t>TOPTER PANEL MOUNTED SOCKET, 15° ANGLED, 32A 3P+E 200-250V 50-60HZ 9H IP66/IP67</t>
  </si>
  <si>
    <t>DOMOTER  RJ45 DATA SOCKET - 21218</t>
  </si>
  <si>
    <t>P630082</t>
  </si>
  <si>
    <t>DOMOTER  SOCKET RJ45 CAT 6 FTP 1 MOD</t>
  </si>
  <si>
    <t>P630085</t>
  </si>
  <si>
    <t>P630090</t>
  </si>
  <si>
    <t>DOMOTER  MODULE  CLOSING CAP - 21090</t>
  </si>
  <si>
    <t>P630091</t>
  </si>
  <si>
    <t>DOMOTER  230VAC LAMP - 6085</t>
  </si>
  <si>
    <t>P634100</t>
  </si>
  <si>
    <t>P810090</t>
  </si>
  <si>
    <t>SERIES META     HIGH-BAY 9LEDS GLASS DIFFUSER ROTOSYMMETRICAL WIDE BEAM OPTIC IP66/IP67</t>
  </si>
  <si>
    <t>MULTIMAX STRAIGHT PLUG 32A 2P+E 100-130V 50-60HZ 4H IP44</t>
  </si>
  <si>
    <t>P700226</t>
  </si>
  <si>
    <t>MULTIMAX STRAIGHT PLUG 32A 2P+E 200-250V 50-60HZ 6H IP44</t>
  </si>
  <si>
    <t>P700227</t>
  </si>
  <si>
    <t>MULTIMAX STRAIGHT PLUG 32A 2P+E 480-500V 50-60HZ 7H IP44</t>
  </si>
  <si>
    <t>P700228</t>
  </si>
  <si>
    <t>ΠΕΡΙΓΡΑΦΗ ΠΡΟΪΟΝΤΟΣ</t>
  </si>
  <si>
    <t>ΣΥΣΚΕΥΑΣΙΑ</t>
  </si>
  <si>
    <t>P112020</t>
  </si>
  <si>
    <t>P112030</t>
  </si>
  <si>
    <t>P112040</t>
  </si>
  <si>
    <t>P113020</t>
  </si>
  <si>
    <t>P113030</t>
  </si>
  <si>
    <t>P113040</t>
  </si>
  <si>
    <t>P201151</t>
  </si>
  <si>
    <t>RONDO WALL-MOUNTING SWITCH IN ALUMINIUM 1X16A CABLE GLAND 1XM20</t>
  </si>
  <si>
    <t>P201152</t>
  </si>
  <si>
    <t>RONDO WALL-MOUNTING SWITCH IN ALUMINIUM 2X16A CABLE GLAND 1XM20</t>
  </si>
  <si>
    <t>P201155</t>
  </si>
  <si>
    <t>RONDO WALL-MOUNTING SELECTOR SWITCH 1X16A CABLE GLAND 1XM20</t>
  </si>
  <si>
    <t>P201156</t>
  </si>
  <si>
    <t>RONDO WALL-MOUNTING TWO-WAY SWITCH 1X16A CABLE GLAND 1XM20</t>
  </si>
  <si>
    <t>P201162</t>
  </si>
  <si>
    <t>RONDO WALL-MOUNTING SWITCH IN ALUMINIUM 2X16A CABLE GLAND 2XM20</t>
  </si>
  <si>
    <t>P201166</t>
  </si>
  <si>
    <t>RONDO WALL-MOUNTING TWO-WAY SWITCH 1X16A CABLE GLAND 2XM20</t>
  </si>
  <si>
    <t>P202261</t>
  </si>
  <si>
    <t>TAIS MIGNON SWITCH IN WALL-MOUNTING ENCLOSURE IN THERMOSETTING 1X16A 2X3/8"</t>
  </si>
  <si>
    <t>P202262</t>
  </si>
  <si>
    <t>TAIS MIGNON SWITCH IN WALL-MOUNTING ENCLOSURE IN THERMOSETTING (GRP), FOR WALL MOUNTING, 2X16A 2X3/8"</t>
  </si>
  <si>
    <t>P202265</t>
  </si>
  <si>
    <t>TAIS MIGNON SINGLE POLE SELECTOR SWITCH 16A 250V AND 10A 400V WITH 2 INLETS BOTTOM SIDE TYPE 3/8"GAS</t>
  </si>
  <si>
    <t>P202266</t>
  </si>
  <si>
    <t>TAIS MIGNON WALL-MOUNTING TWO-WAY SWITCH IN THERMOSETTING (GRP), FOR WALL MOUNTING 1X16A 2X3/8"</t>
  </si>
  <si>
    <t>P202271</t>
  </si>
  <si>
    <t>TAIS MIGNON SWITCH IN WALL-MOUNTING ENCLOSURE IN THERMOSETTING 1X16A 1XM20</t>
  </si>
  <si>
    <t>P202271EX</t>
  </si>
  <si>
    <t>P202275</t>
  </si>
  <si>
    <t>TAIS MIGNON SINGLE POLE SELECTOR SWITCH 16A 250V E 10A 400V WITH 1 INLET UPPER SIDE TYPE M20</t>
  </si>
  <si>
    <t>P202276</t>
  </si>
  <si>
    <t>MULTIMAX STRAIGHT PLUG IN BLACK COLOUR 16A 3P+N+E 380-415V 50-60HZ 6H IP44</t>
  </si>
  <si>
    <t>P705226</t>
  </si>
  <si>
    <t>MULTIMAX STRAIGHT PLUG IN BLACK COLOUR 32A 2P+E 200-250V 50-60HZ 6H IP44</t>
  </si>
  <si>
    <t>P705236</t>
  </si>
  <si>
    <t>MULTIMAX STRAIGHT PLUG IN BLACK COLOUR 32A 3P+E 380-415V 50-60HZ 6H IP44</t>
  </si>
  <si>
    <t>P705246</t>
  </si>
  <si>
    <t>MULTIMAX STRAIGHT PLUG IN BLACK COLOUR 32A 3P+N+E 380-415V 50-60HZ 6H IP44</t>
  </si>
  <si>
    <t>P710124</t>
  </si>
  <si>
    <t>MULTIMAX STRAIGHT PLUG 16A 2P+E 100-130V 50-60HZ 4H IP67</t>
  </si>
  <si>
    <t>P710126</t>
  </si>
  <si>
    <t>MULTIMAX STRAIGHT PLUG 16A 2P+E 200-250V 50-60HZ 6H IP67</t>
  </si>
  <si>
    <t>P710136</t>
  </si>
  <si>
    <t>MULTIMAX STRAIGHT PLUG 16A 3P+E 380-415V 50-60HZ 6H IP67</t>
  </si>
  <si>
    <t>P710146</t>
  </si>
  <si>
    <t>MULTIMAX STRAIGHT PLUG 16A 3P+N+E 380-415V 50-60HZ 6H IP67</t>
  </si>
  <si>
    <t>P710156</t>
  </si>
  <si>
    <t>P710166</t>
  </si>
  <si>
    <t>P810100</t>
  </si>
  <si>
    <t>RINO CYLINDRICAL WATERTIGHT LIGHT BODY FOR CEILING INSTALLATION 100W E27</t>
  </si>
  <si>
    <t>P810120</t>
  </si>
  <si>
    <t>MULTIMAX STRAIGHT CONNECTOR 16A 2P+E 380-415V 50-60HZ 9H IP44</t>
  </si>
  <si>
    <t>P720130</t>
  </si>
  <si>
    <t>MULTIMAX STRAIGHT CONNECTOR 16A 3P+E &gt;50V 100-300HZ 10H IP44</t>
  </si>
  <si>
    <t>P720120</t>
  </si>
  <si>
    <t>MULTIMAX STRAIGHT CONNECTOR 16A 2P+E &gt;50V 100-300HZ 10H IP44</t>
  </si>
  <si>
    <t>P720123</t>
  </si>
  <si>
    <t>MULTIMAX STRAIGHT CONNECTOR 16A 2P+E &gt;50÷250V DC 3H IP44</t>
  </si>
  <si>
    <t>P720124</t>
  </si>
  <si>
    <t>MULTIMAX STRAIGHT CONNECTOR 16A 2P+E 100-130V 50-60HZ 4H IP44</t>
  </si>
  <si>
    <t>P720126</t>
  </si>
  <si>
    <t>MULTIMAX STRAIGHT CONNECTOR 16A 2P+E 200-250V 50-60HZ 6H IP44</t>
  </si>
  <si>
    <t>P720127</t>
  </si>
  <si>
    <t>MULTIMAX STRAIGHT CONNECTOR 16A 2P+E 480-500V 50-60HZ 7H IP44</t>
  </si>
  <si>
    <t>P720128</t>
  </si>
  <si>
    <t>MULTIMAX STRAIGHT CONNECTOR 16A 2P+E &gt;250V DC 8H IP44</t>
  </si>
  <si>
    <t>P720129</t>
  </si>
  <si>
    <t>P292301</t>
  </si>
  <si>
    <t>CAM ISOLATOR SWITCH IN THERMOSETTING (GRP), FOR WALL MOUNTING 2X40A LAYOUT 1 2PG21</t>
  </si>
  <si>
    <t>P292302</t>
  </si>
  <si>
    <t>P720132</t>
  </si>
  <si>
    <t>MULTIMAX STRAIGHT CONNECTOR 16A 3P+E &gt;50V &gt;300-500HZ 2H IP44</t>
  </si>
  <si>
    <t>P720134</t>
  </si>
  <si>
    <t>MULTIMAX STRAIGHT CONNECTOR 16A 3P+E 100-130V 50-60HZ 4H IP44</t>
  </si>
  <si>
    <t>P720135</t>
  </si>
  <si>
    <t>MULTIMAX STRAIGHT CONNECTOR 16A 3P+E 600-690V 50-60HZ 5H IP44</t>
  </si>
  <si>
    <t>P720136</t>
  </si>
  <si>
    <t>MULTIMAX STRAIGHT CONNECTOR 16A 3P+E 380-415V 50-60HZ 6H IP44</t>
  </si>
  <si>
    <t>P720137</t>
  </si>
  <si>
    <t>MULTIMAX STRAIGHT CONNECTOR 16A 3P+E 480-500V 50-60HZ 7H IP44</t>
  </si>
  <si>
    <t>P720139</t>
  </si>
  <si>
    <t>MULTIMAX STRAIGHT CONNECTOR 16A 3P+E 200-250V 50-60HZ 9H IP44</t>
  </si>
  <si>
    <t>P720140</t>
  </si>
  <si>
    <t>MULTIMAX STRAIGHT CONNECTOR 16A 3P+N+E &gt;50V 100-300HZ 10H IP44</t>
  </si>
  <si>
    <t>P720144</t>
  </si>
  <si>
    <t>MULTIMAX STRAIGHT CONNECTOR 16A 3P+N+E 100-130V 50-60HZ 4H IP44</t>
  </si>
  <si>
    <t>P720146</t>
  </si>
  <si>
    <t>MULTIMAX STRAIGHT CONNECTOR 16A 3P+N+E 380-415V 50-60HZ 6H IP44</t>
  </si>
  <si>
    <t>P720149</t>
  </si>
  <si>
    <t>MULTIMAX STRAIGHT CONNECTOR 16A 3P+N+E 200-250V 50-60HZ 9H IP44</t>
  </si>
  <si>
    <t>P720220</t>
  </si>
  <si>
    <t>P843762</t>
  </si>
  <si>
    <t>RINO PAINTED STEEL-GLASS LIGHTING FIXTURE 2X49W WITH SYMMETRICAL REFLECTOR IN ALUMINIUM AND ELECTRONIC POWER SUPPLY 230VAC/DC 50HZ G5 T5</t>
  </si>
  <si>
    <t>P843862</t>
  </si>
  <si>
    <t>RINO PAINTED STEEL-GLASS LIGHTING FIXTURE 2X80W WITH SYMMETRICAL REFLECTOR IN ALUMINIUM AND ELECTRONIC POWER SUPPLY 230VAC/DC 50HZ G5 T5</t>
  </si>
  <si>
    <t>P843962</t>
  </si>
  <si>
    <t>RINO PAINTED STEEL-GLASS LIGHTING FIXTURE 2X54W WITH SYMMETRICAL REFLECTOR IN ALUMINIUM AND ELECTRONIC POWER SUPPLY 230VAC/DC 50HZ G5 T5</t>
  </si>
  <si>
    <t>MULTIMAX STRAIGHT CONNECTOR 32A 3P+N+E &gt;50V &gt;300-500HZ 2H IP44</t>
  </si>
  <si>
    <t>P720242</t>
  </si>
  <si>
    <t>RINOLED PAINTED STEEL-POLYCARBONATE L1300 LIGHTING FIXTURE 63W COMFORT WIDE BEAM IP66</t>
  </si>
  <si>
    <t>P846582</t>
  </si>
  <si>
    <t>RINOLED PAINTED STEEL-POLYCARBONATE L1300 LIGHTING FIXTURE 75W COMFORT WIDE BEAM IP66</t>
  </si>
  <si>
    <t>P810200</t>
  </si>
  <si>
    <t>KE232055266</t>
  </si>
  <si>
    <t>QT-II 93-EB 62-1  5641</t>
  </si>
  <si>
    <t>P810190</t>
  </si>
  <si>
    <t>SERIES META     HIGH-BAY 9LEDS GLASS DIFFUSER ROTOSYMMETRICAL WIDE BEAM OPTIC EMERGENCY IP66/IP67</t>
  </si>
  <si>
    <t>P292303</t>
  </si>
  <si>
    <t>P292412</t>
  </si>
  <si>
    <t>P810430EX</t>
  </si>
  <si>
    <t>P810430HT</t>
  </si>
  <si>
    <t>P810431DA</t>
  </si>
  <si>
    <t>P810431EX</t>
  </si>
  <si>
    <t>P810431HT</t>
  </si>
  <si>
    <t>P810432DA</t>
  </si>
  <si>
    <t>P810433DA</t>
  </si>
  <si>
    <t>P810440DA</t>
  </si>
  <si>
    <t>P810440EX</t>
  </si>
  <si>
    <t>P810440HT</t>
  </si>
  <si>
    <t>P810441DA</t>
  </si>
  <si>
    <t>P810441EX</t>
  </si>
  <si>
    <t>P810441HT</t>
  </si>
  <si>
    <t>P810442DA</t>
  </si>
  <si>
    <t>P810443DA</t>
  </si>
  <si>
    <t>P810450DA</t>
  </si>
  <si>
    <t>P810450EX</t>
  </si>
  <si>
    <t>P810450HT</t>
  </si>
  <si>
    <t>P810451DA</t>
  </si>
  <si>
    <t>P810451EX</t>
  </si>
  <si>
    <t>P810451HT</t>
  </si>
  <si>
    <t>P810452DA</t>
  </si>
  <si>
    <t>P810453DA</t>
  </si>
  <si>
    <t>P810460DA</t>
  </si>
  <si>
    <t>P810460EX</t>
  </si>
  <si>
    <t>P810460HT</t>
  </si>
  <si>
    <t>P810461DA</t>
  </si>
  <si>
    <t>P810461EX</t>
  </si>
  <si>
    <t>P810461HT</t>
  </si>
  <si>
    <t>P810462DA</t>
  </si>
  <si>
    <t>P810463DA</t>
  </si>
  <si>
    <t>P810630DA</t>
  </si>
  <si>
    <t>P810631DA</t>
  </si>
  <si>
    <t>P810640DA</t>
  </si>
  <si>
    <t>P810641DA</t>
  </si>
  <si>
    <t>P810650DA</t>
  </si>
  <si>
    <t>P759538</t>
  </si>
  <si>
    <t>CEE PANEL MOUNTED INLET, STRAIGHT, 125A 3P+N+E 380-415V 50-60HZ 6H IP67</t>
  </si>
  <si>
    <t>P759550</t>
  </si>
  <si>
    <t>CEE PANEL MOUNTED INLET, STRAIGHT, 125A 3P+N+E 480-500V 50-60HZ 7H IP67</t>
  </si>
  <si>
    <t>P760124</t>
  </si>
  <si>
    <t>P760124EX</t>
  </si>
  <si>
    <t>P760126</t>
  </si>
  <si>
    <t>P760126EX</t>
  </si>
  <si>
    <t>P760129</t>
  </si>
  <si>
    <t>P760129EX</t>
  </si>
  <si>
    <t>P760134</t>
  </si>
  <si>
    <t>P760134EX</t>
  </si>
  <si>
    <t>P760136</t>
  </si>
  <si>
    <t>P760136EX</t>
  </si>
  <si>
    <t>P760137</t>
  </si>
  <si>
    <t>P760137EX</t>
  </si>
  <si>
    <t>P760139</t>
  </si>
  <si>
    <t>P760139EX</t>
  </si>
  <si>
    <t>P760144</t>
  </si>
  <si>
    <t>P760144EX</t>
  </si>
  <si>
    <t>P760146</t>
  </si>
  <si>
    <t>P760146EX</t>
  </si>
  <si>
    <t>P760147</t>
  </si>
  <si>
    <t>P760147EX</t>
  </si>
  <si>
    <t>P760149</t>
  </si>
  <si>
    <t>P760149EX</t>
  </si>
  <si>
    <t>P760224</t>
  </si>
  <si>
    <t>P760224EX</t>
  </si>
  <si>
    <t>P760226</t>
  </si>
  <si>
    <t>P760226EX</t>
  </si>
  <si>
    <t>P760229</t>
  </si>
  <si>
    <t>P760229EX</t>
  </si>
  <si>
    <t>P760233</t>
  </si>
  <si>
    <t>P760234</t>
  </si>
  <si>
    <t>P760234EX</t>
  </si>
  <si>
    <t>P760236</t>
  </si>
  <si>
    <t>P760236EX</t>
  </si>
  <si>
    <t>P760237</t>
  </si>
  <si>
    <t>P760237EX</t>
  </si>
  <si>
    <t>P760239</t>
  </si>
  <si>
    <t>TIGUA FLOODLIGHT 12LEDS ROADWAY WIDE BEAM OPTIC IP66</t>
  </si>
  <si>
    <t>P817216</t>
  </si>
  <si>
    <t>TIGUA FLOODLIGHT 16LEDS ROADWAY WIDE BEAM OPTIC IP66</t>
  </si>
  <si>
    <t>P817216HT</t>
  </si>
  <si>
    <t>TIGUA HT +55 FLOODLIGHT 16LEDS ROADWAY WIDE BEAM OPTIC IP66</t>
  </si>
  <si>
    <t>P817262</t>
  </si>
  <si>
    <t>TIGUA POLE TOP FLOODLIGHT 12LED 99W ROADWAY BEAM IP66</t>
  </si>
  <si>
    <t>P817266</t>
  </si>
  <si>
    <t>TIGUA POLE TOP FLOODLIGHT 16LED 132W ROADWAY BEAM IP66</t>
  </si>
  <si>
    <t>P817274</t>
  </si>
  <si>
    <t>P760324EX</t>
  </si>
  <si>
    <t>P760326</t>
  </si>
  <si>
    <t>P760326EX</t>
  </si>
  <si>
    <t>P760329</t>
  </si>
  <si>
    <t>P760329EX</t>
  </si>
  <si>
    <t>P760334</t>
  </si>
  <si>
    <t>P760334EX</t>
  </si>
  <si>
    <t>P760336</t>
  </si>
  <si>
    <t>P760336EX</t>
  </si>
  <si>
    <t>P760337</t>
  </si>
  <si>
    <t>P760337EX</t>
  </si>
  <si>
    <t>P760339</t>
  </si>
  <si>
    <t>P760339EX</t>
  </si>
  <si>
    <t>P760344</t>
  </si>
  <si>
    <t>P760344EX</t>
  </si>
  <si>
    <t>P760346</t>
  </si>
  <si>
    <t>P760346EX</t>
  </si>
  <si>
    <t>P760347</t>
  </si>
  <si>
    <t>P760347EX</t>
  </si>
  <si>
    <t>P760349</t>
  </si>
  <si>
    <t>P760349EX</t>
  </si>
  <si>
    <t>P760434</t>
  </si>
  <si>
    <t>P760436</t>
  </si>
  <si>
    <t>P760437</t>
  </si>
  <si>
    <t>P760439</t>
  </si>
  <si>
    <t>P760444</t>
  </si>
  <si>
    <t>P760446</t>
  </si>
  <si>
    <t>P760447</t>
  </si>
  <si>
    <t>P760449</t>
  </si>
  <si>
    <t>P762124</t>
  </si>
  <si>
    <t>P762126</t>
  </si>
  <si>
    <t>P762136</t>
  </si>
  <si>
    <t>P762146</t>
  </si>
  <si>
    <t>P762224</t>
  </si>
  <si>
    <t>P762226</t>
  </si>
  <si>
    <t>P762236</t>
  </si>
  <si>
    <t>P762246</t>
  </si>
  <si>
    <t>P762336</t>
  </si>
  <si>
    <t>P762346</t>
  </si>
  <si>
    <t>P762436</t>
  </si>
  <si>
    <t>P762446</t>
  </si>
  <si>
    <t>P763124</t>
  </si>
  <si>
    <t>P763126</t>
  </si>
  <si>
    <t>P763136</t>
  </si>
  <si>
    <t>P763146</t>
  </si>
  <si>
    <t>P763224</t>
  </si>
  <si>
    <t>P763226</t>
  </si>
  <si>
    <t>P763236</t>
  </si>
  <si>
    <t>P763246</t>
  </si>
  <si>
    <t>P763336</t>
  </si>
  <si>
    <t>P763346</t>
  </si>
  <si>
    <t>P763436</t>
  </si>
  <si>
    <t>P763446</t>
  </si>
  <si>
    <t>P766124</t>
  </si>
  <si>
    <t>P766126</t>
  </si>
  <si>
    <t>P766136</t>
  </si>
  <si>
    <t>P766146</t>
  </si>
  <si>
    <t>P766224</t>
  </si>
  <si>
    <t>P817408</t>
  </si>
  <si>
    <t>TIGUA SUSPENSION 8LEDS GLASS DIFFUSER NARROW BEAM OPTIC IP66</t>
  </si>
  <si>
    <t>P817412</t>
  </si>
  <si>
    <t>TIGUA SUSPENSION 12LEDS GLASS DIFFUSER NARROW BEAM OPTIC IP66</t>
  </si>
  <si>
    <t>P817416</t>
  </si>
  <si>
    <t>TIGUA SUSPENSION 16LEDS GLASS DIFFUSER NARROW BEAM OPTIC IP66</t>
  </si>
  <si>
    <t>P817420</t>
  </si>
  <si>
    <t>ΡΕΛΕ 40Α 2ΝΟ 230V 3 στοιχείων</t>
  </si>
  <si>
    <t>GWD6724</t>
  </si>
  <si>
    <t>ΡΕΛΕ 40Α 4ΝΟ 230V 3 στοιχείων</t>
  </si>
  <si>
    <t>GWD6734</t>
  </si>
  <si>
    <t>ΡΕΛΕ 63Α 4ΝΟ 230V 3 στοιχείων</t>
  </si>
  <si>
    <t>GWS3118T</t>
  </si>
  <si>
    <t>P817466</t>
  </si>
  <si>
    <t>TIGUA SUSPENSION 16LEDS GLASS DIFFUSER ELLIPTICAL BEAM OPTIC IP66</t>
  </si>
  <si>
    <t>P817470</t>
  </si>
  <si>
    <t>TIGUA SUSPENSION 20LEDS GLASS DIFFUSER ELLIPTICAL BEAM OPTIC IP66</t>
  </si>
  <si>
    <t>P817474</t>
  </si>
  <si>
    <t>TIGUA SUSPENSION 24LEDS GLASS DIFFUSER ELLIPTICAL BEAM OPTIC IP66</t>
  </si>
  <si>
    <t>P817504</t>
  </si>
  <si>
    <t>TIGUA SUSPENSION 4LEDS POLYCARBONATE DIFFUSER WIDE BEAM OPTIC IP66</t>
  </si>
  <si>
    <t>P817508</t>
  </si>
  <si>
    <t>TIGUA SUSPENSION 8LEDS POLYCARBONATE DIFFUSER WIDE BEAM OPTIC IP66</t>
  </si>
  <si>
    <t>P817512</t>
  </si>
  <si>
    <t>TIGUA SUSPENSION 12LEDS POLYCARBONATE DIFFUSER WIDE BEAM OPTIC IP66</t>
  </si>
  <si>
    <t>P817516</t>
  </si>
  <si>
    <t>TIGUA SUSPENSION 16LEDS POLYCARBONATE DIFFUSER WIDE BEAM OPTIC IP66</t>
  </si>
  <si>
    <t>MA312</t>
  </si>
  <si>
    <t>MINIC/ADES.12.5x12.5</t>
  </si>
  <si>
    <t>P769249</t>
  </si>
  <si>
    <t>P769320</t>
  </si>
  <si>
    <t>P769321</t>
  </si>
  <si>
    <t>P769322</t>
  </si>
  <si>
    <t>P769323</t>
  </si>
  <si>
    <t>P769324</t>
  </si>
  <si>
    <t>P817520</t>
  </si>
  <si>
    <t>TIGUA SUSPENSION 20LEDS POLYCARBONATE DIFFUSER WIDE BEAM OPTIC IP66</t>
  </si>
  <si>
    <t>P817524</t>
  </si>
  <si>
    <t>TIGUA SUSPENSION 24LEDS POLYCARBONATE DIFFUSER WIDE BEAM OPTIC IP66</t>
  </si>
  <si>
    <t>P769424</t>
  </si>
  <si>
    <t>P769426</t>
  </si>
  <si>
    <t>P769427</t>
  </si>
  <si>
    <t>P769428</t>
  </si>
  <si>
    <t>P769429</t>
  </si>
  <si>
    <t>P769430</t>
  </si>
  <si>
    <t>CEE-EX PLUG 63A 3P+N+E 380-400V 50-60HZ 6H 2D 3G</t>
  </si>
  <si>
    <t>P481336</t>
  </si>
  <si>
    <t>TOPTER SWITCHED SOCKET WITH MECHANICAL INTERLOCK 63A 3P+E 380-415V 50-60HZ 6H IP65</t>
  </si>
  <si>
    <t>P481346</t>
  </si>
  <si>
    <t>TOPTER SWITCHED SOCKET WITH MECHANICAL INTERLOCK 63A 3P+N+E 380-415V 50-60HZ 6H IP65</t>
  </si>
  <si>
    <t>P488126</t>
  </si>
  <si>
    <t>TOPTER PANEL MOUNTED SOCKET, 15° ANGLED, 16A 2P+E 200-250V 50-60HZ 6H IP44</t>
  </si>
  <si>
    <t>P488129</t>
  </si>
  <si>
    <t>TOPTER PANEL MOUNTED SOCKET, 15° ANGLED, 16A 2P+E 380-415V 50-60HZ 9H IP44</t>
  </si>
  <si>
    <t>P488134</t>
  </si>
  <si>
    <t>TOPTER PANEL MOUNTED SOCKET, 15° ANGLED, 16A 3P+E 100-130V 50-60HZ 4H IP44</t>
  </si>
  <si>
    <t>P488136</t>
  </si>
  <si>
    <t>TOPTER PANEL MOUNTED SOCKET, 15° ANGLED, 16A 3P+E 380-415V 50-60HZ 6H IP44</t>
  </si>
  <si>
    <t>P488139</t>
  </si>
  <si>
    <t>TOPTER PANEL MOUNTED SOCKET, 15° ANGLED, 16A 3P+E 200-250V 50-60HZ 9H IP44</t>
  </si>
  <si>
    <t>P488144</t>
  </si>
  <si>
    <t>TOPTER PANEL MOUNTED SOCKET, 15° ANGLED, 16A 3P+N+E 100-130V 50-60HZ 4H IP44</t>
  </si>
  <si>
    <t>P488146</t>
  </si>
  <si>
    <t>TOPTER PANEL MOUNTED SOCKET, 15° ANGLED, 16A 3P+N+E 380-415V 50-60HZ 6H IP44</t>
  </si>
  <si>
    <t>P488149</t>
  </si>
  <si>
    <t>TOPTER PANEL MOUNTED SOCKET, 15° ANGLED, 16A 3P+N+E 200-250V 50-60HZ 9H IP44</t>
  </si>
  <si>
    <t>P488224</t>
  </si>
  <si>
    <t>TOPTER PANEL MOUNTED SOCKET, 15° ANGLED, 32A 2P+E 100-130V 50-60HZ 4H IP44</t>
  </si>
  <si>
    <t>P488226</t>
  </si>
  <si>
    <t>TOPTER PANEL MOUNTED SOCKET, 15° ANGLED, 32A 2P+E 200-250V 50-60HZ 6H IP44</t>
  </si>
  <si>
    <t>P488229</t>
  </si>
  <si>
    <t>TOPTER PANEL MOUNTED SOCKET, 15° ANGLED, 32A 2P+E 380-415V 50-60HZ 9H IP44</t>
  </si>
  <si>
    <t>P488234</t>
  </si>
  <si>
    <t>TOPTER PANEL MOUNTED SOCKET, 15° ANGLED, 32A 3P+E 380-415V 50-60HZ 4H IP44</t>
  </si>
  <si>
    <t>P488236</t>
  </si>
  <si>
    <t>TOPTER PANEL MOUNTED SOCKET, 15° ANGLED, 32A 3P+E 380-415V 50-60HZ 6H IP44</t>
  </si>
  <si>
    <t>P488239</t>
  </si>
  <si>
    <t>RAP FITTINGS FOR SPIREX-BOX CONNECTION IP65 PG LEAD GREY 10mm</t>
  </si>
  <si>
    <t>RAP12PG11</t>
  </si>
  <si>
    <t>RAP FITTINGS FOR SPIREX-BOX CONNECTION IP65 PG LEAD GREY 12mm</t>
  </si>
  <si>
    <t>RAP12PG13</t>
  </si>
  <si>
    <t>RAP14PG13</t>
  </si>
  <si>
    <t>RAP FITTINGS FOR SPIREX-BOX CONNECTION IP65 PG LEAD GREY 14mm</t>
  </si>
  <si>
    <t>RAP16PG13</t>
  </si>
  <si>
    <t>RAP FITTINGS FOR SPIREX-BOX CONNECTION IP65 PG LEAD GREY 16mm</t>
  </si>
  <si>
    <t>RAP16PG16</t>
  </si>
  <si>
    <t>RAP20PG21</t>
  </si>
  <si>
    <t>RAP FITTINGS FOR SPIREX-BOX CONNECTION IP65 PG LEAD GREY 20mm</t>
  </si>
  <si>
    <t>RAP22PG21</t>
  </si>
  <si>
    <t>RAP FITTINGS FOR SPIREX-BOX CONNECTION IP65 PG LEAD GREY 22mm</t>
  </si>
  <si>
    <t>RAP25PG29</t>
  </si>
  <si>
    <t>RAP FITTINGS FOR SPIREX-BOX CONNECTION IP65 PG LEAD GREY 25mm</t>
  </si>
  <si>
    <t>RAP28PG29</t>
  </si>
  <si>
    <t>RAP FITTINGS FOR SPIREX-BOX CONNECTION IP65 PG LEAD GREY 28mm</t>
  </si>
  <si>
    <t>RAP32PG36</t>
  </si>
  <si>
    <t>RAP FITTINGS FOR SPIREX-BOX CONNECTION IP65 PG LEAD GREY 32mm</t>
  </si>
  <si>
    <t>RAP35PG36</t>
  </si>
  <si>
    <t>RAP FITTINGS FOR SPIREX-BOX CONNECTION IP65 PG LEAD GREY 35mm</t>
  </si>
  <si>
    <t>IRLHFUV20</t>
  </si>
  <si>
    <t>P511910EX</t>
  </si>
  <si>
    <t>P511911EX</t>
  </si>
  <si>
    <t>P511912EX</t>
  </si>
  <si>
    <t>P511913EX</t>
  </si>
  <si>
    <t>P511914EX</t>
  </si>
  <si>
    <t>ALUPRES-EX JUNCTION BOX IN ALUMINIUM ALLOY 125X125X113 1 SOCKET 2D 3G</t>
  </si>
  <si>
    <t>P511917EX</t>
  </si>
  <si>
    <t>P511919EX</t>
  </si>
  <si>
    <t>ALUPRES-EX JUNCTION BOX IN ALUMINIUM ALLOY 125X252X113 2 SOCKETS 2D 3G</t>
  </si>
  <si>
    <t>P511920EX</t>
  </si>
  <si>
    <t>P511921EX</t>
  </si>
  <si>
    <t>P511922EX</t>
  </si>
  <si>
    <t>P511923EX</t>
  </si>
  <si>
    <t>P515111</t>
  </si>
  <si>
    <t>P515112</t>
  </si>
  <si>
    <t>P515200</t>
  </si>
  <si>
    <t>P515214</t>
  </si>
  <si>
    <t>P515221</t>
  </si>
  <si>
    <t>P515224</t>
  </si>
  <si>
    <t>P515300</t>
  </si>
  <si>
    <t>P515313</t>
  </si>
  <si>
    <t>P515323</t>
  </si>
  <si>
    <t>P515423</t>
  </si>
  <si>
    <t>P520009</t>
  </si>
  <si>
    <t>P520011</t>
  </si>
  <si>
    <t>P772226</t>
  </si>
  <si>
    <t>P772229</t>
  </si>
  <si>
    <t>P772233</t>
  </si>
  <si>
    <t>P772234</t>
  </si>
  <si>
    <t>P772236</t>
  </si>
  <si>
    <t>P772237</t>
  </si>
  <si>
    <t>P772239</t>
  </si>
  <si>
    <t>ΡΑΚΟΡ ΕΥΘ. ΣΩΛ. Φ29 ΜΕ ΟΠΗ ΚΟΥΤΙΟΥ Φ20</t>
  </si>
  <si>
    <t>GW50424</t>
  </si>
  <si>
    <t>ΡΑΚΟΡ ΕΥΘ. ΣΩΛ. Φ29 ΜΕ ΟΠΗ ΚΟΥΤΙΟΥ Φ25</t>
  </si>
  <si>
    <t>P772349</t>
  </si>
  <si>
    <t>P772434</t>
  </si>
  <si>
    <t>P772436</t>
  </si>
  <si>
    <t>P772437</t>
  </si>
  <si>
    <t>P772439</t>
  </si>
  <si>
    <t>X-TIGUA SPS 28LED 166W HT55 MED VT</t>
  </si>
  <si>
    <t>P819432HT</t>
  </si>
  <si>
    <t>X-TIGUA SPS 32LED 189W HT55 MED VT</t>
  </si>
  <si>
    <t>P819440HT</t>
  </si>
  <si>
    <t>X-TIGUA SPS 40LED 237W HT55 MED VT</t>
  </si>
  <si>
    <t>P819448HT</t>
  </si>
  <si>
    <t>X-TIGUA SPS 48LED 284W HT55 MED VT</t>
  </si>
  <si>
    <t>P819528DA</t>
  </si>
  <si>
    <t>X-TIGUA SPS 28LED 235W DALI CON VT</t>
  </si>
  <si>
    <t>P819528VHT</t>
  </si>
  <si>
    <t>X-TIGUA SPS 28LED 166W HT70 CON VT</t>
  </si>
  <si>
    <t>P819532DA</t>
  </si>
  <si>
    <t>X-TIGUA SPS 32LED 270W DALI CON VT</t>
  </si>
  <si>
    <t>P819532VHT</t>
  </si>
  <si>
    <t>P819540DA</t>
  </si>
  <si>
    <t>X-TIGUA SPS 40LED 336W DALI CON VT</t>
  </si>
  <si>
    <t>P819540VHT</t>
  </si>
  <si>
    <t>X-TIGUA SPS 40LED 237W HT70 CON VT</t>
  </si>
  <si>
    <t>P819548DA</t>
  </si>
  <si>
    <t>X-TIGUA SPS 48LED 400W DALI CON VT</t>
  </si>
  <si>
    <t>P819548VHT</t>
  </si>
  <si>
    <t>X-TIGUA SPS 48LED 284W HT70 CON VT</t>
  </si>
  <si>
    <t>P819994</t>
  </si>
  <si>
    <t>P772339</t>
  </si>
  <si>
    <t>P772344</t>
  </si>
  <si>
    <t>P772346</t>
  </si>
  <si>
    <t>P772347</t>
  </si>
  <si>
    <t>P772444</t>
  </si>
  <si>
    <t>P772446</t>
  </si>
  <si>
    <t>P772447</t>
  </si>
  <si>
    <t>P772449</t>
  </si>
  <si>
    <t>P773124</t>
  </si>
  <si>
    <t>P773126</t>
  </si>
  <si>
    <t>P773129</t>
  </si>
  <si>
    <t>P773134</t>
  </si>
  <si>
    <t>P773136</t>
  </si>
  <si>
    <t>P773137</t>
  </si>
  <si>
    <t>P773139</t>
  </si>
  <si>
    <t>P773144</t>
  </si>
  <si>
    <t>P773146</t>
  </si>
  <si>
    <t>P773147</t>
  </si>
  <si>
    <t>P773149</t>
  </si>
  <si>
    <t>P773224</t>
  </si>
  <si>
    <t>P773226</t>
  </si>
  <si>
    <t>RINO PAIR OF COLLARS FOR TUBE DIAM.60 MM</t>
  </si>
  <si>
    <t>P820010</t>
  </si>
  <si>
    <t>SWIVELLING SUPPORTS FOR STAINLESS STEEL LIGHTING FIXTURES</t>
  </si>
  <si>
    <t>P820011</t>
  </si>
  <si>
    <t>PAIR OF EYEBOLT FOR INSTALLATION AND SUSPENSION OF WATERTIGHT STAINLESS STEEL LIGHTING FIXTURES</t>
  </si>
  <si>
    <t>P820016</t>
  </si>
  <si>
    <t>PAIR OF COLLARS FOR TUBE DIAM.60 MM</t>
  </si>
  <si>
    <t>P820017</t>
  </si>
  <si>
    <t>WALL/CEILING SUPPORTS FOR STAINLESS STEEL LIGHTING FIXTURES</t>
  </si>
  <si>
    <t>P820018</t>
  </si>
  <si>
    <t>KIT FOR RAPID CEILING MOUNTING</t>
  </si>
  <si>
    <t>P820019</t>
  </si>
  <si>
    <t>P820022</t>
  </si>
  <si>
    <t>RINO TRANSPARENT DIFFUSER FOR LIGHTING FIXTURE IN STAINLESS STEEL 18W IP66</t>
  </si>
  <si>
    <t>P820032</t>
  </si>
  <si>
    <t>RINO TRANSPARENT DIFFUSER FOR LIGHTING FIXTURE IN STAINLESS STEEL 36W IP66</t>
  </si>
  <si>
    <t>P820042</t>
  </si>
  <si>
    <t>RINO TRANSPARENT DIFFUSER FOR LIGHTING FIXTURE IN STAINLESS STEEL 58W IP66</t>
  </si>
  <si>
    <t>P820111</t>
  </si>
  <si>
    <t>RINO STAINLESS STEEL-GLASS LIGHTING FIXTURE (1+1)X18W CON RIFLETTORE SIMMETRICO EMERGENCY IN ALLUMINIO 230V 50HZ G13T8</t>
  </si>
  <si>
    <t>P820132EX</t>
  </si>
  <si>
    <t>RINO-EX STAINLESS STEEL-GLASS LIGHTING FIXTURE 2X18W WITH SYMMETRICAL REFLECOTR IN ALUMINIUM AND ELECTRONIC POWER SUPPLY 2D3G</t>
  </si>
  <si>
    <t>P817766</t>
  </si>
  <si>
    <t>P818028</t>
  </si>
  <si>
    <t>X-TIGUA PRO 28LED 235W SIM DIF IP66</t>
  </si>
  <si>
    <t>P818032</t>
  </si>
  <si>
    <t>X-TIGUA PRO 32LED 270W SIM DIF IP66</t>
  </si>
  <si>
    <t>P818040</t>
  </si>
  <si>
    <t>X-TIGUA PRO 40LED 336W SIM DIF IP66</t>
  </si>
  <si>
    <t>P818048</t>
  </si>
  <si>
    <t>X-TIGUA PRO 48LED 400W SIM DIF IP66</t>
  </si>
  <si>
    <t>P820251</t>
  </si>
  <si>
    <t>P818228</t>
  </si>
  <si>
    <t>X-TIGUA PRO 28LED 235W ASM DIF IP66</t>
  </si>
  <si>
    <t>P818232</t>
  </si>
  <si>
    <t>X-TIGUA PRO 32LED 270W ASM DIF IP66</t>
  </si>
  <si>
    <t>P818240</t>
  </si>
  <si>
    <t>TAIS CUBE FRONT WINDOWED PANEL 40 MODULES SIZE 7</t>
  </si>
  <si>
    <t>P550542</t>
  </si>
  <si>
    <t>TAIS CUBE FRONT BLIND PANEL SIZE 2</t>
  </si>
  <si>
    <t>P550543</t>
  </si>
  <si>
    <t>TAIS CUBE FRONT BLIND PANEL SIZE 3/4</t>
  </si>
  <si>
    <t>P550545</t>
  </si>
  <si>
    <t>TAIS CUBE FRONT BLIND PANEL SIZE 5</t>
  </si>
  <si>
    <t>P550546</t>
  </si>
  <si>
    <t>TAIS CUBE FRONT BLIND PANEL SIZE 6</t>
  </si>
  <si>
    <t>P550547</t>
  </si>
  <si>
    <t>TAIS CUBE FRONT BLIND PANEL SIZE 7</t>
  </si>
  <si>
    <t>P550552</t>
  </si>
  <si>
    <t>TAIS CUBE FRONT BLIND PANEL DOUBLE SIZE 2</t>
  </si>
  <si>
    <t>P550553</t>
  </si>
  <si>
    <t>TAIS CUBE FRONT BLIND PANEL DOUBLE SIZE 3/4</t>
  </si>
  <si>
    <t>P550555</t>
  </si>
  <si>
    <t>TAIS CUBE FRONT BLIND PANEL DOUBLE SIZE 5</t>
  </si>
  <si>
    <t>P550556</t>
  </si>
  <si>
    <t>TAIS CUBE FRONT BLIND PANEL DOUBLE SIZE 6</t>
  </si>
  <si>
    <t>P550557</t>
  </si>
  <si>
    <t>TAIS CUBE FRONT BLIND PANEL DOUBLE SIZE 7</t>
  </si>
  <si>
    <t>P550562</t>
  </si>
  <si>
    <t>P550563</t>
  </si>
  <si>
    <t>P550564</t>
  </si>
  <si>
    <t>P550566</t>
  </si>
  <si>
    <t>P550567</t>
  </si>
  <si>
    <t>P818456HT</t>
  </si>
  <si>
    <t>X-TIGUA PRO 28+28LED 332W HT55 STR</t>
  </si>
  <si>
    <t>P818464HT</t>
  </si>
  <si>
    <t>X-TIGUA PRO 32+32LED 378W HT55 STR</t>
  </si>
  <si>
    <t>P818528</t>
  </si>
  <si>
    <t>X-TIGUA PRO 28LED 235W ASM SPO IP66</t>
  </si>
  <si>
    <t>P818532</t>
  </si>
  <si>
    <t>X-TIGUA PRO 32LED 270W ASM SPO IP66</t>
  </si>
  <si>
    <t>P818540</t>
  </si>
  <si>
    <t>X-TIGUA PRO 40LED 336W ASM SPO IP66</t>
  </si>
  <si>
    <t>P818548</t>
  </si>
  <si>
    <t>X-TIGUA PRO 48LED 400W ASM SPO IP66</t>
  </si>
  <si>
    <t>P818628</t>
  </si>
  <si>
    <t>X-TIGUA PRO 28LED 235W CON SPO IP66</t>
  </si>
  <si>
    <t>P818632</t>
  </si>
  <si>
    <t>X-TIGUA PRO 32LED 270W CON SPO IP66</t>
  </si>
  <si>
    <t>P818640</t>
  </si>
  <si>
    <t>X-TIGUA PRO 40LED 336W CON SPO IP66</t>
  </si>
  <si>
    <t>P818648</t>
  </si>
  <si>
    <t>X-TIGUA PRO 48LED 400W CON SPO IP66</t>
  </si>
  <si>
    <t>P818990</t>
  </si>
  <si>
    <t>X-TIGUA TRAVERSA 1 PROIETTORE</t>
  </si>
  <si>
    <t>P818991</t>
  </si>
  <si>
    <t>X-TIGUA TRAVERSA 2 TAGLIA 2/4 TAGLIA 1</t>
  </si>
  <si>
    <t>P818992</t>
  </si>
  <si>
    <t>SERIE X-TIGUA GRIGLIA DI PROTEZIONE PER APPARECCHI TAGLIA M</t>
  </si>
  <si>
    <t>P818993</t>
  </si>
  <si>
    <t>X-TIGUA GRIGLIA DI PROTEZIONE TAGLIA 2</t>
  </si>
  <si>
    <t>P819001</t>
  </si>
  <si>
    <t>NAVE SPARE GLOBE-HOLDER RING IN BRASS FOR NAVE WATERTIGHT LIGHTING FIXTURES WITH CYLINDRICAL DIFFUSER UNAV 2134 60W</t>
  </si>
  <si>
    <t>P819012</t>
  </si>
  <si>
    <t>RINO SPARE DIFFUSER IN RIBBED GLASS FOR CYL LIGHTING FIXTURES 60W CLEAR GLASS</t>
  </si>
  <si>
    <t>P819015</t>
  </si>
  <si>
    <t>RINO SPARE DIFFUSER IN POLYCARBONATE FOR CYL LIGHTING FIXTURES 40W CLEAR GLASS</t>
  </si>
  <si>
    <t>P819017</t>
  </si>
  <si>
    <t>RINO SPARE DIFFUSER IN POLYCARBONATE FOR CYL LIGHTING FIXTURES 40W YELLOW</t>
  </si>
  <si>
    <t>P819018</t>
  </si>
  <si>
    <t>RINO SPARE DIFFUSER IN POLYCARBONATE FOR CYL LIGHTING FIXTURES 40W RED</t>
  </si>
  <si>
    <t>P819019</t>
  </si>
  <si>
    <t>RINO SPARE DIFFUSER IN POLYCARBONATE FOR CYL LIGHTING FIXTURES 40W GREEN</t>
  </si>
  <si>
    <t>P819020</t>
  </si>
  <si>
    <t>RINO TROPICALIZED STEEL WIRE CAGE FOR CYL LIGHTING FIXTURE 60W</t>
  </si>
  <si>
    <t>P819022</t>
  </si>
  <si>
    <t>RINO INOX STEEL WIRE CAGE FOR CYL LIGHTING FIXTURE</t>
  </si>
  <si>
    <t>P819030</t>
  </si>
  <si>
    <t>RINO REFLECTOR IN GALVANIZED AND PAINTED STEEL FOR CYL LIGHTING FIXTURES 60W</t>
  </si>
  <si>
    <t>P776249</t>
  </si>
  <si>
    <t>P776324</t>
  </si>
  <si>
    <t>P776326</t>
  </si>
  <si>
    <t>P776329</t>
  </si>
  <si>
    <t>P776334</t>
  </si>
  <si>
    <t>P776336</t>
  </si>
  <si>
    <t>P776337</t>
  </si>
  <si>
    <t>P776339</t>
  </si>
  <si>
    <t>P776344</t>
  </si>
  <si>
    <t>P776346</t>
  </si>
  <si>
    <t>P776347</t>
  </si>
  <si>
    <t>P776349</t>
  </si>
  <si>
    <t>P776434</t>
  </si>
  <si>
    <t>P776436</t>
  </si>
  <si>
    <t>P776437</t>
  </si>
  <si>
    <t>P776439</t>
  </si>
  <si>
    <t>P776444</t>
  </si>
  <si>
    <t>P776446</t>
  </si>
  <si>
    <t>P776447</t>
  </si>
  <si>
    <t>P776449</t>
  </si>
  <si>
    <t>P779120</t>
  </si>
  <si>
    <t>P779121</t>
  </si>
  <si>
    <t>P779122</t>
  </si>
  <si>
    <t>P779123</t>
  </si>
  <si>
    <t>P779124</t>
  </si>
  <si>
    <t>P779126</t>
  </si>
  <si>
    <t>P779127</t>
  </si>
  <si>
    <t>P779128</t>
  </si>
  <si>
    <t>P779129</t>
  </si>
  <si>
    <t>P779130</t>
  </si>
  <si>
    <t>P779131</t>
  </si>
  <si>
    <t>P779132</t>
  </si>
  <si>
    <t>P779133</t>
  </si>
  <si>
    <t>P779134</t>
  </si>
  <si>
    <t>P779135</t>
  </si>
  <si>
    <t>P779136</t>
  </si>
  <si>
    <t>P779137</t>
  </si>
  <si>
    <t>RINOLED STAINLESS STEEL-GLASS L1300 LIGHTING FIXTURE 52W DALI COMFORT WIDE BEAM IP66</t>
  </si>
  <si>
    <t>P821382HT</t>
  </si>
  <si>
    <t>P821383</t>
  </si>
  <si>
    <t>RINOLED STAINLESS STEEL-GLASS L1300 LIGHTING FIXTURE 52W EMERGENCY 3H COMFORT WIDE BEAM IP66</t>
  </si>
  <si>
    <t>P821384</t>
  </si>
  <si>
    <t>RINOLED RETROFIT L1300 GLASS 52W COMFORT WIDE BEAM IP66</t>
  </si>
  <si>
    <t>P821390EX</t>
  </si>
  <si>
    <t>P821392EX</t>
  </si>
  <si>
    <t>P821393EX</t>
  </si>
  <si>
    <t>P821480</t>
  </si>
  <si>
    <t>RINOLED STAINLESS STEEL-GLASS L1300 LIGHTING FIXTURE 63W EMERGENCY 1H COMFORT WIDE BEAM IP66</t>
  </si>
  <si>
    <t>P821482</t>
  </si>
  <si>
    <t>RINOLED STAINLESS STEEL-GLASS L1300 LIGHTING FIXTURE 63W COMFORT WIDE BEAM IP66</t>
  </si>
  <si>
    <t>P821482DA</t>
  </si>
  <si>
    <t>RINOLED STAINLESS STEEL-GLASS L1300 LIGHTING FIXTURE 55W DALI COMFORT WIDE BEAM IP66</t>
  </si>
  <si>
    <t>P821482HT</t>
  </si>
  <si>
    <t>P821483</t>
  </si>
  <si>
    <t>RINOLED STAINLESS STEEL-GLASS L1300 LIGHTING FIXTURE 63W EMERGENCY 3H COMFORT WIDE BEAM IP66</t>
  </si>
  <si>
    <t>P821490EX</t>
  </si>
  <si>
    <t>P821492EX</t>
  </si>
  <si>
    <t>P779147</t>
  </si>
  <si>
    <t>P779149</t>
  </si>
  <si>
    <t>P779220</t>
  </si>
  <si>
    <t>P779221</t>
  </si>
  <si>
    <t>P779222</t>
  </si>
  <si>
    <t>P779223</t>
  </si>
  <si>
    <t>P779224</t>
  </si>
  <si>
    <t>P779226</t>
  </si>
  <si>
    <t>P779227</t>
  </si>
  <si>
    <t>P779228</t>
  </si>
  <si>
    <t>P779229</t>
  </si>
  <si>
    <t>P779230</t>
  </si>
  <si>
    <t>P779231</t>
  </si>
  <si>
    <t>P779232</t>
  </si>
  <si>
    <t>P779233</t>
  </si>
  <si>
    <t>P779234</t>
  </si>
  <si>
    <t>P779235</t>
  </si>
  <si>
    <t>P779236</t>
  </si>
  <si>
    <t>P779237</t>
  </si>
  <si>
    <t>P779238</t>
  </si>
  <si>
    <t>P779239</t>
  </si>
  <si>
    <t>P779240</t>
  </si>
  <si>
    <t>P779241</t>
  </si>
  <si>
    <t>P779242</t>
  </si>
  <si>
    <t>P779243</t>
  </si>
  <si>
    <t>P779244</t>
  </si>
  <si>
    <t>P779245</t>
  </si>
  <si>
    <t>P779246</t>
  </si>
  <si>
    <t>P779247</t>
  </si>
  <si>
    <t>P779249</t>
  </si>
  <si>
    <t>P779320</t>
  </si>
  <si>
    <t>P779321</t>
  </si>
  <si>
    <t>P779322</t>
  </si>
  <si>
    <t>P779323</t>
  </si>
  <si>
    <t>P779324</t>
  </si>
  <si>
    <t>P779326</t>
  </si>
  <si>
    <t>P779327</t>
  </si>
  <si>
    <t>P779328</t>
  </si>
  <si>
    <t>P779329</t>
  </si>
  <si>
    <t>P779330</t>
  </si>
  <si>
    <t>P779331</t>
  </si>
  <si>
    <t>P779332</t>
  </si>
  <si>
    <t>P779333</t>
  </si>
  <si>
    <t>P779334</t>
  </si>
  <si>
    <t>P779335</t>
  </si>
  <si>
    <t>P779336</t>
  </si>
  <si>
    <t>P779337</t>
  </si>
  <si>
    <t>P779338</t>
  </si>
  <si>
    <t>P779339</t>
  </si>
  <si>
    <t>P779340</t>
  </si>
  <si>
    <t>P779341</t>
  </si>
  <si>
    <t>P779342</t>
  </si>
  <si>
    <t>P779343</t>
  </si>
  <si>
    <t>P779344</t>
  </si>
  <si>
    <t>P779345</t>
  </si>
  <si>
    <t>P779346</t>
  </si>
  <si>
    <t>P779347</t>
  </si>
  <si>
    <t>P779349</t>
  </si>
  <si>
    <t>P779420</t>
  </si>
  <si>
    <t>P779421</t>
  </si>
  <si>
    <t>P779422</t>
  </si>
  <si>
    <t>P779423</t>
  </si>
  <si>
    <t>P779424</t>
  </si>
  <si>
    <t>P779426</t>
  </si>
  <si>
    <t>P779427</t>
  </si>
  <si>
    <t>P779428</t>
  </si>
  <si>
    <t>P779429</t>
  </si>
  <si>
    <t>RINOLED STAINLESS STEEL-GLASS L1300 LIGHTING FIXTURE 63W WIDE BEAM IP66</t>
  </si>
  <si>
    <t>P822582</t>
  </si>
  <si>
    <t>RINOLED STAINLESS STEEL-GLASS L1300 LIGHTING FIXTURE 75W WIDE BEAM IP66</t>
  </si>
  <si>
    <t>P822762</t>
  </si>
  <si>
    <t>RINO STAINLESS STEEL-GLASS LIGHTING FIXTURE 2X49W WITH WHITE REFLECTOR AND ELECTRONIC POWER SUPPLY 230V 50HZ G5 T5</t>
  </si>
  <si>
    <t>P822862</t>
  </si>
  <si>
    <t>RINO STAINLESS STEEL-GLASS LIGHTING FIXTURE 2X80W WITH WHITE REFLECTOR AND ELECTRONIC POWER SUPPLY 230V 50HZ G5 T5</t>
  </si>
  <si>
    <t>P822962</t>
  </si>
  <si>
    <t>RINO STAINLESS STEEL-GLASS LIGHTING FIXTURE 2X54W WITH WHITE REFLECTOR AND ELECTRONIC POWER SUPPLY 230V 50HZ G5 T5</t>
  </si>
  <si>
    <t>P824131</t>
  </si>
  <si>
    <t>RINO STAINLESS STEEL-GLASS LIGHTING FIXTURE 1X18W WITH ASYMMETRICAL REFLECTOR IN ALUMINIUM AND ELECTRONIC POWER SUPPLY 230VAC/DC 50HZ G13 T8</t>
  </si>
  <si>
    <t>P824561</t>
  </si>
  <si>
    <t>RINOLED STAINLESS STEEL-POLYCARBONATE L1300 LIGHTING FIXTURE 63W NARROW BEAM IP66</t>
  </si>
  <si>
    <t>P825582</t>
  </si>
  <si>
    <t>RINOLED STAINLESS STEEL-POLYCARBONATE L1300 LIGHTING FIXTURE 75W NARROW BEAM IP66</t>
  </si>
  <si>
    <t>P826182</t>
  </si>
  <si>
    <t>RINOLED STAINLESS STEEL-POLYCARBONATE L690 LIGHTING FIXTURE 26W COMFORT WIDE BEAM IP66</t>
  </si>
  <si>
    <t>P826282</t>
  </si>
  <si>
    <t>RINOLED STAINLESS STEEL-POLYCARBONATE L690 LIGHTING FIXTURE 40W COMFORT WIDE BEAM IP66</t>
  </si>
  <si>
    <t>P826380</t>
  </si>
  <si>
    <t>RINOLED STAINLESS STEEL-POLYCARBONATE L1300 LIGHTING FIXTURE 52W EMERGENCY 1H COMFORT WIDE BEAM IP66</t>
  </si>
  <si>
    <t>P826382</t>
  </si>
  <si>
    <t>RINOLED STAINLESS STEEL-POLYCARBONATE L1300 LIGHTING FIXTURE 52W COMFORT WIDE BEAM IP66</t>
  </si>
  <si>
    <t>P826382DA</t>
  </si>
  <si>
    <t>RINOLED STAINLESS STEEL-POLYCARBONATE L1300 LIGHTING FIXTURE 52W DALI COMFORT WIDE BEAM IP66</t>
  </si>
  <si>
    <t>P826382HT</t>
  </si>
  <si>
    <t>P826383</t>
  </si>
  <si>
    <t>RINOLED STAINLESS STEEL-POLYCARBONATE L1300 LIGHTING FIXTURE 52W EMERGENCY 3H COMFORT WIDE BEAM IP66</t>
  </si>
  <si>
    <t>P826480</t>
  </si>
  <si>
    <t>RINOLED STAINLESS STEEL-POLYCARBONATE L1300 LIGHTING FIXTURE 63W EMERGENCY 1H COMFORT WIDE BEAM IP66</t>
  </si>
  <si>
    <t>P826482</t>
  </si>
  <si>
    <t>RINOLED STAINLESS STEEL-POLYCARBONATE L1300 LIGHTING FIXTURE 63W COMFORT WIDE BEAM IP66</t>
  </si>
  <si>
    <t>P826482DA</t>
  </si>
  <si>
    <t>RINOLED STAINLESS STEEL-POLYCARBONATE L1300 LIGHTING FIXTURE 55W DALI COMFORT WIDE BEAM IP66</t>
  </si>
  <si>
    <t>P826482HT</t>
  </si>
  <si>
    <t>P826483</t>
  </si>
  <si>
    <t>RINOLED STAINLESS STEEL-POLYCARBONATE L1300 LIGHTING FIXTURE 63W EMERGENCY 3H COMFORT WIDE BEAM IP66</t>
  </si>
  <si>
    <t>P826580</t>
  </si>
  <si>
    <t>RINOLED STAINLESS STEEL-POLYCARBONATE L1300 LIGHTING FIXTURE 75W EMERGENCY 1H COMFORT WIDE BEAM IP66</t>
  </si>
  <si>
    <t>P826582</t>
  </si>
  <si>
    <t>RINOLED STAINLESS STEEL-POLYCARBONATE L1300 LIGHTING FIXTURE 75W COMFORT WIDE BEAM IP66</t>
  </si>
  <si>
    <t>P826582DA</t>
  </si>
  <si>
    <t>GW27102</t>
  </si>
  <si>
    <t>ΕΠΙΤΟΙΧΟ ΚΟΥΤΙ ΜΕ ΟΠΕΣ Φ22 ΓΙΑ ΜΠΟΥΤΟΝ ΧΕΙΡΙΣΜΟΥ IP66  2 ΘΕΣΕΩΝ</t>
  </si>
  <si>
    <t>GW27103</t>
  </si>
  <si>
    <t>ΕΠΙΤΟΙΧΟ ΚΟΥΤΙ ΜΕ ΟΠΕΣ Φ22 ΓΙΑ ΜΠΟΥΤΟΝ ΧΕΙΡΙΣΜΟΥ IP66  3 ΘΕΣΕΩΝ</t>
  </si>
  <si>
    <t>GW27104</t>
  </si>
  <si>
    <t>ΕΠΙΤΟΙΧΟ ΚΟΥΤΙ ΜΕ ΟΠΕΣ Φ22 ΓΙΑ ΜΠΟΥΤΟΝ ΧΕΙΡΙΣΜΟΥ IP66  6 ΘΕΣΕΩΝ</t>
  </si>
  <si>
    <t>GW27105</t>
  </si>
  <si>
    <t>ΕΠΙΤΟΙΧΟ ΚΟΥΤΙ ΜΕ ΟΠΕΣ Φ22 ΓΙΑ ΜΠΟΥΤΟΝ ΧΕΙΡΙΣΜΟΥ IP66  12 ΘΕΣΕΩΝ</t>
  </si>
  <si>
    <t>GW27111</t>
  </si>
  <si>
    <t>ΕΠΙΤΟΙΧΟ ΚΟΥΤΙ SYSTEM  8 ΘΕΣΕΩΝ IP40</t>
  </si>
  <si>
    <t>GW27201</t>
  </si>
  <si>
    <t>ΕΠΙΤΟΙΧΟ ΚΟΥΤΙ ΜΕ 1 ΜΠΟΥΤΟΝ START  IP66</t>
  </si>
  <si>
    <t>GW27202</t>
  </si>
  <si>
    <t>ΕΠΙΤΟΙΧΟ ΚΟΥΤΙ ΜΕ 1 ΜΠΟΥΤΟΝ ΜΑΝΙΤΑΡΙ IP66</t>
  </si>
  <si>
    <t>GW27203</t>
  </si>
  <si>
    <t>ΕΠΙΤΟΙΧΟ ΚΟΥΤΙ ΜΕ  ΜΠΟΥΤΟΝ START-STOP IP66</t>
  </si>
  <si>
    <t>GW27204</t>
  </si>
  <si>
    <t>ΕΠΙΤΟΙΧΟ ΚΟΥΤΙ ΜΕ  ΜΠΟΥΤΟΝ START-STOP  ΚΑΙ ΛΥΧΝΙΑ ΙP66</t>
  </si>
  <si>
    <t>GW27401</t>
  </si>
  <si>
    <t>ΣΤΕΓΑΝΟ ΚΑΛΥΜΜΑ ΜΕΜΒΡΑΝΗΣ ΧΩΝΕΥΤΗΣ ΤΟΠΟΘΕΤΗΣΗΣ</t>
  </si>
  <si>
    <t>GW27403</t>
  </si>
  <si>
    <t>ΣΤΕΓΑΝΟ ΚΑΛΥΜΜΑ ΠΛΑΣΤΙΚΟ ΧΩΝΕΥΤΗΣ ΤΟΠΟΘΕΤΗΣΗΣ</t>
  </si>
  <si>
    <t>GW27415</t>
  </si>
  <si>
    <t>ΕΠΙΤΟΙΧΟ ΚΟΥΤΙ IP55 ΕΝΔΕΙΚΤΙΚΗ ΛΥΧΝΙΑ ΚΟΚΚΙΝΗ</t>
  </si>
  <si>
    <t>GW27416</t>
  </si>
  <si>
    <t>ΕΠΙΤΟΙΧΟ ΚΟΥΤΙ IP55 ΕΝΔΕΙΚΤΙΚΗ ΛΥΧΝΙΑ ΠΡΑΣΣΙΝΗ</t>
  </si>
  <si>
    <t>GW27422</t>
  </si>
  <si>
    <t>P810050EX</t>
  </si>
  <si>
    <t>SERIES META    S HIGH-BAY ATEX 15LEDS  ROTOSYMMETRIC WIDE OPTIC GLASS IP66/IP67  - ZONE 22</t>
  </si>
  <si>
    <t>P810050HT</t>
  </si>
  <si>
    <t>RINOLED STAINLESS STEEL-POLYCARBONATE L1300 LIGHTING FIXTURE 71W DALI COMFORT WIDE BEAM IP66</t>
  </si>
  <si>
    <t>P826582HT</t>
  </si>
  <si>
    <t>P826583</t>
  </si>
  <si>
    <t>RINOLED STAINLESS STEEL-POLYCARBONATE L1300 LIGHTING FIXTURE 75W EMERGENCY 3H COMFORT WIDE BEAM IP66</t>
  </si>
  <si>
    <t>P828240</t>
  </si>
  <si>
    <t>RINO-LED STAINLESS STEEL-POLYCARBONATE LIGHTING FIXTURE L1300MM 4800LM WIDE BEAM EMERGENCY 1H</t>
  </si>
  <si>
    <t>P830071</t>
  </si>
  <si>
    <t>RINO ROUND LIGHTING FIXTURE IN ALUMINIUM 75W 1 LAMPHOLDER E27 INLET 1/2"</t>
  </si>
  <si>
    <t>P830072</t>
  </si>
  <si>
    <t>RINO ROUND LIGHTING FIXTURE IN ALUMINIUM 75W 1 LAMPHOLDER E27 INLET 1/2" CAGE</t>
  </si>
  <si>
    <t>P830072EX</t>
  </si>
  <si>
    <t>RINO-EX ROUND BULKHEAD LAMP ALLUMINIUM ALLOY 28W IP65 3D</t>
  </si>
  <si>
    <t>P830512</t>
  </si>
  <si>
    <t>RINO ROUND LIGHTING FIXTURE SPARE FOR ROUND LIGHTING FIXTURES 100W RIBBED CLEAR</t>
  </si>
  <si>
    <t>P830540</t>
  </si>
  <si>
    <t>P831071</t>
  </si>
  <si>
    <t>RINO OVAL LIGHTING FIXTURE IN ALUMINIUM 60W 1 LAMPHOLDER E27 INLET M20</t>
  </si>
  <si>
    <t>P831072</t>
  </si>
  <si>
    <t>RINO OVAL LIGHTING FIXTURE IN ALUMINIUM 60W 1 LAMPHOLDER E27 INLET M20 CAGE</t>
  </si>
  <si>
    <t>P831072EX</t>
  </si>
  <si>
    <t>RINO-EX OVAL BULKHEAD LAMP ALLUMINIUM ALLOY 18W IP65 3D</t>
  </si>
  <si>
    <t>P831075</t>
  </si>
  <si>
    <t>RINO OVAL LIGHTING FIXTURE IN ALUMINIUM 60W 1 LAMPHOLDER E27 INLET M20 CAGE CAST</t>
  </si>
  <si>
    <t>P831089</t>
  </si>
  <si>
    <t>NAVE WATERTIGHT OVAL LIGHTING FIXTURE IN BRASS WITH GLASS DIFFUSER UNAV 2135 2XM24 250V  IP66</t>
  </si>
  <si>
    <t>P831091</t>
  </si>
  <si>
    <t>RINO OVAL LIGHTING FIXTURE IN ALUMINIUM 60W 1 LAMPHOLDER E27 INLETS 2XM20</t>
  </si>
  <si>
    <t>P831092</t>
  </si>
  <si>
    <t>RINO OVAL LIGHTING FIXTURE IN ALUMINIUM 60W 1 LAMPHOLDER E27 INLETS 2XM20 CAGE</t>
  </si>
  <si>
    <t>P831095</t>
  </si>
  <si>
    <t>RINO OVAL LIGHTING FIXTURE IN ALUMINIUM 60W 1 LAMPHOLDER E27 INLET 2XM20 CAGE CAST</t>
  </si>
  <si>
    <t>P831171</t>
  </si>
  <si>
    <t>RINO OVAL LIGHTING FIXTURE IN ALUMINIUM 75W 1 LAMPHOLDER E27 INLET 1XM20</t>
  </si>
  <si>
    <t>P831172</t>
  </si>
  <si>
    <t>RINO OVAL LIGHTING FIXTURE IN ALUMINIUM 75W 1 LAMPHOLDER E27 INLET 1XM20 CAGE</t>
  </si>
  <si>
    <t>P831172EX</t>
  </si>
  <si>
    <t>RINO-EX OVAL BULKHEAD LAMP ALLUMINIUM ALLOY 28W IP65 3D</t>
  </si>
  <si>
    <t>P831175</t>
  </si>
  <si>
    <t>P810060</t>
  </si>
  <si>
    <t>RINO CYLINDRICAL WATERTIGHT LIGHT BODY FOR CEILING INSTALLATION 60W E27</t>
  </si>
  <si>
    <t>P810080</t>
  </si>
  <si>
    <t>SERIES META     HIGH-BAY 18LEDS GLASS DIFFUSER ROTOSYMMETRICAL WIDE BEAM OPTIC IP66/IP67</t>
  </si>
  <si>
    <t>P810080EX</t>
  </si>
  <si>
    <t>SERIES META    S HIGH-BAY ATEX 18LEDS ROTOSYMMETRIC WIDE OPTIC GLASS IP66/IP67 - ZONE 22</t>
  </si>
  <si>
    <t>P810080HT</t>
  </si>
  <si>
    <t>SERIES META     HT +55 HIGH-BAY 18LEDS GLASS DIFFUSER ROTOSYMMETRICAL WIDE BEAM OPTIC IP66/IP67</t>
  </si>
  <si>
    <t>P776147</t>
  </si>
  <si>
    <t>P776149</t>
  </si>
  <si>
    <t>P776224</t>
  </si>
  <si>
    <t>P776226</t>
  </si>
  <si>
    <t>P776229</t>
  </si>
  <si>
    <t>P776233</t>
  </si>
  <si>
    <t>P776234</t>
  </si>
  <si>
    <t>P776236</t>
  </si>
  <si>
    <t>P776237</t>
  </si>
  <si>
    <t>P776239</t>
  </si>
  <si>
    <t>P776244</t>
  </si>
  <si>
    <t>P776246</t>
  </si>
  <si>
    <t>P776247</t>
  </si>
  <si>
    <t>P630030</t>
  </si>
  <si>
    <t>DOMOTER UNIVERSAL SWITCH - 21060</t>
  </si>
  <si>
    <t>P630052</t>
  </si>
  <si>
    <t>DOMOTER ITALIAN-GERMAN STANDARD P30-P17 SCHUKO 10/16A 250V 2P+E - 21170- I</t>
  </si>
  <si>
    <t>P630053</t>
  </si>
  <si>
    <t>DOMOTER ITALIAN-GERMAN STANDARD P30 RED SCHUKO 16A 250V 2P+E - 21175R</t>
  </si>
  <si>
    <t>P630054</t>
  </si>
  <si>
    <t>DOMOTER ITALIAN-GERMAN STANDARD P11-P17 RED SCHUKO 10/16A 250V 2P+E - 21170R</t>
  </si>
  <si>
    <t>P630056</t>
  </si>
  <si>
    <t>P630070</t>
  </si>
  <si>
    <t>DOMOTER  DIRECT TV SOCKET - 21254</t>
  </si>
  <si>
    <t>P630071</t>
  </si>
  <si>
    <t>DOMOTER  PASSING THROUGH TV SOCKET - 21255</t>
  </si>
  <si>
    <t>P630080</t>
  </si>
  <si>
    <t>DOMOTER  RJ12 DATA SOCKET - 21216</t>
  </si>
  <si>
    <t>P630081</t>
  </si>
  <si>
    <t>RINOLED PAINTED STEEL-GLASS L1300 LIGHTING FIXTURE 63W COMFORT WIDE BEAM IP66</t>
  </si>
  <si>
    <t>P841492EX</t>
  </si>
  <si>
    <t>P841582</t>
  </si>
  <si>
    <t>RINOLED PAINTED STEEL-GLASS L1300 LIGHTING FIXTURE 75W COMFORT WIDE BEAM IP66</t>
  </si>
  <si>
    <t>P842180</t>
  </si>
  <si>
    <t>P842182</t>
  </si>
  <si>
    <t>RINOLED PAINTED STEEL-GLASS L690 LIGHTING FIXTURE 26W WIDE BEAM IP66</t>
  </si>
  <si>
    <t>P842242</t>
  </si>
  <si>
    <t>RINO-LED PAINTED STEEL-GLASS LIGHTING FIXTURE L1300MM 4800LM WIDE BEAM</t>
  </si>
  <si>
    <t>P842280</t>
  </si>
  <si>
    <t>P842282</t>
  </si>
  <si>
    <t>RINOLED PAINTED STEEL-GLASS L690 LIGHTING FIXTURE 40W WIDE BEAM IP66</t>
  </si>
  <si>
    <t>P842380</t>
  </si>
  <si>
    <t>P842382</t>
  </si>
  <si>
    <t>RINOLED PAINTED STEEL-GLASS L1300 LIGHTING FIXTURE 52W WIDE BEAM IP66</t>
  </si>
  <si>
    <t>P842482</t>
  </si>
  <si>
    <t>RINOLED PAINTED STEEL-GLASS L1300 LIGHTING FIXTURE 63W WIDE BEAM IP66</t>
  </si>
  <si>
    <t>P842582</t>
  </si>
  <si>
    <t>RINOLED PAINTED STEEL-GLASS L1300 LIGHTING FIXTURE 75W WIDE BEAM IP66</t>
  </si>
  <si>
    <t>P842862</t>
  </si>
  <si>
    <t>MULTIMAX STRAIGHT PLUG 32A 2P+E &gt;250V DC 8H IP44</t>
  </si>
  <si>
    <t>P700229</t>
  </si>
  <si>
    <t>MULTIMAX STRAIGHT PLUG 32A 2P+E 380-415V 50-60HZ 9H IP44</t>
  </si>
  <si>
    <t>P700231</t>
  </si>
  <si>
    <t>MULTIMAX STRAIGHT PLUG 32A 3P+E 440-460V 60HZ 11H IP44</t>
  </si>
  <si>
    <t>P700234</t>
  </si>
  <si>
    <t>MULTIMAX STRAIGHT PLUG 32A 3P+E 100-130V 50-60HZ 4H IP44</t>
  </si>
  <si>
    <t>P700236</t>
  </si>
  <si>
    <t>MULTIMAX STRAIGHT PLUG 32A 3P+E 380-415V 50-60HZ 6H IP44</t>
  </si>
  <si>
    <t>P700239</t>
  </si>
  <si>
    <t>MULTIMAX STRAIGHT PLUG 32A 3P+E 200-250V 50-60HZ 9H IP44</t>
  </si>
  <si>
    <t>P700244</t>
  </si>
  <si>
    <t>MULTIMAX STRAIGHT PLUG 32A 3P+N+E 100-130V 50-60HZ 4H IP44</t>
  </si>
  <si>
    <t>P700246</t>
  </si>
  <si>
    <t>MULTIMAX STRAIGHT PLUG 32A 3P+N+E 380-415V 50-60HZ 6H IP44</t>
  </si>
  <si>
    <t>P700249</t>
  </si>
  <si>
    <t>MULTIMAX STRAIGHT PLUG 32A 3P+N+E 200-250V 50-60HZ 9H IP44</t>
  </si>
  <si>
    <t>P701122</t>
  </si>
  <si>
    <t>MULTIMAX STRAIGHT PLUG 16A 2P+E &gt;50V 50-60HZ 12H IP44</t>
  </si>
  <si>
    <t>P701132</t>
  </si>
  <si>
    <t>MULTIMAX STRAIGHT PLUG 16A 3P+E &gt;50V 50-60HZ 12H IP44</t>
  </si>
  <si>
    <t>P701222</t>
  </si>
  <si>
    <t>MULTIMAX STRAIGHT PLUG 32A 2P+E &gt;50V 50-60HZ 12H IP44</t>
  </si>
  <si>
    <t>P701232</t>
  </si>
  <si>
    <t>MULTIMAX STRAIGHT PLUG 32A 3P+E &gt;50V 50-60HZ 12H IP44</t>
  </si>
  <si>
    <t>P705124</t>
  </si>
  <si>
    <t>MULTIMAX STRAIGHT PLUG IN BLACK COLOUR 16A 2P+E 100-130V 50-60HZ 4H IP44</t>
  </si>
  <si>
    <t>P705126</t>
  </si>
  <si>
    <t>MULTIMAX STRAIGHT PLUG IN BLACK COLOUR 16A 2P+E 200-250V 50-60HZ 6H IP44</t>
  </si>
  <si>
    <t>P705136</t>
  </si>
  <si>
    <t>MULTIMAX STRAIGHT PLUG IN BLACK COLOUR 16A 3P+E 380-415V 50-60HZ 6H IP44</t>
  </si>
  <si>
    <t>P705146</t>
  </si>
  <si>
    <t>P810150</t>
  </si>
  <si>
    <t>SERIES META     HIGH-BAY 15LEDS GLASS DIFFUSER ROTOSYMMETRICAL WIDE BEAM OPTIC EMERGENCY IP66/IP67</t>
  </si>
  <si>
    <t>RINO WATERTIGHT CYL LIGHTING FIXTURE IN ALUMINIUM 75W 250V IP65 E27 CABLE GLAND INLET TYPE</t>
  </si>
  <si>
    <t>P810180</t>
  </si>
  <si>
    <t>SERIES META     HIGH-BAY 18LEDS GLASS DIFFUSER ROTOSYMMETRICAL WIDE BEAM OPTIC EMERGENCY IP66/IP67</t>
  </si>
  <si>
    <t>RINO PAINTED STEEL-GLASS LIGHTING FIXTURE 2X36W WITH SYMMETRICAL REFLECTOR IN ALUMINIUM AND ELECTRONIC POWER SUPPLY 230VAC/DC 50HZ G13 T8</t>
  </si>
  <si>
    <t>NAVE HOUSING IN BRASS FOR WATERTIGHT CYLINDRICAL LIGHTING FIXTURES UNAV 2133- 250V  1XM24 IP66</t>
  </si>
  <si>
    <t>P850045</t>
  </si>
  <si>
    <t>NAVE HOUSING IN BRASS FOR WATERTIGHT CYLINDRICAL LIGHTING FIXTURES UNAV 2133- 250V  2XM24 OPPOSITE IP66</t>
  </si>
  <si>
    <t>P850050</t>
  </si>
  <si>
    <t>NAVE GLOBE-HOLDER RING IN NICKEL-PLATED BRASS FOR WATERTIGHT CYLINDRICAL LIGHTING FIXTURE UNAV 2133</t>
  </si>
  <si>
    <t>P850054</t>
  </si>
  <si>
    <t>NAVE UNAV 2133 WATERTIGHT CYLINDRICAL LIGHTING FIXTURE IN MARINE GREY PAINTED BRASS 250V  HOLE HOUSING 3/4" 2 COMBINED IP66</t>
  </si>
  <si>
    <t>P850058</t>
  </si>
  <si>
    <t>NAVE GLOBE-HOLDER RING IN NICKEL-PLATED BRASS WITH STAINLESS STEEL WIRE CAGE FOR CYLINDRICAL LIGHTING FIXTURES UNAV 2133</t>
  </si>
  <si>
    <t>P850060</t>
  </si>
  <si>
    <t>NAVE DIFFUSER IN TRANSPARENT GLASS TYPE UNAV 1268 FOR WATERTIGHT CYLINDRICAL LUMINAIRES</t>
  </si>
  <si>
    <t>P850061</t>
  </si>
  <si>
    <t>NAVE DIFFUSER IN SMOOTH BLUE COLOURED GLASS TYPE UNAV 1268 FOR WATERTIGHT CYLINDRICAL LUMINAIRES</t>
  </si>
  <si>
    <t>P850062</t>
  </si>
  <si>
    <t>NAVE DIFFUSER IN SMOOTH YELLOW COLOURED GLASS TYPE UNAV 1268 FOR WATERTIGHT CYLINDRICAL LUMINAIRES</t>
  </si>
  <si>
    <t>P850063</t>
  </si>
  <si>
    <t>NAVE DIFFUSER IN SMOOTH RED COLOURED GLASS TYPE UNAV 1268 FOR WATERTIGHT CYLINDRICAL LUMINAIRES</t>
  </si>
  <si>
    <t>P850064</t>
  </si>
  <si>
    <t>NAVE DIFFUSER IN SMOOTH GREEN COLOURED GLASS TYPE UNAV 1268 FOR WATERTIGHT CYLINDRICAL LUMINAIRES</t>
  </si>
  <si>
    <t>P850065</t>
  </si>
  <si>
    <t>P845382</t>
  </si>
  <si>
    <t>RINOLED PAINTED STEEL-POLYCARBONATE L1300 LIGHTING FIXTURE 52W NARROW BEAM IP66</t>
  </si>
  <si>
    <t>P845482</t>
  </si>
  <si>
    <t>RINOLED PAINTED STEEL-POLYCARBONATE L1300 LIGHTING FIXTURE 63W NARROW BEAM IP66</t>
  </si>
  <si>
    <t>P845582</t>
  </si>
  <si>
    <t>RINOLED PAINTED STEEL-POLYCARBONATE L1300 LIGHTING FIXTURE 75W NARROW BEAM IP66</t>
  </si>
  <si>
    <t>P846182</t>
  </si>
  <si>
    <t>RINOLED PAINTED STEEL-POLYCARBONATE L690 LIGHTING FIXTURE 26W COMFORT WIDE BEAM IP66</t>
  </si>
  <si>
    <t>P846282</t>
  </si>
  <si>
    <t>RINOLED PAINTED STEEL-POLYCARBONATE L690 LIGHTING FIXTURE 40W COMFORT WIDE BEAM IP66</t>
  </si>
  <si>
    <t>P846382</t>
  </si>
  <si>
    <t>RINOLED PAINTED STEEL-POLYCARBONATE L1300 LIGHTING FIXTURE 52W COMFORT WIDE BEAM IP66</t>
  </si>
  <si>
    <t>P846482</t>
  </si>
  <si>
    <t>NAVE SPARE DIFFUSER IN TRANSPARENT SMOOTH GLASS FOR NAVE LARGE LIGHTING FIXTURES TYPE UNAV 2139 300W</t>
  </si>
  <si>
    <t>P850380</t>
  </si>
  <si>
    <t>NAVE SPARE GASKETS IN NON-AGEING ELASTOMER FOR NAVE LARGE LIGHTING FIXTURES HOUSING TYPE UNAV 2139</t>
  </si>
  <si>
    <t>P850381</t>
  </si>
  <si>
    <t>NAVE SPARE GASKETS IN NON-AGEING ELASTOMER FOR NAVE LARGE LIGHTING FIXTURES TYPE UNAV 2139 -FOR GLOBE-HOLDER RING</t>
  </si>
  <si>
    <t>P850391</t>
  </si>
  <si>
    <t>NAVE SPRUNG INSTALLATION BASE FOR LARGE LIGHTING FIXTURES TYPE UNAV 2130 FOR 1" 1/2 GAS CONDUIT</t>
  </si>
  <si>
    <t>P859180</t>
  </si>
  <si>
    <t>NAVE SAFETY LAMPHOLDER E27 FOR NAVE WATERTIGHT LIGHTING FIXTURES UNAV 1208-2132-2133-2134-2135 IN PORCELAIN</t>
  </si>
  <si>
    <t>P859400</t>
  </si>
  <si>
    <t>P810226</t>
  </si>
  <si>
    <t>SERIES META     FLOOD LIGHT 12LEDS ASYMMETRICAL BEAM OPTIC IP66/IP67</t>
  </si>
  <si>
    <t>P810256</t>
  </si>
  <si>
    <t>SERIES META     FLOOD LIGHT 15LEDS ASYMMETRICAL BEAM OPTIC IP66/IP67</t>
  </si>
  <si>
    <t>RINO WATERTIGHT CYL LIGHTING FIXTURE IN ALUMINIUM 100W 250V IP65 E27 CABLE GLAND INLET TYPE</t>
  </si>
  <si>
    <t>P810286</t>
  </si>
  <si>
    <t>P810296</t>
  </si>
  <si>
    <t>SERIES META     FLOOD LIGHT 9LEDS ASYMMETRICAL BEAM OPTIC IP66/IP67</t>
  </si>
  <si>
    <t>P810430DA</t>
  </si>
  <si>
    <t>P811100</t>
  </si>
  <si>
    <t>RINO CYLINDRICAL WATERTIGHT LIGHT BODY FOR 90° WALL BRACKET INSTALLATION 100W E27</t>
  </si>
  <si>
    <t>P811200</t>
  </si>
  <si>
    <t>RINO CYLINDRICAL WATERTIGHT LIGHT BODY FOR 90° WALL BRACKET INSTALLATION 200W E27</t>
  </si>
  <si>
    <t>P811271</t>
  </si>
  <si>
    <t>RINO WATERTIGHT CYL LIGHTING FIXTURE IN ALUMINIUM 200W 250V IP65 E27 CABLE GLAND INLET TYPE 1/2"</t>
  </si>
  <si>
    <t>P811908</t>
  </si>
  <si>
    <t>Pole-head mounting  60-76MM</t>
  </si>
  <si>
    <t>P811911</t>
  </si>
  <si>
    <t>Protective wire guard</t>
  </si>
  <si>
    <t>P811912</t>
  </si>
  <si>
    <t>Pole "U" mounting with collar</t>
  </si>
  <si>
    <t>P811914</t>
  </si>
  <si>
    <t>Wall mounting with bracket 750MM</t>
  </si>
  <si>
    <t>P811916</t>
  </si>
  <si>
    <t>Ceiling mounting KIT</t>
  </si>
  <si>
    <t>P811919</t>
  </si>
  <si>
    <t>Adjustable double chain suspension</t>
  </si>
  <si>
    <t>P811920</t>
  </si>
  <si>
    <t>Horizontal pole mounting 60mm</t>
  </si>
  <si>
    <t>P811921</t>
  </si>
  <si>
    <t>Catenary wire suspension KIT</t>
  </si>
  <si>
    <t>P811923</t>
  </si>
  <si>
    <t>SERIES TIGUA Emergency KIT 1H</t>
  </si>
  <si>
    <t>P811924</t>
  </si>
  <si>
    <t>SERIES TIGUA Emergency KIT 3H</t>
  </si>
  <si>
    <t>P812060</t>
  </si>
  <si>
    <t>RINO CYLINDRICAL WATERTIGHT LIGHT BODY FOR PENDANT INSTALLATION 60W E27</t>
  </si>
  <si>
    <t>P812100</t>
  </si>
  <si>
    <t>RINO CYLINDRICAL WATERTIGHT LIGHT BODY FOR PENDANT INSTALLATION 100W E27</t>
  </si>
  <si>
    <t>P812171</t>
  </si>
  <si>
    <t>P812200</t>
  </si>
  <si>
    <t>RINO CYLINDRICAL WATERTIGHT LIGHT BODY FOR PENDANT INSTALLATION 200W E27</t>
  </si>
  <si>
    <t>P812271</t>
  </si>
  <si>
    <t>P812988</t>
  </si>
  <si>
    <t>RINO JUNCTION FOR CEILING MOUNTING OF PENDANT LIGHTING FIXTURE 4X1,2"</t>
  </si>
  <si>
    <t>P813060</t>
  </si>
  <si>
    <t>RINO CYLINDRICAL WATERTIGHT LIGHT BODY FOR ANGLED WALL BRACKET INSTALLATION 60W E27</t>
  </si>
  <si>
    <t>P813071</t>
  </si>
  <si>
    <t>RINO WATERTIGHT ANGLED CYL LIGHTING FIXTURE IN ALUMINIUM 60W 250V IP65 E27 CABLE GLAND 1/2"</t>
  </si>
  <si>
    <t>P813100</t>
  </si>
  <si>
    <t>RINO CYLINDRICAL WATERTIGHT LIGHT BODY FOR ANGLED WALL BRACKET INSTALLATION 100W E27</t>
  </si>
  <si>
    <t>P813200</t>
  </si>
  <si>
    <t>RINO CYLINDRICAL WATERTIGHT LIGHT BODY FOR ANGLED WALL BRACKET INSTALLATION 200W E27</t>
  </si>
  <si>
    <t>P813271</t>
  </si>
  <si>
    <t>RINO WATERTIGHT ANGLED CYL LIGHTING FIXTURE IN ALUMINIUM 100W 250V IP65 E27 CABLE GLAND 1/2"</t>
  </si>
  <si>
    <t>P814052</t>
  </si>
  <si>
    <t>RINO WATERTIGHT PORTABLE LIGHT TYPE UNAV-2137 60W 250V IP65 LAMPHOLDER E27 WITH INOX WIRE CAGE</t>
  </si>
  <si>
    <t>P815151</t>
  </si>
  <si>
    <t>NAVE HOUSING IN BRASS WITH GLOBE-HOLDER RINGS FOR WATERTIGHT CYLINDRICAL LIGHTING FIXTURES UNAV 2134-1796- 250V 2XM24 OPPOSITE IP66</t>
  </si>
  <si>
    <t>P815161</t>
  </si>
  <si>
    <t>NAVE HOUSING IN BRASS WITH GLOBE-HOLDER RINGS FOR WATERTIGHT CYLINDRICAL LIGHTING FIXTURES UNAV 2134-1796- 250V 2XM24 COMBINED IP66</t>
  </si>
  <si>
    <t>P815181</t>
  </si>
  <si>
    <t>NAVE HOUSING IN BRASS WITH GLOBE-HOLDER RINGS FOR WATERTIGHT CYLINDRICAL LIGHTING FIXTURES UNAV 2134-1796- 250V 3/4" 2 COMBINED IP66</t>
  </si>
  <si>
    <t>P817012HT</t>
  </si>
  <si>
    <t>TIGUA HT +55 FLOODLIGHT 12LEDS SYMMETRICAL WIDE BEAM OPTIC IP66</t>
  </si>
  <si>
    <t>P817016</t>
  </si>
  <si>
    <t>TIGUA FLOODLIGHT 16LEDS SYMMETRICAL WIDE BEAM OPTIC IP66</t>
  </si>
  <si>
    <t>P817016HT</t>
  </si>
  <si>
    <t>TIGUA HT +55 FLOODLIGHT 16LEDS SYMMETRICAL WIDE BEAM OPTIC IP66</t>
  </si>
  <si>
    <t>P817020</t>
  </si>
  <si>
    <t>TIGUA FLOODLIGHT 20LEDS SYMMETRICAL WIDE BEAM OPTIC IP66</t>
  </si>
  <si>
    <t>P817024</t>
  </si>
  <si>
    <t>TIGUA FLOODLIGHT 24LEDS SYMMETRICAL WIDE BEAM OPTIC IP66</t>
  </si>
  <si>
    <t>P817062</t>
  </si>
  <si>
    <t>TIGUA FLOODLIGHT 12LEDS SYMMETRICAL NARROW BEAM OPTIC IP66</t>
  </si>
  <si>
    <t>P817066</t>
  </si>
  <si>
    <t>TIGUA FLOODLIGHT 16LEDS SYMMETRICAL NARROW BEAM OPTIC IP66</t>
  </si>
  <si>
    <t>P817116</t>
  </si>
  <si>
    <t>TIGUA FLOODLIGHT 16LEDS ASYMMETRICAL WIDE BEAM OPTIC IP66</t>
  </si>
  <si>
    <t>P817116HT</t>
  </si>
  <si>
    <t>TIGUA HT +55 FLOODLIGHT 16LEDS ASYMMETRICAL WIDE BEAM OPTIC IP66</t>
  </si>
  <si>
    <t>P817120</t>
  </si>
  <si>
    <t>TIGUA FLOODLIGHT 20LEDS ASYMMETRICAL WIDE BEAM OPTIC IP66</t>
  </si>
  <si>
    <t>P817162</t>
  </si>
  <si>
    <t>TIGUA FLOODLIGHT 12LEDS ASYMMETRICAL NARROW BEAM OPTIC IP66</t>
  </si>
  <si>
    <t>P817166</t>
  </si>
  <si>
    <t>TIGUA FLOODLIGHT 16LEDS ASYMMETRICAL NARROW BEAM OPTIC IP66</t>
  </si>
  <si>
    <t>P817212</t>
  </si>
  <si>
    <t>TIGUA POLE TOP FLOODLIGHT 24LED 188W ROADWAY BEAM IP66</t>
  </si>
  <si>
    <t>P817304</t>
  </si>
  <si>
    <t>TIGUA SUSPENSION 4LEDS GLASS DIFFUSER WIDE BEAM OPTIC IP66</t>
  </si>
  <si>
    <t>P817304DA</t>
  </si>
  <si>
    <t>TIGUA DALI SUSPENSION 4LEDS GLASS DIFFUSER WIDE BEAM OPTIC IP66</t>
  </si>
  <si>
    <t>P817304HT</t>
  </si>
  <si>
    <t>TIGUA HT +55 SUSPENSION 4LEDS GLASS DIFFUSER WIDE BEAM OPTIC IP66</t>
  </si>
  <si>
    <t>P817305</t>
  </si>
  <si>
    <t>TIGUA SUSPENSION 4LEDS GLASS DIFFUSER WIDE BEAM OPTIC EMERGENCY IP66</t>
  </si>
  <si>
    <t>P817308</t>
  </si>
  <si>
    <t>TIGUA SUSPENSION 8LEDS GLASS DIFFUSER WIDE BEAM OPTIC IP66</t>
  </si>
  <si>
    <t>P817308DA</t>
  </si>
  <si>
    <t>TIGUA DALI SUSPENSION 8LEDS GLASS DIFFUSER WIDE BEAM OPTIC IP66</t>
  </si>
  <si>
    <t>P817308HT</t>
  </si>
  <si>
    <t>TIGUA HT +55 SUSPENSION 8LEDS GLASS DIFFUSER WIDE BEAM OPTIC IP66</t>
  </si>
  <si>
    <t>P817309</t>
  </si>
  <si>
    <t>TIGUA SUSPENSION 8LEDS GLASS DIFFUSER WIDE BEAM OPTIC EMERGENCY IP66</t>
  </si>
  <si>
    <t>P817312</t>
  </si>
  <si>
    <t>TIGUA SUSPENSION 12LEDS GLASS DIFFUSER WIDE BEAM OPTIC IP66</t>
  </si>
  <si>
    <t>P817312DA</t>
  </si>
  <si>
    <t>TIGUA DALI SUSPENSION 12LEDS GLASS DIFFUSER WIDE BEAM OPTIC IP66</t>
  </si>
  <si>
    <t>P817312HT</t>
  </si>
  <si>
    <t>TIGUA HT +55 SUSPENSION 12LEDS GLASS DIFFUSER WIDE BEAM OPTIC IP66</t>
  </si>
  <si>
    <t>P817313</t>
  </si>
  <si>
    <t>TIGUA SUSPENSION 12LEDS GLASS DIFFUSER WIDE BEAM OPTIC EMERGENCY IP66</t>
  </si>
  <si>
    <t>P817316</t>
  </si>
  <si>
    <t>TIGUA SUSPENSION 16LEDS GLASS DIFFUSER WIDE BEAM OPTIC IP66</t>
  </si>
  <si>
    <t>P817316DA</t>
  </si>
  <si>
    <t>TIGUA DALI SUSPENSION 16LEDS GLASS DIFFUSER WIDE BEAM OPTIC IP66</t>
  </si>
  <si>
    <t>P817316HT</t>
  </si>
  <si>
    <t>TIGUA HT +55 SUSPENSION 16LEDS GLASS DIFFUSER WIDE BEAM OPTIC IP66</t>
  </si>
  <si>
    <t>P817317</t>
  </si>
  <si>
    <t>TIGUA SUSPENSION 16LEDS GLASS DIFFUSER WIDE BEAM OPTIC EMERGENCY IP66</t>
  </si>
  <si>
    <t>P817320</t>
  </si>
  <si>
    <t>TIGUA SUSPENSION 20LEDS GLASS DIFFUSER WIDE BEAM OPTIC IP66</t>
  </si>
  <si>
    <t>P817320DA</t>
  </si>
  <si>
    <t>TIGUA DALI SUSPENSION 20LEDS GLASS DIFFUSER WIDE BEAM OPTIC IP66</t>
  </si>
  <si>
    <t>P817320HT</t>
  </si>
  <si>
    <t>TIGUA HT +55 SUSPENSION 20LEDS GLASS DIFFUSER WIDE BEAM OPTIC IP66</t>
  </si>
  <si>
    <t>P817321</t>
  </si>
  <si>
    <t>TIGUA SUSPENSION 20LEDS GLASS DIFFUSER WIDE BEAM OPTIC EMERGENCY IP66</t>
  </si>
  <si>
    <t>P817324</t>
  </si>
  <si>
    <t>TIGUA SUSPENSION 24LEDS GLASS DIFFUSER WIDE BEAM OPTIC IP66</t>
  </si>
  <si>
    <t>P817324DA</t>
  </si>
  <si>
    <t>TIGUA DALI SUSPENSION 24LEDS GLASS DIFFUSER WIDE BEAM OPTIC IP66</t>
  </si>
  <si>
    <t>P817324HT</t>
  </si>
  <si>
    <t>TIGUA HT +55 SUSPENSION 24LEDS GLASS DIFFUSER WIDE BEAM OPTIC IP66</t>
  </si>
  <si>
    <t>P817325</t>
  </si>
  <si>
    <t>TIGUA SUSPENSION 24LEDS GLASS DIFFUSER WIDE BEAM OPTIC EMERGENCY IP66</t>
  </si>
  <si>
    <t>P817354</t>
  </si>
  <si>
    <t>TIGUA SUSPENSION 4LEDS GLASS DIFFUSER MEDIUM BEAM OPTIC IP66</t>
  </si>
  <si>
    <t>P817358</t>
  </si>
  <si>
    <t>TIGUA SUSPENSION 8LEDS GLASS DIFFUSER MEDIUM BEAM OPTIC IP66</t>
  </si>
  <si>
    <t>P817362</t>
  </si>
  <si>
    <t>TIGUA SUSPENSION 12LEDS GLASS DIFFUSER MEDIUM BEAM OPTIC IP66</t>
  </si>
  <si>
    <t>P817366</t>
  </si>
  <si>
    <t>TIGUA SUSPENSION 16LEDS GLASS DIFFUSER MEDIUM BEAM OPTIC IP66</t>
  </si>
  <si>
    <t>P817370</t>
  </si>
  <si>
    <t>TIGUA SUSPENSION 20LEDS GLASS DIFFUSER MEDIUM BEAM OPTIC IP66</t>
  </si>
  <si>
    <t>P817374</t>
  </si>
  <si>
    <t>TIGUA SUSPENSION 24LEDS GLASS DIFFUSER MEDIUM BEAM OPTIC IP66</t>
  </si>
  <si>
    <t>P817404</t>
  </si>
  <si>
    <t>TIGUA SUSPENSION 4LEDS GLASS DIFFUSER NARROW BEAM OPTIC IP66</t>
  </si>
  <si>
    <t>ΔΙΑΚΟΠΤΗΣ ΔΙΑΡΡΟΗΣ 4x40A A  30mA 4 στοιχείων</t>
  </si>
  <si>
    <t>GWD4142</t>
  </si>
  <si>
    <t>ΔΙΑΚΟΠΤΗΣ ΔΙΑΡΡΟΗΣ 4x63A AC  30mA 4 στοιχείων</t>
  </si>
  <si>
    <t>GWD4144</t>
  </si>
  <si>
    <t>ΔΙΑΚΟΠΤΗΣ ΔΙΑΡΡΟΗΣ 4x63A AC  300mA 4 στοιχείων</t>
  </si>
  <si>
    <t>GWD4152</t>
  </si>
  <si>
    <t>ΔΙΑΚΟΠΤΗΣ ΔΙΑΡΡΟΗΣ 4P 63A A/0,03 4M</t>
  </si>
  <si>
    <t>GWD4627</t>
  </si>
  <si>
    <t>ΔΙΑΚΟΠΤΗΣ ΔΙΑΡΡΟΗΣ 2x40A AC 30mA 2 στοιχείων NA</t>
  </si>
  <si>
    <t>GWD4827</t>
  </si>
  <si>
    <t>ΔΙΑΚΟΠΤΗΣ ΔΙΑΡΡΟΗΣ 2P.40A IST.A/0,03 2M NA-T</t>
  </si>
  <si>
    <t>GWD6002</t>
  </si>
  <si>
    <t>ΒΟΗΘΗΤΙΚΗ ΕΠΑΦΗ ΕΝΔΕΙΞΗΣ ΚΑΤΑΣΤΑΣΗΣ ΕΠΑΦΩΝ ΓΙΑ ΔΙΑΡΡΟΗΣ</t>
  </si>
  <si>
    <t>GWD6007</t>
  </si>
  <si>
    <t>ΒΟΗΘΗΤΙΚΗ ΕΠΑΦΗ ΕΝΔΕΙΞΗΣ ΑΠΟΖΕΥΞΗΣ ΣΕ ΣΦΑΛΜΑ ΓΙΑ ΔΙΑΡΡΟΗΣ</t>
  </si>
  <si>
    <t>GWD6010</t>
  </si>
  <si>
    <t>ΒΟΗΘΗΤΙΚΗ ΕΠΑΦΗ ΕΝΔΕΙΞΗ ΚΑΤΑΣΤΑΣΗΣ ΕΠΑΦΩΝ  ΚΑΙ  ΣΦΑΛΜΑΤΟΣ ΓΙΑ ΔΙ</t>
  </si>
  <si>
    <t>GWD6407</t>
  </si>
  <si>
    <t>ΑΝΤΙΚΕΡΑΥΝΙΚΟ ΤΥΠΟΥ Τ2 20kA 1P+N</t>
  </si>
  <si>
    <t>GWD6409</t>
  </si>
  <si>
    <t>ΑΝΤΙΚΕΡΑΥΝΙΚΟ ΤΥΠΟΥ Τ2 20kA 3P+N</t>
  </si>
  <si>
    <t>GWD6411</t>
  </si>
  <si>
    <t>ΑΝΤΙΚΕΡΑΥΝΙΚΟ ΤΥΠΟΥ Τ2 40kA 1P</t>
  </si>
  <si>
    <t>GWD6419</t>
  </si>
  <si>
    <t>ΑΝΤΙΚΕΡΑΥΝΙΚΟ ΤΥΠΟΥ Τ2 40kA 3P+N</t>
  </si>
  <si>
    <t>GWD6426</t>
  </si>
  <si>
    <t>ΑΝΤΙΚΕΡΑΥΝΙΚΟ ΤΥΠΟΥ Τ2 DC 600V  40kA 3P</t>
  </si>
  <si>
    <t>GWD6428</t>
  </si>
  <si>
    <t>ΑΝΤΙΚΕΡΑΥΝΙΚΟ ΤΥΠΟΥ Τ2 DC 1000V  40kA 3P</t>
  </si>
  <si>
    <t>GWD6643</t>
  </si>
  <si>
    <t>ΡΕΛΕ ΚΑΣΤΑΝΙΑΣ 1ΝΟ 16Α 24V AC  1 στοιχείου</t>
  </si>
  <si>
    <t>GWD6644</t>
  </si>
  <si>
    <t>ΡΕΛΕ ΚΑΣΤΑΝΙΑΣ 1ΝΟ 16Α 230V AC  1 στοιχείου</t>
  </si>
  <si>
    <t>GWD6648</t>
  </si>
  <si>
    <t>ΡΕΛΕ ΚΑΣΤΑΝΙΑΣ 1CO 16A 24VAC 1M</t>
  </si>
  <si>
    <t>GWD6654</t>
  </si>
  <si>
    <t>ΡΕΛΕ ΚΑΣΤΑΝΙΑΣ  1NO+1NC 16A 230VAC 1M</t>
  </si>
  <si>
    <t>GWD6658</t>
  </si>
  <si>
    <t>ΡΕΛΕ ΚΑΣΤΑΝΙΑΣ 2ΝΟ 16Α 24V AC  1 στοιχείου</t>
  </si>
  <si>
    <t>GWD6659</t>
  </si>
  <si>
    <t>ΡΕΛΕ ΚΑΣΤΑΝΙΑΣ 2ΝΟ 16Α 230V AC  1 στοιχείου</t>
  </si>
  <si>
    <t>GWD6668</t>
  </si>
  <si>
    <t>ΡΕΛΕ ΚΑΣΤΑΝΙΑΣ 4ΝΟ 16Α 24V AC  2 στοιχείων</t>
  </si>
  <si>
    <t>GWD6669</t>
  </si>
  <si>
    <t>ΡΕΛΕ ΚΑΣΤΑΝΙΑΣ 4ΝΟ 16Α 230V AC  2 στοιχείων</t>
  </si>
  <si>
    <t>GWD6701</t>
  </si>
  <si>
    <t>ΡΕΛΕ 20Α 1ΝΟ 230V 1 στοιχείου</t>
  </si>
  <si>
    <t>GWD6703</t>
  </si>
  <si>
    <t>ΡΕΛΕ 20Α 2ΝΟ 230V 1 στοιχείου</t>
  </si>
  <si>
    <t>GWD6707</t>
  </si>
  <si>
    <t>ΡΕΛΕ 20Α 1ΝΟ+1NC  230V 1 στοιχείου</t>
  </si>
  <si>
    <t>GWD6712</t>
  </si>
  <si>
    <t>ΡΕΛΕ 25Α 2ΝΟ 230V 2 στοιχείων</t>
  </si>
  <si>
    <t>GWD6715</t>
  </si>
  <si>
    <t>ΡΕΛΕ 25Α 4ΝΟ 230V 2 στοιχείων</t>
  </si>
  <si>
    <t>GWD6721</t>
  </si>
  <si>
    <t>MA215</t>
  </si>
  <si>
    <t>MINICAN/ADES. 15x10</t>
  </si>
  <si>
    <t>MA221</t>
  </si>
  <si>
    <t>MINICAN/ADES. 20x10</t>
  </si>
  <si>
    <t>91-AH 21-5N</t>
  </si>
  <si>
    <t>TE100050950</t>
  </si>
  <si>
    <t>91-AH 20-5N</t>
  </si>
  <si>
    <t>TE100037601</t>
  </si>
  <si>
    <t>TE100037619</t>
  </si>
  <si>
    <t>KE235109953</t>
  </si>
  <si>
    <t>SCOTCHCAST KIT 91-NBA 6</t>
  </si>
  <si>
    <t>KE232055340</t>
  </si>
  <si>
    <t>KE235109979</t>
  </si>
  <si>
    <t>SCOTCHCAST KIT 90-N A 1</t>
  </si>
  <si>
    <t>BOX</t>
  </si>
  <si>
    <t>KE235109987</t>
  </si>
  <si>
    <t>SCOTCHCAST KIT 90-N A 2</t>
  </si>
  <si>
    <t>KE235109995</t>
  </si>
  <si>
    <t>SCOTCHCAST KIT 90-N A 3</t>
  </si>
  <si>
    <t>KE235110001</t>
  </si>
  <si>
    <t>SCOTCHCAST KIT 90-N A 4</t>
  </si>
  <si>
    <t>XE003411776</t>
  </si>
  <si>
    <t>TEMFLEX 0.15MMX19MMX20M BLACK   20M X 19 MM</t>
  </si>
  <si>
    <t>XE003411784</t>
  </si>
  <si>
    <t>TEMFLEX 0.15MMX19MMX20M BROWN   20M X 19 MM</t>
  </si>
  <si>
    <t>XE003411800</t>
  </si>
  <si>
    <t>TEMFLEX 0.15MMX19MMX20M YELLOW  20M X 19 MM</t>
  </si>
  <si>
    <t>P769431</t>
  </si>
  <si>
    <t>P769432</t>
  </si>
  <si>
    <t>P769433</t>
  </si>
  <si>
    <t>P769434</t>
  </si>
  <si>
    <t>P769435</t>
  </si>
  <si>
    <t>P769436</t>
  </si>
  <si>
    <t>P769437</t>
  </si>
  <si>
    <t>P769438</t>
  </si>
  <si>
    <t>P769439</t>
  </si>
  <si>
    <t>P769440</t>
  </si>
  <si>
    <t>P769441</t>
  </si>
  <si>
    <t>P769442</t>
  </si>
  <si>
    <t>P769443</t>
  </si>
  <si>
    <t>P769444</t>
  </si>
  <si>
    <t>P769445</t>
  </si>
  <si>
    <t>P769446</t>
  </si>
  <si>
    <t>P769447</t>
  </si>
  <si>
    <t>P769449</t>
  </si>
  <si>
    <t>P770124</t>
  </si>
  <si>
    <t>P770126</t>
  </si>
  <si>
    <t>P770129</t>
  </si>
  <si>
    <t>P770134</t>
  </si>
  <si>
    <t>P770136</t>
  </si>
  <si>
    <t>P770137</t>
  </si>
  <si>
    <t>P770139</t>
  </si>
  <si>
    <t>P770144</t>
  </si>
  <si>
    <t>P770146</t>
  </si>
  <si>
    <t>ICTHX20</t>
  </si>
  <si>
    <t>FLEX SUPERBLU EXTRA RESISTANCE 1250N 43433 LIGHT GREY 20mm</t>
  </si>
  <si>
    <t>ICTHX25</t>
  </si>
  <si>
    <t>FLEX SUPERBLU EXTRA RESISTANCE 1250N 43433 LIGHT GREY 25mm</t>
  </si>
  <si>
    <t>-</t>
  </si>
  <si>
    <t>P770346</t>
  </si>
  <si>
    <t>P770347</t>
  </si>
  <si>
    <t>P770349</t>
  </si>
  <si>
    <t>P770434</t>
  </si>
  <si>
    <t>P770436</t>
  </si>
  <si>
    <t>P770437</t>
  </si>
  <si>
    <t>P770439</t>
  </si>
  <si>
    <t>P770444</t>
  </si>
  <si>
    <t>P770446</t>
  </si>
  <si>
    <t>P770447</t>
  </si>
  <si>
    <t>P770449</t>
  </si>
  <si>
    <t>P772124</t>
  </si>
  <si>
    <t>P772126</t>
  </si>
  <si>
    <t>P772129</t>
  </si>
  <si>
    <t>P772134</t>
  </si>
  <si>
    <t>P772136</t>
  </si>
  <si>
    <t>P772137</t>
  </si>
  <si>
    <t>P772139</t>
  </si>
  <si>
    <t>P772144</t>
  </si>
  <si>
    <t>P772146</t>
  </si>
  <si>
    <t>P772147</t>
  </si>
  <si>
    <t>P772149</t>
  </si>
  <si>
    <t>P772224</t>
  </si>
  <si>
    <t>ΒΑΣΗ ΣΤΗΡΙΞΗΣ 300x220</t>
  </si>
  <si>
    <t>GW44618</t>
  </si>
  <si>
    <t>ΒΑΣΗ ΣΤΗΡΙΞΗΣ 380x300</t>
  </si>
  <si>
    <t>GW44619</t>
  </si>
  <si>
    <t>ΒΑΣΗ ΣΤΗΡΙΞΗΣ 460x380</t>
  </si>
  <si>
    <t>GW44620</t>
  </si>
  <si>
    <t>ΣΤΕΓΑΝΑ ΕΞΑΡΤΗΜΑΤΑ ΣΥΝΔΕΣΗΣ ΚΟΥΤΩΝ IP56</t>
  </si>
  <si>
    <t>GW44621</t>
  </si>
  <si>
    <t>ΕΞΑΡΤΗΜΑΤΑ ΣΤΗΡΙΞΗΣ ΚΟΥΤΙΩΝ</t>
  </si>
  <si>
    <t>GW50415</t>
  </si>
  <si>
    <t>ΣΥΝΔΕΣΜΟΣ ΚΟΥΤΙ ΜΕ ΣΩΛΗΝΑ-ΓΙΑ ΣΩΛΗΝΑ  D.16 IP66 ΓΚΡΙ</t>
  </si>
  <si>
    <t>GW50416</t>
  </si>
  <si>
    <t>ΣΥΝΔΕΣΜΟΣ ΚΟΥΤΙ ΜΕ ΣΩΛΗΝΑ-ΓΙΑ ΣΩΛΗΝΑ  D.20 IP66 ΓΚΡΙ</t>
  </si>
  <si>
    <t>GW50417</t>
  </si>
  <si>
    <t>ΣΥΝΔΕΣΜΟΣ ΚΟΥΤΙ ΜΕ ΣΩΛΗΝΑ-ΓΙΑ ΣΩΛΗΝΑ  D.25 IP66 ΓΚΡΙ</t>
  </si>
  <si>
    <t>GW50418</t>
  </si>
  <si>
    <t>ΣΥΝΔΕΣΜΟΣ ΚΟΥΤΙ ΜΕ ΣΩΛΗΝΑ-ΓΙΑ ΣΩΛΗΝΑ  D.32 IP66 ΓΚΡΙ</t>
  </si>
  <si>
    <t>GW50419</t>
  </si>
  <si>
    <t>ΣΥΝΔΕΣΜΟΣ ΚΟΥΤΙ ΜΕ ΣΩΛΗΝΑ-ΓΙΑ ΣΩΛΗΝΑ  D.40 IP66 ΓΚΡΙ</t>
  </si>
  <si>
    <t>GW50420</t>
  </si>
  <si>
    <t>ΣΥΝΔΕΣΜΟΣ ΚΟΥΤΙ ΜΕ ΣΩΛΗΝΑ-ΓΙΑ ΣΩΛΗΝΑ  D.54 IP66 ΓΚΡΙ</t>
  </si>
  <si>
    <t>GW50421</t>
  </si>
  <si>
    <t>ΡΑΚΟΡ ΕΥΘ. ΣΩΛ. Φ23 ΜΕ ΟΠΗ ΚΟΥΤΙΟΥ Φ16</t>
  </si>
  <si>
    <t>GW50422</t>
  </si>
  <si>
    <t>ΡΑΚΟΡ ΕΥΘ. ΣΩΛ. Φ23 ΜΕ ΟΠΗ ΚΟΥΤΙΟΥ Φ20</t>
  </si>
  <si>
    <t>GW50423</t>
  </si>
  <si>
    <t>ΡΑΚΟΡ ΕΥΘ. ΣΩΛ. Φ37 ΜΕ ΟΠΗ ΚΟΥΤΙΟΥ Φ32</t>
  </si>
  <si>
    <t>GW50426</t>
  </si>
  <si>
    <t>ΡΑΚΟΡ ΕΥΘ. ΣΩΛ. Φ37 ΜΕ ΟΠΗ ΚΟΥΤΙΟΥ Φ40</t>
  </si>
  <si>
    <t>GW50427</t>
  </si>
  <si>
    <t>ΡΑΚΟΡ ΕΥΘ. ΣΩΛ. Φ48 ΜΕ ΟΠΗ ΚΟΥΤΙΟΥ Φ50</t>
  </si>
  <si>
    <t>GW50429</t>
  </si>
  <si>
    <t>ΣΤΥΠΙΟΘΛΗΠΤΗΣ D23 ΓΙΑ ΣΩΛΗΝΑ ΕΥΘΕΙΑ D 20MM</t>
  </si>
  <si>
    <t>GW50431</t>
  </si>
  <si>
    <t>ΣΤΥΠΙΟΘΛΗΠΤΗΣ D37 ΓΙΑ ΣΩΛΗΝΑ ΕΥΘΕΙΑ D32MM</t>
  </si>
  <si>
    <t>GW50601</t>
  </si>
  <si>
    <t>ΒΑΣΗ ΜΕ ΑΥΤΟΜΑΤΟ ΚΟΥΜΠΩΜΑ ΓΙΑ ΣΩΛΗΝΕΣ D.16MM</t>
  </si>
  <si>
    <t>GW50602</t>
  </si>
  <si>
    <t>ΒΑΣΗ ΜΕ ΑΥΤΟΜΑΤΟ ΚΟΥΜΠΩΜΑ ΓΙΑ ΣΩΛΗΝΕΣ D.20MM</t>
  </si>
  <si>
    <t>GW50603</t>
  </si>
  <si>
    <t>ΒΑΣΗ ΜΕ ΑΥΤΟΜΑΤΟ ΚΟΥΜΠΩΜΑ ΓΙΑ ΣΩΛΗΝΕΣ D.25MM</t>
  </si>
  <si>
    <t>GW50604</t>
  </si>
  <si>
    <t>ΒΑΣΗ ΜΕ ΑΥΤΟΜΑΤΟ ΚΟΥΜΠΩΜΑ ΓΙΑ ΣΩΛΗΝΕΣ D.32MM</t>
  </si>
  <si>
    <t>GW50605</t>
  </si>
  <si>
    <t>ΒΑΣΗ ΜΕ ΚΟΥΜΠΩΤΟ ΚΟΛΛΑΡΟ DIAM.16MM</t>
  </si>
  <si>
    <t>GW50606</t>
  </si>
  <si>
    <t>ΒΑΣΗ ΜΕ ΚΟΥΜΠΩΤΟ ΚΟΛΛΑΡΟ DIAM.20MM</t>
  </si>
  <si>
    <t>GW50607</t>
  </si>
  <si>
    <t>ΒΑΣΗ ΜΕ ΚΟΥΜΠΩΤΟ ΚΟΛΛΑΡΟ DIAM.25MM</t>
  </si>
  <si>
    <t>GW50608</t>
  </si>
  <si>
    <t>ΒΑΣΗ ΜΕ ΚΟΥΜΠΩΤΟ ΚΟΛΛΑΡΟ DIAM.32MM</t>
  </si>
  <si>
    <t>GW50628</t>
  </si>
  <si>
    <t>ΒΑΣΗ ΜΕ ΑΥΤΟΜΑΤΟ ΚΟΥΜΠΩΜΑ ΓΙΑ ΣΩΛΗΝΕΣ D.40MM</t>
  </si>
  <si>
    <t>GW50629</t>
  </si>
  <si>
    <t>P819995</t>
  </si>
  <si>
    <t>P819996</t>
  </si>
  <si>
    <t>X-TIGUA KIT FISSAGGIO A PLAFONE TGL 1</t>
  </si>
  <si>
    <t>P819997</t>
  </si>
  <si>
    <t>X-TIGUA KIT FISSAGGIO A PLAFONE TGL 2</t>
  </si>
  <si>
    <t>P820000</t>
  </si>
  <si>
    <t>RINO SWIVELLING SUPPORTS FOR STAINLESS STEEL LIGHTING FIXTURES</t>
  </si>
  <si>
    <t>P820001</t>
  </si>
  <si>
    <t>RINO PAIR OF HOOKS FOR INSTALLATION AND SUSPENSION OF WATERTIGHT STAINLESS STEEL LIGHTING FIXTURES</t>
  </si>
  <si>
    <t>P820002</t>
  </si>
  <si>
    <t>RINO STELL REFLECTOR FOR LIGHTING FIXTURES 18W</t>
  </si>
  <si>
    <t>P820003</t>
  </si>
  <si>
    <t>RINO STELL REFLECTOR FOR LIGHTING FIXTURES 36W</t>
  </si>
  <si>
    <t>P820006</t>
  </si>
  <si>
    <t>ΣΤΥΠΙΟΘΛΗΠΤΕΣ ΜΕ ΠΑΞΙΜΑΔΙ  PG13,5 IP66</t>
  </si>
  <si>
    <t>GW52005</t>
  </si>
  <si>
    <t>RIGID IRL PVC MEDIUM CLASS 33211 LIGHT GREY 16mm</t>
  </si>
  <si>
    <t>RIGID IRL PVC MEDIUM CLASS 33211 LIGHT GREY 20mm</t>
  </si>
  <si>
    <t>RIGID IRL PVC MEDIUM CLASS 33211 LIGHT GREY 25mm</t>
  </si>
  <si>
    <t>RIGID IRL PVC MEDIUM CLASS 33211 LIGHT GREY 32mm</t>
  </si>
  <si>
    <t>RIGID IRL PVC MEDIUM CLASS 33211 LIGHT GREY 40mm</t>
  </si>
  <si>
    <t>RIGID IRL PVC MEDIUM CLASS 33211 LIGHT GREY 50mm</t>
  </si>
  <si>
    <t>RIGID IRL PVC MEDIUM CLASS 33211 LIGHT GREY 63mm</t>
  </si>
  <si>
    <t>RIGID IRS PVC LIGHT CLASS 22211 LIGHT GREY 16mm</t>
  </si>
  <si>
    <t>RIGID IRS PVC LIGHT CLASS 22211 LIGHT GREY 20mm</t>
  </si>
  <si>
    <t>RIGID IRS PVC LIGHT CLASS 22211 LIGHT GREY 25mm</t>
  </si>
  <si>
    <t>RIGID IRS PVC LIGHT CLASS 22211 LIGHT GREY 32mm</t>
  </si>
  <si>
    <t>P819040</t>
  </si>
  <si>
    <t>RINO SPARE SEAL IN NON AGEING MATERIAL FOR CYL LIGHTING FIXTURES 60W</t>
  </si>
  <si>
    <t>P819055</t>
  </si>
  <si>
    <t>RINO LAMPHOLDER WITH SUPPORT FOR CYL LIGHTING FIXTURES HOLDER E27 IN PORCELAINE</t>
  </si>
  <si>
    <t>P819056</t>
  </si>
  <si>
    <t>RINO LAMPHOLDER WITH SUPPORT FOR OVAL AND ROUND LIGHTING FIXTURES HOLDER E27 IN PORCELAINE</t>
  </si>
  <si>
    <t>P819120</t>
  </si>
  <si>
    <t>RINO TROPICALIZED STEEL WIRE CAGE FOR CYL LIGHTING FIXTURE 100W</t>
  </si>
  <si>
    <t>P819135</t>
  </si>
  <si>
    <t>RINO SHADE FOR DIRECTING LIGHT BEAM IN GALVANIZED AND PAINTED STEEL 100W</t>
  </si>
  <si>
    <t>P819140</t>
  </si>
  <si>
    <t>RINO GASKET FOR CYLINDRICAL LIGHTING FIXTURE 100W</t>
  </si>
  <si>
    <t>P819160</t>
  </si>
  <si>
    <t>P820152</t>
  </si>
  <si>
    <t>RINO STAINLESS STEEL-GLASS LIGHTING FIXTURE 2X18W WITH SYMMETRICAL REFLECTOR IN ALUMINIUM 230VAC/DC 50HZ G13T8</t>
  </si>
  <si>
    <t>X-TIGUA PRO 40LED 336W ASM DIF IP66</t>
  </si>
  <si>
    <t>P818248</t>
  </si>
  <si>
    <t>X-TIGUA PRO 48LED 400W ASM DIF IP66</t>
  </si>
  <si>
    <t>P818248HT</t>
  </si>
  <si>
    <t>X-TIGUA PRO 48LED 284W HT55 ASM DIF</t>
  </si>
  <si>
    <t>P818256HT</t>
  </si>
  <si>
    <t>X-TIGUA PRO 28+28LED 332W HT55 ASM DIF</t>
  </si>
  <si>
    <t>P818264HT</t>
  </si>
  <si>
    <t>X-TIGUA PRO 32+32LED 378W HT55 ASM DIF</t>
  </si>
  <si>
    <t>P818328</t>
  </si>
  <si>
    <t>X-TIGUA PRO 28LED 235W ASM CON IP66</t>
  </si>
  <si>
    <t>P818332</t>
  </si>
  <si>
    <t>X-TIGUA PRO 32LED 270W ASM CON IP66</t>
  </si>
  <si>
    <t>P818340</t>
  </si>
  <si>
    <t>X-TIGUA PRO 40LED 336W ASM CON IP66</t>
  </si>
  <si>
    <t>P818348</t>
  </si>
  <si>
    <t>X-TIGUA PRO 48LED 400W ASM CON IP66</t>
  </si>
  <si>
    <t>P818428</t>
  </si>
  <si>
    <t>X-TIGUA PRO 28LED 235W STR IP66</t>
  </si>
  <si>
    <t>P818428HT</t>
  </si>
  <si>
    <t>X-TIGUA PRO 28LED 166W HT55 STR</t>
  </si>
  <si>
    <t>P818432</t>
  </si>
  <si>
    <t>X-TIGUA PRO 32LED 270W STR IP66</t>
  </si>
  <si>
    <t>P818432HT</t>
  </si>
  <si>
    <t>X-TIGUA PRO 32LED 189W HT55 STR</t>
  </si>
  <si>
    <t>P818440</t>
  </si>
  <si>
    <t>X-TIGUA PRO 40LED 336W STR IP66</t>
  </si>
  <si>
    <t>P818440HT</t>
  </si>
  <si>
    <t>X-TIGUA PRO 40LED 237W HT55 STR</t>
  </si>
  <si>
    <t>P818448</t>
  </si>
  <si>
    <t>X-TIGUA PRO 48LED 400W STR IP66</t>
  </si>
  <si>
    <t>P818448HT</t>
  </si>
  <si>
    <t>X-TIGUA PRO 48LED 284W HT55 STR</t>
  </si>
  <si>
    <t>RINO STAINLESS STEEL-GLASS LIGHTING FIXTURE 1X36W WITH SYMMETRICAL REFLECTOR IN ALUMINIUM 230VAC/DC 50HZ G13T8</t>
  </si>
  <si>
    <t>P820252</t>
  </si>
  <si>
    <t>RINO STAINLESS STEEL-GLASS LIGHTING FIXTURE 2X36W WITH SYMMETRICAL REFLECTOR IN ALUMINIUM 230VAC/DC 50HZ G13T8</t>
  </si>
  <si>
    <t>P820331EX</t>
  </si>
  <si>
    <t>RINO-EX STAINLESS STEEL-GLASS LIGHTING FIXTURE 1X58W WITH SYMMETRICAL REFLECOTR IN ALUMINIUM AND ELECTRONIC POWER SUPPLY 2D3G</t>
  </si>
  <si>
    <t>P820332EX</t>
  </si>
  <si>
    <t>RINO-EX STAINLESS STEEL-GLASS LIGHTING FIXTURE 2X58W WITH SYMMETRICAL REFLECOTR IN ALUMINIUM AND ELECTRONIC POWER SUPPLY 2D3G</t>
  </si>
  <si>
    <t>P820382</t>
  </si>
  <si>
    <t>RINOLED STAINLESS STEEL-GLASS L1300 LIGHTING FIXTURE 52W NARROW BEAM IP66</t>
  </si>
  <si>
    <t>P820392EX</t>
  </si>
  <si>
    <t>P820482</t>
  </si>
  <si>
    <t>RINOLED STAINLESS STEEL-GLASS L1300 LIGHTING FIXTURE 63W NARROW BEAM IP66</t>
  </si>
  <si>
    <t>P820492EX</t>
  </si>
  <si>
    <t>P820582</t>
  </si>
  <si>
    <t>RINOLED STAINLESS STEEL-GLASS L1300 LIGHTING FIXTURE 75W NARROW BEAM IP66</t>
  </si>
  <si>
    <t>P820762</t>
  </si>
  <si>
    <t>RINO STAINLESS STEEL-GLASS LIGHTING FIXTURE 2X49W WITH SYMMETRICAL REFLECTOR IN ALUMINIUM AND ELECTRONIC POWER SUPPLY 230VAC/DC 50HZ G5 T5</t>
  </si>
  <si>
    <t>P820862</t>
  </si>
  <si>
    <t>P820962</t>
  </si>
  <si>
    <t>RINO STAINLESS STEEL-GLASS LIGHTING FIXTURE 2X54W WITH SYMMETRICAL REFLECTOR IN ALUMINIUM AND ELECTRONIC POWER SUPPLY 230VAC/DC 50HZ G5 T5</t>
  </si>
  <si>
    <t>P821180</t>
  </si>
  <si>
    <t>RINOLED STAINLESS STEEL-GLASS L690 LIGHTING FIXTURE 26W EMERGENCY 1H COMFORT WIDE BEAM IP66</t>
  </si>
  <si>
    <t>P821182</t>
  </si>
  <si>
    <t>RINOLED STAINLESS STEEL-GLASS L690 LIGHTING FIXTURE 26W COMFORT WIDE BEAM IP66</t>
  </si>
  <si>
    <t>P821183</t>
  </si>
  <si>
    <t>RINOLED STAINLESS STEEL-GLASS L690 LIGHTING FIXTURE 26W EMERGENCY 3H COMFORT WIDE BEAM IP66</t>
  </si>
  <si>
    <t>P821184</t>
  </si>
  <si>
    <t>RINOLED RETROFIT L690 GLASS 26W COMFORT WIDE BEAM IP66</t>
  </si>
  <si>
    <t>P821190EX</t>
  </si>
  <si>
    <t>P821192EX</t>
  </si>
  <si>
    <t>P821193EX</t>
  </si>
  <si>
    <t>P821280</t>
  </si>
  <si>
    <t>RINOLED STAINLESS STEEL-GLASS L690 LIGHTING FIXTURE 40W EMERGENCY 1H COMFORT WIDE BEAM IP66</t>
  </si>
  <si>
    <t>P821282</t>
  </si>
  <si>
    <t>RINOLED STAINLESS STEEL-GLASS L690 LIGHTING FIXTURE 40W COMFORT WIDE BEAM IP66</t>
  </si>
  <si>
    <t>P821283</t>
  </si>
  <si>
    <t>RINOLED STAINLESS STEEL-GLASS L690 LIGHTING FIXTURE 40W EMERGENCY 3H COMFORT WIDE BEAM IP66</t>
  </si>
  <si>
    <t>P821290EX</t>
  </si>
  <si>
    <t>P821292EX</t>
  </si>
  <si>
    <t>P821293EX</t>
  </si>
  <si>
    <t>P821380</t>
  </si>
  <si>
    <t>RINOLED STAINLESS STEEL-GLASS L1300 LIGHTING FIXTURE 52W EMERGENCY 1H COMFORT WIDE BEAM IP66</t>
  </si>
  <si>
    <t>P821382</t>
  </si>
  <si>
    <t>RINOLED STAINLESS STEEL-GLASS L1300 LIGHTING FIXTURE 52W COMFORT WIDE BEAM IP66</t>
  </si>
  <si>
    <t>P821382DA</t>
  </si>
  <si>
    <t>BFK2600A230</t>
  </si>
  <si>
    <t>3P CONTACTOR 20KVAR 230V 50/60HZ</t>
  </si>
  <si>
    <t>BFK3200A230</t>
  </si>
  <si>
    <t>3P CONTACTOR 25KVAR 230V 50/60HZ</t>
  </si>
  <si>
    <t>HC000588810</t>
  </si>
  <si>
    <t>23 TAPE 19MM X 9.15M BULK</t>
  </si>
  <si>
    <t>TIN</t>
  </si>
  <si>
    <t>DE999953313</t>
  </si>
  <si>
    <t>SCOTCH 1601 SEALER CLEAR</t>
  </si>
  <si>
    <t>DE999953388</t>
  </si>
  <si>
    <t>SCOTCH 1625 SPECIAL CONTACT CLEANER 400ml</t>
  </si>
  <si>
    <t>DE272912473</t>
  </si>
  <si>
    <t>SCOTCH 1633 RUST REMOVER</t>
  </si>
  <si>
    <t>80610052773</t>
  </si>
  <si>
    <t>P821493EX</t>
  </si>
  <si>
    <t>P821580</t>
  </si>
  <si>
    <t>RINOLED STAINLESS STEEL-GLASS L1300 LIGHTING FIXTURE 75W EMERGENCY 1H COMFORT WIDE BEAM IP66</t>
  </si>
  <si>
    <t>P821582</t>
  </si>
  <si>
    <t>RINOLED STAINLESS STEEL-GLASS L1300 LIGHTING FIXTURE 75W COMFORT WIDE BEAM IP66</t>
  </si>
  <si>
    <t>P821582DA</t>
  </si>
  <si>
    <t>RINOLED STAINLESS STEEL-GLASS L1300 LIGHTING FIXTURE 71W DALI COMFORT WIDE BEAM IP66</t>
  </si>
  <si>
    <t>P821582HT</t>
  </si>
  <si>
    <t>P821583</t>
  </si>
  <si>
    <t>RINOLED STAINLESS STEEL-GLASS L1300 LIGHTING FIXTURE 75W EMERGENCY 3H COMFORT WIDE BEAM IP66</t>
  </si>
  <si>
    <t>P822131EX</t>
  </si>
  <si>
    <t>RINO-EX STAINLESS STEEL-GLASS LIGHTING FIXTURE 1X18W WITH WHITE REFLECTOR AND ELECTRONIC POWER SUPPLY 2D3G</t>
  </si>
  <si>
    <t>P822132EX</t>
  </si>
  <si>
    <t>RINO-EX STAINLESS STEEL-GLASS LIGHTING FIXTURE 2X18W WITH WHITE REFLECTOR AND ELECTRONIC POWER SUPPLY 2D3G</t>
  </si>
  <si>
    <t>P822140</t>
  </si>
  <si>
    <t>RINO-LED STAINLESS STEEL-GLASS LIGHTING FIXTURE L690MM 2000LM WIDE BEAM EMERGENCY 1H</t>
  </si>
  <si>
    <t>P822142</t>
  </si>
  <si>
    <t>RINO LED STAINLESS STEEL-GLASS LIGHTING FIXTURE REAL FLUX 2250LM/NOMINAL FLUX 3170LM 4000K</t>
  </si>
  <si>
    <t>P822181EX</t>
  </si>
  <si>
    <t>RINO-EX STAINLESS STEEL-GLASS LIGHTING FIXTURE 1X18W WITH WHITE REFLECTOR AND ELECTRONIC POWER SUPPLY 2D 2G</t>
  </si>
  <si>
    <t>P822182</t>
  </si>
  <si>
    <t>RINOLED STAINLESS STEEL-GLASS L690 LIGHTING FIXTURE 26W WIDE BEAM IP66</t>
  </si>
  <si>
    <t>P822211</t>
  </si>
  <si>
    <t>RINO STAINLESS STEEL-GLASS LIGHTING FIXTURE (1+1)X36W WITH WHITE REFLECTOR FOR EMERGENCY 230V 50HZ G13 T8</t>
  </si>
  <si>
    <t>P822231</t>
  </si>
  <si>
    <t>RINO STAINLESS STEEL-GLASS LIGHTING FIXTURE 1X36W WITH WHITE REFLECTOR AND ELECTRONIC POWER SUPPLY 230V 50HZ G13 T8</t>
  </si>
  <si>
    <t>P822232</t>
  </si>
  <si>
    <t>RINO STAINLESS STEEL-GLASS LIGHTING FIXTURE 2X36W WITH WHITE REFLECTOR AND ELECTRONIC POWER SUPPLY 230V 0/50/60Hz G13 T8</t>
  </si>
  <si>
    <t>P822232EX</t>
  </si>
  <si>
    <t>RINO-EX STAINLESS STEEL-GLASS LIGHTING FIXTURE 2X36W WITH WHITE REFLECTOR AND ELECTRONIC POWER SUPPLY 2D3G</t>
  </si>
  <si>
    <t>P822240</t>
  </si>
  <si>
    <t>RINO-LED STAINLESS STEEL-GLASS LIGHTING FIXTURE L1300MM 4800LM WIDE BEAM EMERGENCY 1H</t>
  </si>
  <si>
    <t>P822282</t>
  </si>
  <si>
    <t>RINOLED STAINLESS STEEL-GLASS L690 LIGHTING FIXTURE 40W WIDE BEAM IP66</t>
  </si>
  <si>
    <t>P822282EX</t>
  </si>
  <si>
    <t>RINO-EX STAINLESS STEEL-GLASS LIGHTING FIXTURE 2X36W WITH WHITE REFLECTOR AND ELECTRONIC POWER SUPPLY 2D 2G</t>
  </si>
  <si>
    <t>P822311</t>
  </si>
  <si>
    <t>RINO STAINLESS STEEL-GLASS LIGHTING FIXTURE (1+1)X58W WITH WHITE REFLECTOR FOR EMERGENCY 230V 50HZ G13 T8</t>
  </si>
  <si>
    <t>P822331</t>
  </si>
  <si>
    <t>RINO STAINLESS STEEL-GLASS LIGHTING FIXTURE 1X58W WITH WHITE REFLECTOR AND ELECTRONIC POWER SUPPLY 230V 50HZ G13 T8</t>
  </si>
  <si>
    <t>P822332EX</t>
  </si>
  <si>
    <t>RINO-EX STAINLESS STEEL-GLASS LIGHTING FIXTURE 2X58W WITH WHITE REFLECTOR AND ELECTRONIC POWER SUPPLY 2D3G</t>
  </si>
  <si>
    <t>P822342</t>
  </si>
  <si>
    <t>RINO LED STAINLESS STEEL-GLASS LIGHTING FIXTURE 8000LM 4000K</t>
  </si>
  <si>
    <t>P822382</t>
  </si>
  <si>
    <t>RINOLED STAINLESS STEEL-GLASS L1300 LIGHTING FIXTURE 52W WIDE BEAM IP66</t>
  </si>
  <si>
    <t>P822482</t>
  </si>
  <si>
    <t>DX54408</t>
  </si>
  <si>
    <t xml:space="preserve">ΣΥΝΔΕΣΜΟΣ ΕΥΘΕΙΑΣ ΓΙΑ ΣΠΙΡΑΛ ΣΕ ΚΟΥΤΙΑ ΔΙΑΝΟΜΗΣ IP54  7PG PITCH </t>
  </si>
  <si>
    <t>DX54410</t>
  </si>
  <si>
    <t>ΣΥΝΔΕΣΜΟΣ ΕΥΘΕΙΑΣ ΓΙΑ ΣΠΙΡΑΛ ΣΕ ΚΟΥΤΙΑ ΔΙΑΝΟΜΗΣ IP54  PG PITCH Γ</t>
  </si>
  <si>
    <t>DX54411</t>
  </si>
  <si>
    <t xml:space="preserve">ΣΥΝΔΕΣΜΟΣ ΕΥΘΕΙΑΣ ΓΙΑ ΣΠΙΡΑΛ ΣΕ ΚΟΥΤΙΑ ΔΙΑΝΟΜΗΣ IP54  8PG PITCH </t>
  </si>
  <si>
    <t>DX54412</t>
  </si>
  <si>
    <t>DX54413</t>
  </si>
  <si>
    <t>DX54414</t>
  </si>
  <si>
    <t>DX54416</t>
  </si>
  <si>
    <t>DX54417</t>
  </si>
  <si>
    <t>DX54420</t>
  </si>
  <si>
    <t>DX54422</t>
  </si>
  <si>
    <t>DX54425</t>
  </si>
  <si>
    <t>DX54428</t>
  </si>
  <si>
    <t>DX54432</t>
  </si>
  <si>
    <t>DX54435</t>
  </si>
  <si>
    <t>DX56016</t>
  </si>
  <si>
    <t>ΣΥΝΔΕΣΜΟΣ ΕΥΘΕΙΑΣ ΣΤΑΘΕΡΟΣ Μ20 O16</t>
  </si>
  <si>
    <t>DX56022</t>
  </si>
  <si>
    <t>ΣΥΝΔΕΣΜΟΣ ΕΥΘΕΙΑΣ ΣΤΑΘΕΡΟΣ Μ25 O20-22</t>
  </si>
  <si>
    <t>DX56025</t>
  </si>
  <si>
    <t>ΣΥΝΔΕΣΜΟΣ ΕΥΘΕΙΑΣ ΣΤΑΘΕΡΟΣ Μ25 O25</t>
  </si>
  <si>
    <t>DX56028</t>
  </si>
  <si>
    <t>ΣΥΝΔΕΣΜΟΣ ΕΥΘΕΙΑΣ ΣΤΑΘΕΡΟΣ Μ32 O28</t>
  </si>
  <si>
    <t>DX56040</t>
  </si>
  <si>
    <t>ΣΥΝΔΕΣΜΟΣ ΕΥΘΕΙΑΣ ΣΤΑΘΕΡΟΣ Μ40 O40</t>
  </si>
  <si>
    <t>DX56050</t>
  </si>
  <si>
    <t>ΣΥΝΔΕΣΜΟΣ ΕΥΘΕΙΑΣ ΣΤΑΘΕΡΟΣ Μ50 O50</t>
  </si>
  <si>
    <t>DX56414</t>
  </si>
  <si>
    <t>ΣΥΝΔΕΣΜΟΣ ΕΥΘΕΙΑΣ ΣΤΑΘΕΡΟΣ PG13 Φ14</t>
  </si>
  <si>
    <t>DX56416</t>
  </si>
  <si>
    <t>RINOLED STAINLESS STEEL-POLYCARBONATE L1300 LIGHTING FIXTURE 52W NARROW BEAM IP66</t>
  </si>
  <si>
    <t>P825482</t>
  </si>
  <si>
    <t>GW20251</t>
  </si>
  <si>
    <t>ΠΡΙΖΑ ΤΗΛΕΦΩΝΟΥ RJ11</t>
  </si>
  <si>
    <t>GW20265</t>
  </si>
  <si>
    <t>ΠΡΙΖΑ ΣΟΥΚΟ 2P+E  16Α</t>
  </si>
  <si>
    <t>GW20271</t>
  </si>
  <si>
    <t>ΠΡΙΖΑ ΔΙΚΤΥΟΥ RJ45 CAT5E ΕΝΌΣ ΣΤΟΙΧΕΙΟΥ</t>
  </si>
  <si>
    <t>GW20283</t>
  </si>
  <si>
    <t>ΠΡΙΖΑ ΣΟΥΚΟ ΠΡΑΣΙΝΗ 2 ΣΤ. SYSTEM</t>
  </si>
  <si>
    <t>GW20297</t>
  </si>
  <si>
    <t>ΠΡΙΖΑ ΣΟΥΚΟ ΚΟΚΚΙΝΗ 2 ΣΤ. SYSTEM</t>
  </si>
  <si>
    <t>GW20381</t>
  </si>
  <si>
    <t>ΠΡΙΖΑ ΤV ΤΕΡΜΑΤΙΚΗ ΕΝΌΣ ΣΤΟΙΧΕΙΟΥ</t>
  </si>
  <si>
    <t>GW20383</t>
  </si>
  <si>
    <t>ΠΡΙΖΑ ΤV ΔΙΕΛΕΥΣΕΩΣ ΕΝΌΣ ΣΤΟΙΧΕΙΟΥ</t>
  </si>
  <si>
    <t>GW20503</t>
  </si>
  <si>
    <t>SWITCH-2P 16A SY/WT</t>
  </si>
  <si>
    <t>GW20510</t>
  </si>
  <si>
    <t>ΜΠΟΥΤΟΝ ΑΠΛΟ ΕΝΌΣ ΣΤΟΙΧΕΙΟΥ 10Α</t>
  </si>
  <si>
    <t>GW20511</t>
  </si>
  <si>
    <t>ΜΠΟΥΤΟΝ ΜΕ ΕΝΔΕΙΞΗ ΚΛΕΙΔΙ ΕΝΌΣ ΣΤΟΙΧΕΙΟΥ 10Α</t>
  </si>
  <si>
    <t>GW20512</t>
  </si>
  <si>
    <t>ΜΠΟΥΤΟΝ ΜΕ ΕΝΔΕΙΞΗ ΚΟΥΔΟΥΝΙ ΕΝΌΣ ΣΤΟΙΧΕΙΟΥ 10Α</t>
  </si>
  <si>
    <t>GW20513</t>
  </si>
  <si>
    <t>ΜΠΟΥΤΟΝ ΜΕ ΕΝΔΕΙΞΗ ΦΩΤΕΙΝΟ ΕΝΌΣ ΣΤΟΙΧΕΙΟΥ 10Α</t>
  </si>
  <si>
    <t>GW20514</t>
  </si>
  <si>
    <t>ΜΠΟΥΤΟΝ ΜΕ ΕΝΔΕΙΞΗ ΚΛΙΜΑΚΟΣΤΑΣΙΟ ΕΝΌΣ ΣΤΟΙΧΕΙΟΥ 10Α</t>
  </si>
  <si>
    <t>GW20521</t>
  </si>
  <si>
    <t>ΜΠΟΥΤΟΝ  ΡΟΛΛΩΝ</t>
  </si>
  <si>
    <t>GW20571</t>
  </si>
  <si>
    <t>ΔΙΑΚΟΠΤΗΣ ΑΠΛΟΣ 16Α ΕΝΌΣ ΣΤΟΙΧΕΙΟΥ</t>
  </si>
  <si>
    <t>GW20572</t>
  </si>
  <si>
    <t>ΔΙΑΚΟΠΤΗΣ ΑΠΛΟΣ ΦΩΤΙΖΟΜΕΝΟΣ 16Α ΕΝΌΣ ΣΤΟΙΧΕΙΟΥ</t>
  </si>
  <si>
    <t>GW20576</t>
  </si>
  <si>
    <t>ΔΙΑΚΟΠΤΗΣ Α/Ρ 16Α ΕΝΌΣ ΣΤΟΙΧΕΙΟΥ</t>
  </si>
  <si>
    <t>GW20577</t>
  </si>
  <si>
    <t>ΔΙΑΚΟΠΤΗΣ Α/Ρ ΦΩΤΙΖΟΜΕΝΟΣ 16Α ΕΝΌΣ ΣΤΟΙΧΕΙΟΥ</t>
  </si>
  <si>
    <t>GW20579</t>
  </si>
  <si>
    <t>ΔΙΑΚΟΠΤΗΣ ΜΕΣΙΑΟΣ Α/Ρ 16Α ΕΝΌΣ ΣΤΟΙΧΕΙΟΥ</t>
  </si>
  <si>
    <t>GW20591</t>
  </si>
  <si>
    <t>ΜΠΟΥΤΟΝ ΕΞΩΘΥΡΑΣ ΜΕ ΕΠΙΓΡΑΦΗ ΦΑΡΔΥ ΠΛΗΚΤΡΟ</t>
  </si>
  <si>
    <t>GW20811</t>
  </si>
  <si>
    <t>ΡΟΟΣΤΑΤΗΣ DIMMER 100-500W</t>
  </si>
  <si>
    <t>GW27001</t>
  </si>
  <si>
    <t>ΕΠΙΤΟΙΧΟ ΚΟΥΤΙ SYSTEM  1 ΘΕΣΕΩΣ IP40</t>
  </si>
  <si>
    <t>GW27002</t>
  </si>
  <si>
    <t>ΕΠΙΤΟΙΧΟ ΚΟΥΤΙ SYSTEM  2 ΘΕΣΕΩΝ IP40</t>
  </si>
  <si>
    <t>GW27003</t>
  </si>
  <si>
    <t>ΕΠΙΤΟΙΧΟ ΚΟΥΤΙ SYSTEM  3 ΘΕΣΕΩΝ IP40</t>
  </si>
  <si>
    <t>GW27004</t>
  </si>
  <si>
    <t>ΕΠΙΤΟΙΧΟ ΚΟΥΤΙ SYSTEM  4 ΘΕΣΕΩΝ IP40</t>
  </si>
  <si>
    <t>GW27005</t>
  </si>
  <si>
    <t>ΕΠΙΤΟΙΧΟ ΚΟΥΤΙ SYSTEM  6 ΘΕΣΕΩΝ IP40</t>
  </si>
  <si>
    <t>GW27006</t>
  </si>
  <si>
    <t>ΕΠΙΤΟΙΧΟ ΚΟΥΤΙ SYSTEM  1 ΘΕΣΕΩΣ IP66 ΚΕΝΟ ΓΙΑ ΜΠΟΥΤΟΝ /ΛΑΜΠΑΚΙΑ/</t>
  </si>
  <si>
    <t>GW27041</t>
  </si>
  <si>
    <t>ΕΠΙΤΟΙΧΟ ΚΟΥΤΙ SYSTEM  1 ΘΕΣΕΩΣ IP55</t>
  </si>
  <si>
    <t>GW27042</t>
  </si>
  <si>
    <t>ΕΠΙΤΟΙΧΟ ΚΟΥΤΙ SYSTEM  2 ΘΕΣΕΩΝ IP55</t>
  </si>
  <si>
    <t>GW27043</t>
  </si>
  <si>
    <t>ΕΠΙΤΟΙΧΟ ΚΟΥΤΙ SYSTEM  3 ΘΕΣΕΩΝ IP55</t>
  </si>
  <si>
    <t>GW27044</t>
  </si>
  <si>
    <t>ΕΠΙΤΟΙΧΟ ΚΟΥΤΙ SYSTEM  4 ΘΕΣΕΩΝ IP55</t>
  </si>
  <si>
    <t>GW27051</t>
  </si>
  <si>
    <t>ΕΠΙΤΟΙΧΟ ΚΟΥΤΙ SYSTEM  8 ΘΕΣΕΩΝ IP55</t>
  </si>
  <si>
    <t>GW27052</t>
  </si>
  <si>
    <t>ΕΠΙΤΟΙΧΟ ΚΟΥΤΙ SYSTEM 12 ΘΕΣΕΩΝ IP55</t>
  </si>
  <si>
    <t>GW27062</t>
  </si>
  <si>
    <t>ΕΠΙΤΟΙΧΟ ΚΟΥΤΙ SYSTEM 2 ΘΕΣΕΩΝ IP65</t>
  </si>
  <si>
    <t>GW27101</t>
  </si>
  <si>
    <t>ΕΠΙΤΟΙΧΟ ΚΟΥΤΙ ΜΕ ΟΠΕΣ Φ22 ΓΙΑ ΜΠΟΥΤΟΝ ΧΕΙΡΙΣΜΟΥ IP66  1 ΘΕΣΕΩΣ</t>
  </si>
  <si>
    <t>DURACELL SPECIALTY EASY TAB 10     10xB6</t>
  </si>
  <si>
    <t>790181</t>
  </si>
  <si>
    <t>DURACELL SPECIALTY EASY TAB 312    10xB6</t>
  </si>
  <si>
    <t>790182</t>
  </si>
  <si>
    <t>DURACELL SPECIALTY EASY TAB 13     10xB6</t>
  </si>
  <si>
    <t>790183</t>
  </si>
  <si>
    <t>DURACELL SPECIALTY EASY TAB 675    10xB6</t>
  </si>
  <si>
    <t>790200</t>
  </si>
  <si>
    <t>DURACELL PRECHARGED ULTRA AA 2500-10xB2</t>
  </si>
  <si>
    <t>790201</t>
  </si>
  <si>
    <t>DURACELL PRECHARGED ULTRA AAA 850-10xB2</t>
  </si>
  <si>
    <t>790202</t>
  </si>
  <si>
    <t>DURACELL PRECHARGEABLE PLUS AA1300-10xB2</t>
  </si>
  <si>
    <t>790203</t>
  </si>
  <si>
    <t>DURACELL PRECHARGEABLE PLUS AAA750-10xB2</t>
  </si>
  <si>
    <t>790230</t>
  </si>
  <si>
    <t>DURACELL CHARGER VALUE CEF14(2AA+2AAA)x3</t>
  </si>
  <si>
    <t>1*10</t>
  </si>
  <si>
    <t>CMP-9</t>
  </si>
  <si>
    <t>12*48</t>
  </si>
  <si>
    <t>1*20</t>
  </si>
  <si>
    <t>KEY-3</t>
  </si>
  <si>
    <t>6*24</t>
  </si>
  <si>
    <t>CL-1</t>
  </si>
  <si>
    <t>OPTI-1</t>
  </si>
  <si>
    <t>12*24</t>
  </si>
  <si>
    <t>MLT-20C</t>
  </si>
  <si>
    <t>ΕΠΙΤΟΙΧΟ ΚΟΥΤΙ IP55 ME ΗΛΕΚΤΡΟΝΙΚΟ ΦΛΑΣ ΚΟΚΚΙΝΟ</t>
  </si>
  <si>
    <t>GW27424</t>
  </si>
  <si>
    <t>ΕΠΙΤΟΙΧΟ ΚΟΥΤΙ IP55 ME ΗΛΕΚΤΡΟΝΙΚΟ ΦΛΑΣ ΚΙΤΡΙΝΟ</t>
  </si>
  <si>
    <t>GW40022</t>
  </si>
  <si>
    <t>ΠΙΝΑΚΑΣ ΕΞΩΤ. 2 ΣΤ. ΙΡ40 ΧΩΡΙΣ ΠΟΡΤΑ</t>
  </si>
  <si>
    <t>GW40023</t>
  </si>
  <si>
    <t>ΠΙΝΑΚΑΣ ΕΞΩΤ. 4 ΣΤ. ΙΡ40 ΧΩΡΙΣ ΠΟΡΤΑ</t>
  </si>
  <si>
    <t>GW40024</t>
  </si>
  <si>
    <t>ΠΙΝΑΚΑΣ ΕΞΩΤ. 6 ΣΤ. ΙΡ40 ΧΩΡΙΣ ΠΟΡΤΑ</t>
  </si>
  <si>
    <t>GW40043</t>
  </si>
  <si>
    <t>ΠΙΝΑΚΑΣ ΕΞΩΤΕΡΙΚΟΣ IP40 8 στοιχείων</t>
  </si>
  <si>
    <t>GW40043BS</t>
  </si>
  <si>
    <t>ΠΙΝΑΚΑΣ ΕΠΙΤΟΙΧΟΣ IP40 ΜΕ ΦΙΜΕ ΠΟΡΤΑ 8 ΣΤΟΙΧΕΙΩΝ</t>
  </si>
  <si>
    <t>GW40045</t>
  </si>
  <si>
    <t>ΠΙΝΑΚΑΣ ΕΞΩΤΕΡΙΚΟΣ IP40 12 στοιχείων</t>
  </si>
  <si>
    <t>GW40045BS</t>
  </si>
  <si>
    <t>ΠΙΝΑΚΑΣ ΕΠΙΤΟΙΧΟΣ IP40 ΜΕ ΦΙΜΕ ΠΟΡΤΑ 12 ΣΤΟΙΧΕΙΩΝ</t>
  </si>
  <si>
    <t>GW40047</t>
  </si>
  <si>
    <t>ΠΙΝΑΚΑΣ ΕΞΩΤΕΡΙΚΟΣ IP40 24 στοιχείων 2 σειρών (12x2)</t>
  </si>
  <si>
    <t>GW40047BS</t>
  </si>
  <si>
    <t>ΠΙΝΑΚΑΣ ΕΠΙΤΟΙΧΟΣ IP40 ΜΕ ΦΙΜΕ ΠΟΡΤΑ 12x2 ΣΤΟΙΧΕΙΩΝ</t>
  </si>
  <si>
    <t>GW40049</t>
  </si>
  <si>
    <t>ΠΙΝΑΚΑΣ ΕΞΩΤΕΡΙΚΟΣ IP40 36 στοιχείων 2 σειρών (18x2)</t>
  </si>
  <si>
    <t>GW40049BS</t>
  </si>
  <si>
    <t>ΠΙΝΑΚΑΣ ΕΠΙΤΟΙΧΟΣ IP40 ΜΕ ΦΙΜΕ ΠΟΡΤΑ 18x2 ΣΤΟΙΧΕΙΩΝ</t>
  </si>
  <si>
    <t>GW40051</t>
  </si>
  <si>
    <t>ΠΙΝΑΚΑΣ ΕΞΩΤΕΡΙΚΟΣ IP40 54 στοιχείων 3 σειρών (18x3)</t>
  </si>
  <si>
    <t>GW40051BD</t>
  </si>
  <si>
    <t>ΠΙΝΑΚΑΣ ΕΠΙΤΟΙΧΟΣ IP40 ΜΕ ΦΙΜΕ ΠΟΡΤΑ 18x3 ΣΤΟΙΧΕΙΩΝ</t>
  </si>
  <si>
    <t>GW40053</t>
  </si>
  <si>
    <t>ΠΙΝΑΚΑΣ ΕΞΩΤΕΡΙΚΟΣ IP40 72 στοιχείων 4 σειρών (18x4)</t>
  </si>
  <si>
    <t>GW40053BD</t>
  </si>
  <si>
    <t>ΠΙΝΑΚΑΣ ΕΠΙΤΟΙΧΟΣ IP40 ΜΕ ΦΙΜΕ ΠΟΡΤΑ 18x4 ΣΤΟΙΧΕΙΩΝ</t>
  </si>
  <si>
    <t>GW40063BS</t>
  </si>
  <si>
    <t>ΠΙΝΑΚΑΣ ΕΠΙΤΟΙΧΟΣ IP40 ΜΕ ΛΕΥΚΗ ΠΟΡΤΑ 8 ΣΤΟΙΧΕΙΩΝ</t>
  </si>
  <si>
    <t>GW40065BS</t>
  </si>
  <si>
    <t>ΠΙΝΑΚΑΣ ΕΠΙΤΟΙΧΟΣ IP40 ΜΕ ΛΕΥΚΗ ΠΟΡΤΑ 12 ΣΤΟΙΧΕΙΩΝ</t>
  </si>
  <si>
    <t>GW40067BS</t>
  </si>
  <si>
    <t>ΠΙΝΑΚΑΣ ΕΠΙΤΟΙΧΟΣ IP40 ΜΕ ΛΕΥΚΗ ΠΟΡΤΑ 12x2 ΣΤΟΙΧΕΙΩΝ</t>
  </si>
  <si>
    <t>GW40069BS</t>
  </si>
  <si>
    <t>ΠΙΝΑΚΑΣ ΕΠΙΤΟΙΧΟΣ IP40 ΜΕ ΛΕΥΚΗ ΠΟΡΤΑ 18x2 ΣΤΟΙΧΕΙΩΝ</t>
  </si>
  <si>
    <t>GW40071BD</t>
  </si>
  <si>
    <t>ΠΙΝΑΚΑΣ ΕΠΙΤΟΙΧΟΣ IP40 ΜΕ ΛΕΥΚΗ ΠΟΡΤΑ 18x3 ΣΤΟΙΧΕΙΩΝ</t>
  </si>
  <si>
    <t>GW40073BD</t>
  </si>
  <si>
    <t>ΠΙΝΑΚΑΣ ΕΠΙΤΟΙΧΟΣ IP40 ΜΕ ΛΕΥΚΗ ΠΟΡΤΑ 18x4 ΣΤΟΙΧΕΙΩΝ</t>
  </si>
  <si>
    <t>GW40101</t>
  </si>
  <si>
    <t>ΠΙΝΑΚΑΣ ΕΞΩΤΕΡΙΚΟΣ ΣΤΕΓΑΝΟΣ IP65 4 στοιχείων</t>
  </si>
  <si>
    <t>GW40102</t>
  </si>
  <si>
    <t>ΠΙΝΑΚΑΣ ΕΞΩΤΕΡΙΚΟΣ ΣΤΕΓΑΝΟΣ  IP65 8 στοιχείων</t>
  </si>
  <si>
    <t>GW40102BS</t>
  </si>
  <si>
    <t>ΠΙΝΑΚΑΣ ΕΠΙΤΟΙΧΟΣ IP65 ΜΕ ΦΙΜΕ ΠΟΡΤΑ 8 ΣΤΟΙΧΕΙΩΝ</t>
  </si>
  <si>
    <t>GW40103</t>
  </si>
  <si>
    <t>ΠΙΝΑΚΑΣ ΕΞΩΤΕΡΙΚΟΣ ΣΤΕΓΑΝΟΣ IP65 12 στοιχείων</t>
  </si>
  <si>
    <t>GW40103BS</t>
  </si>
  <si>
    <t>RINO OVAL LIGHTING FIXTURE IN ALUMINIUM 75W 1 LAMPHOLDER E27 INLET 1XM20 CAGE CAST</t>
  </si>
  <si>
    <t>P831189</t>
  </si>
  <si>
    <t>P831191</t>
  </si>
  <si>
    <t>RINO OVAL LIGHTING FIXTURE IN ALUMINIUM 75W 1 LAMPHOLDER E27 INLET 2XM20</t>
  </si>
  <si>
    <t>P831192</t>
  </si>
  <si>
    <t>RINO OVAL LIGHTING FIXTURE IN ALUMINIUM 1 LAMPHOLDER E27 INLET 2XM20 CAGE</t>
  </si>
  <si>
    <t>P831195</t>
  </si>
  <si>
    <t>RINO OVAL LIGHTING FIXTURE IN ALUMINIUM 75W 1 LAMPHOLDER E27 INLET 2XM20 CAGE CAST</t>
  </si>
  <si>
    <t>P831271</t>
  </si>
  <si>
    <t>RINO OVAL LIGHTING FIXTURE IN ALUMINIUM 100W 1 LAMPHOLDER E27 INLET 1XM20</t>
  </si>
  <si>
    <t>P831272</t>
  </si>
  <si>
    <t>RINO OVAL LIGHTING FIXTURE IN ALUMINIUM 100W 1 LAMPHOLDER E27 INLET 1XM20 CAGE</t>
  </si>
  <si>
    <t>P831272EX</t>
  </si>
  <si>
    <t>RINO-EX OVAL BULKHEAD LAMP ALLUMINIUM ALLOY 53W IP65 3D</t>
  </si>
  <si>
    <t>P831275</t>
  </si>
  <si>
    <t>RINO OVAL LIGHTING FIXTURE IN ALUMINIUM 100W 1 LAMPHOLDER E27 INLET 1XM20 CAGE CAST</t>
  </si>
  <si>
    <t>P831289</t>
  </si>
  <si>
    <t>P831291</t>
  </si>
  <si>
    <t>RINO OVAL LIGHTING FIXTURE IN ALUMINIUM 100W 1 LAMPHOLDER E27 INLET 2XM20</t>
  </si>
  <si>
    <t>P831292</t>
  </si>
  <si>
    <t>RINO OVAL LIGHTING FIXTURE IN ALUMINIUM 100W 1 LAMPHOLDER E27 INLET 2XM20 CAGE</t>
  </si>
  <si>
    <t>P831295</t>
  </si>
  <si>
    <t>RINO OVAL LIGHTING FIXTURE IN ALUMINIUM 100W 1 LAMPHOLDER E27 INLET 2XM20 CAGE CAST</t>
  </si>
  <si>
    <t>P831512</t>
  </si>
  <si>
    <t>RINO SPARE DIFFUSER IN RIBBED GLASS CLEAR X OVAL LIGHTING FIXTURES 60W</t>
  </si>
  <si>
    <t>P831527</t>
  </si>
  <si>
    <t>NAVE STAINLESS STEEL WIRE CAGES FOR OVAL LIGHTING FIXTURES UNAV 2135</t>
  </si>
  <si>
    <t>P831540</t>
  </si>
  <si>
    <t>RINO SPARE GASKET FOR OVAL LIGHTING FIXTURES 60W</t>
  </si>
  <si>
    <t>P831612</t>
  </si>
  <si>
    <t>RINO SPARE DIFFUSER IN RIBBED GLASS CLEAR X OVAL LIGHTING FIXTURES 75W</t>
  </si>
  <si>
    <t>P831627</t>
  </si>
  <si>
    <t>P831640</t>
  </si>
  <si>
    <t>RINO SPARE GASKET FOR OVAL LIGHTING FIXTURES 75W E 5-7W</t>
  </si>
  <si>
    <t>P831712</t>
  </si>
  <si>
    <t>RINO SPARE DIFFUSER IN RIBBED GLASS CLEAR X OVAL LIGHTING FIXTURES 100W</t>
  </si>
  <si>
    <t>P831727</t>
  </si>
  <si>
    <t>P831740</t>
  </si>
  <si>
    <t>RINO SPARE GASKET FOR OVAL LIGHTING FIXTURES 100W E 5-7-9W</t>
  </si>
  <si>
    <t>P831914</t>
  </si>
  <si>
    <t>RINO OVAL LIGHTING FIXTURE IN ALUMINIUM 5-7-9W 1 LAMPHOLDER G23 INLET 1XM20</t>
  </si>
  <si>
    <t>P831934</t>
  </si>
  <si>
    <t>P810081</t>
  </si>
  <si>
    <t>SERIES META     HIGH-BAY 18LEDS GLASS DIFFUSER ROTOSYMMETRICAL NARROW BEAM OPTIC IP66/IP67</t>
  </si>
  <si>
    <t>P810081HT</t>
  </si>
  <si>
    <t>SERIES META     HT +55 HIGH-BAY 18LEDS GLASS DIFFUSER ROTOSYMMETRICAL NARROW BEAM OPTIC IP66/IP67</t>
  </si>
  <si>
    <t>P810082</t>
  </si>
  <si>
    <t>SERIES META     HIGH-BAY 18LEDS GLASS DIFFUSER ELLIPTICAL BEAM OPTIC IP66/IP67</t>
  </si>
  <si>
    <t>P840482</t>
  </si>
  <si>
    <t>RINOLED PAINTED STEEL-GLASS L1300 LIGHTING FIXTURE 63W NARROW BEAM IP66</t>
  </si>
  <si>
    <t>P840492EX</t>
  </si>
  <si>
    <t>P840582</t>
  </si>
  <si>
    <t>RINOLED PAINTED STEEL-GLASS L1300 LIGHTING FIXTURE 75W NARROW BEAM IP66</t>
  </si>
  <si>
    <t>P841182</t>
  </si>
  <si>
    <t>RINOLED PAINTED STEEL-GLASS L690 LIGHTING FIXTURE 26W COMFORT WIDE BEAM IP66</t>
  </si>
  <si>
    <t>P841192EX</t>
  </si>
  <si>
    <t>P841282</t>
  </si>
  <si>
    <t>RINOLED PAINTED STEEL-GLASS L690 LIGHTING FIXTURE 40W COMFORT WIDE BEAM IP66</t>
  </si>
  <si>
    <t>P841292EX</t>
  </si>
  <si>
    <t>P841382</t>
  </si>
  <si>
    <t>RINOLED PAINTED STEEL-GLASS L1300 LIGHTING FIXTURE 52W COMFORT WIDE BEAM IP66</t>
  </si>
  <si>
    <t>P841392EX</t>
  </si>
  <si>
    <t>P841482</t>
  </si>
  <si>
    <t>ΣΤΕΓΑΝΟ ΚΟΥΤΙ ΔΙΑΚΛΑΔΩΣΗΣ ΜΕ ΤΑΠΕΣ  460x380 IP55</t>
  </si>
  <si>
    <t>GW44024</t>
  </si>
  <si>
    <t>ΣΤΕΓΑΝΟ ΚΟΥΤΙ ΔΙΑΚΛΑΔΩΣΗΣ ΜΕ ΤΑΠΕΣ ΚΑΠΑΚΙ ΤΑΧΕΙΑΣ ΣΥΣΦΙΞΗΣ 100x1</t>
  </si>
  <si>
    <t>GW44026</t>
  </si>
  <si>
    <t>ΣΤΕΓΑΝΟ ΚΟΥΤΙ ΔΙΑΚΛΑΔΩΣΗΣ ΜΕ ΤΑΠΕΣ ΚΑΠΑΚΙ ΤΑΧΕΙΑΣ ΣΥΣΦΙΞΗΣ 150x1</t>
  </si>
  <si>
    <t>GW44114</t>
  </si>
  <si>
    <t>ΣΤΕΓΑΝΟ ΚΟΥΤΙ ΔΙΑΚΛΑΔΩΣΗΣ ΜΕ ΛΕΙΑ ΤΟΙΧΩΜΑΤΑ ΨΗΛΗ ΒΑΣΗ ΒΙΔΩΤΟ  ΚΑ</t>
  </si>
  <si>
    <t>GW44117</t>
  </si>
  <si>
    <t>GW44118</t>
  </si>
  <si>
    <t>GW44119</t>
  </si>
  <si>
    <t>GW44120</t>
  </si>
  <si>
    <t>GW44204</t>
  </si>
  <si>
    <t>RINO PAINTED STEEL-GLASS LIGHTING FIXTURE 2X80W WITH WHITE REFLECTOR AND ELECTRONIC POWER SUPPLY 200-250V 50HZ G5 T5</t>
  </si>
  <si>
    <t>P843132</t>
  </si>
  <si>
    <t>RINO PAINTED STEEL-GLASS LIGHTING FIXTURE 2X18W WITH SYMMETRICAL REFLECTOR IN ALUMINIUM AND ELECTRONIC POWER SUPPLY 230VAC/DC 50HZ G13 T8</t>
  </si>
  <si>
    <t>P843232</t>
  </si>
  <si>
    <t>GT333ABEU</t>
  </si>
  <si>
    <t>TAPPO 150x60/80/100B  9010</t>
  </si>
  <si>
    <t>P810090HT</t>
  </si>
  <si>
    <t>SERIES META     HT +55 HIGH-BAY 9LEDS GLASS DIFFUSER ROTOSYMMETRICAL WIDE BEAM OPTIC IP66/IP67</t>
  </si>
  <si>
    <t>P810091</t>
  </si>
  <si>
    <t>SERIES META     HIGH-BAY 9LEDS GLASS DIFFUSER ROTOSYMMETRICAL NARROW BEAM OPTIC IP66/IP67</t>
  </si>
  <si>
    <t>P810091HT</t>
  </si>
  <si>
    <t>SERIES META     HT +55 HIGH-BAY 9LEDS GLASS DIFFUSER ROTOSYMMETRICAL NARROW BEAM OPTIC IP66/IP67</t>
  </si>
  <si>
    <t>P810092</t>
  </si>
  <si>
    <t>SERIES META     HIGH-BAY 9LEDS GLASS DIFFUSER ROTOSYMMETRICAL ELLIPTICAL BEAM OPTIC IP66/IP67</t>
  </si>
  <si>
    <t>11BG0910A230</t>
  </si>
  <si>
    <t>3P MINICONTACTOR BG09.10A 230V 50-60HZ</t>
  </si>
  <si>
    <t>SERIES META     HIGH-BAY 12LEDS GLASS DIFFUSER ROTOSYMMETRICAL WIDE BEAM OPTIC EMERGENCY IP66/IP67</t>
  </si>
  <si>
    <t>11BG1201A230</t>
  </si>
  <si>
    <t>3P MINICONTACTOR BG12.01A 230V 50-60HZ</t>
  </si>
  <si>
    <t>11BG1210A230</t>
  </si>
  <si>
    <t>3P MINICONTACTOR BG12.10A 230V 50-60HZ</t>
  </si>
  <si>
    <t>GW52010</t>
  </si>
  <si>
    <t>ΣΤΥΠΙΟΘΛΗΠΤΕΣ ΜΕ ΠΑΞΙΜΑΔΙ  PG48 IP66</t>
  </si>
  <si>
    <t>GW52042</t>
  </si>
  <si>
    <t>ΣΤΥΠΙΟΘΛΗΠΤΕΣ ΒΙΟΜΗΧΑΝΙΚΩΝ ΕΦΑΡΜΟΓΩΝ Μ12 IP68</t>
  </si>
  <si>
    <t>GW52043</t>
  </si>
  <si>
    <t>ΣΤΥΠΙΟΘΛΗΠΤΕΣ ΒΙΟΜΗΧΑΝΙΚΩΝ ΕΦΑΡΜΟΓΩΝ Μ16 IP68</t>
  </si>
  <si>
    <t>GW52044</t>
  </si>
  <si>
    <t>ΣΤΥΠΙΟΘΛΗΠΤΕΣ ΒΙΟΜΗΧΑΝΙΚΩΝ ΕΦΑΡΜΟΓΩΝ Μ20 IP68</t>
  </si>
  <si>
    <t>GW52045</t>
  </si>
  <si>
    <t>ΣΤΥΠΙΟΘΛΗΠΤΕΣ ΒΙΟΜΗΧΑΝΙΚΩΝ ΕΦΑΡΜΟΓΩΝ Μ25 IP68</t>
  </si>
  <si>
    <t>GW52046</t>
  </si>
  <si>
    <t>ΣΤΥΠΙΟΘΛΗΠΤΕΣ ΒΙΟΜΗΧΑΝΙΚΩΝ ΕΦΑΡΜΟΓΩΝ Μ32 IP68</t>
  </si>
  <si>
    <t>GW52047</t>
  </si>
  <si>
    <t>ΣΤΥΠΙΟΘΛΗΠΤΕΣ ΒΙΟΜΗΧΑΝΙΚΩΝ ΕΦΑΡΜΟΓΩΝ Μ40 IP68</t>
  </si>
  <si>
    <t>GW52048</t>
  </si>
  <si>
    <t>ΣΤΥΠΙΟΘΛΗΠΤΕΣ ΒΙΟΜΗΧΑΝΙΚΩΝ ΕΦΑΡΜΟΓΩΝ Μ50 IP68</t>
  </si>
  <si>
    <t>GW52049</t>
  </si>
  <si>
    <t>ΣΤΥΠΙΟΘΛΗΠΤΕΣ ΒΙΟΜΗΧΑΝΙΚΩΝ ΕΦΑΡΜΟΓΩΝ Μ60 IP68</t>
  </si>
  <si>
    <t>GW52071</t>
  </si>
  <si>
    <t>ΣΤΥΠΙΟΘΛΗΠΤΕΣ ΜΕ ΠΑΞΙΜΑΔΙ  PG7 IP68</t>
  </si>
  <si>
    <t>GW52072</t>
  </si>
  <si>
    <t>ΣΤΥΠΙΟΘΛΗΠΤΕΣ ΜΕ ΠΑΞΙΜΑΔΙ  PG9 IP68</t>
  </si>
  <si>
    <t>GW52073</t>
  </si>
  <si>
    <t>ΣΤΥΠΙΟΘΛΗΠΤΕΣ ΜΕ ΠΑΞΙΜΑΔΙ  PG11 IP68</t>
  </si>
  <si>
    <t>GW52074</t>
  </si>
  <si>
    <t>ΣΤΥΠΙΟΘΛΗΠΤΕΣ ΜΕ ΠΑΞΙΜΑΔΙ  PG13 IP68</t>
  </si>
  <si>
    <t>GW52075</t>
  </si>
  <si>
    <t>ΣΤΥΠΙΟΘΛΗΠΤΕΣ ΜΕ ΠΑΞΙΜΑΔΙ  PG16 IP68</t>
  </si>
  <si>
    <t>GW52076</t>
  </si>
  <si>
    <t>ΣΤΥΠΙΟΘΛΗΠΤΕΣ ΜΕ ΠΑΞΙΜΑΔΙ  PG21 IP68</t>
  </si>
  <si>
    <t>GW52077</t>
  </si>
  <si>
    <t>ΣΤΥΠΙΟΘΛΗΠΤΕΣ ΜΕ ΠΑΞΙΜΑΔΙ  PG29 IP68</t>
  </si>
  <si>
    <t>GW52078</t>
  </si>
  <si>
    <t>ΣΤΥΠΙΟΘΛΗΠΤΕΣ ΜΕ ΠΑΞΙΜΑΔΙ  PG36 IP68</t>
  </si>
  <si>
    <t>GW52079</t>
  </si>
  <si>
    <t>ΣΤΥΠΙΟΘΛΗΠΤΕΣ ΜΕ ΠΑΞΙΜΑΔΙ  PG42 IP68</t>
  </si>
  <si>
    <t>GW52080</t>
  </si>
  <si>
    <t>ΣΤΥΠΙΟΘΛΗΠΤΕΣ ΜΕ ΠΑΞΙΜΑΔΙ  PG48 IP68</t>
  </si>
  <si>
    <t>NAVE HOUSING IN BRASS FOR WATERTIGHT CYLINDRICAL LIGHTING FIXTURES UNAV 2133- 250V  3/4" 2 COMBINED IP66</t>
  </si>
  <si>
    <t>P850080</t>
  </si>
  <si>
    <t>NAVE SPARE GASKET IN NON-AGEING ELASTOMER FOR NAVE WATERTIGHT LIGHTING FIXTURES UNAV 2133 60W</t>
  </si>
  <si>
    <t>P850090</t>
  </si>
  <si>
    <t>NAVE BASE IN TROPICALIZED STEEL FOR CEILING INSTALLATION OF WATERTIGHT CYLINDRICAL LIGHTING FIXTURES-TYPE A UNAV 1228</t>
  </si>
  <si>
    <t>P850091</t>
  </si>
  <si>
    <t>NAVE BASE IN TROPICALIZED STEEL FOR WALL INSTALLATION OF WATERTIGHT CYLINDRICAL LIGHTING FIXTURES-TYPE B UNAV 1228</t>
  </si>
  <si>
    <t>P850143</t>
  </si>
  <si>
    <t>NAVE WATERTIGHT CYLINDRICAL LIGHTING FIXTURE TYPE UNAV 2132 IN BRASS 250V  2XM24 OPPOSITE IP66</t>
  </si>
  <si>
    <t>P850172</t>
  </si>
  <si>
    <t>NAVE PROTECTION CAGE IN STAINLESS STEEL WIRE FOR WATERTIGHT CYLINDRICAL LUMINAIRES</t>
  </si>
  <si>
    <t>P850300</t>
  </si>
  <si>
    <t>NAVE LARGE WATERTIGHT LIGHTING FIXTURE TYPE UNAV 2139 IN BRASS 250V 3X100W CABLE GLAND M24X1,5 IP66</t>
  </si>
  <si>
    <t>P850301</t>
  </si>
  <si>
    <t>NAVE LARGE WATERTIGHT LIGHTING FIXTURE TYPE UNAV 2139 IN BRASS WITH STEEL CAGE 250V 3X100W CABLE GLAND M24X1,5 IP66</t>
  </si>
  <si>
    <t>P850360</t>
  </si>
  <si>
    <t>GW52205</t>
  </si>
  <si>
    <t>ΔΕΜΑΤΙΚΑ ΜΑΥΡΑ ΕΞΩΤΕΡΙΚΗΣ ΧΡΗΣΗΣ 9X260</t>
  </si>
  <si>
    <t>GW52206</t>
  </si>
  <si>
    <t>ΔΕΜΑΤΙΚΑ ΜΑΥΡΑ ΕΞΩΤΕΡΙΚΗΣ ΧΡΗΣΗΣ 9X350</t>
  </si>
  <si>
    <t>GW52207</t>
  </si>
  <si>
    <t>ΔΕΜΑΤΙΚΑ ΜΑΥΡΑ ΕΞΩΤΕΡΙΚΗΣ ΧΡΗΣΗΣ 9X500</t>
  </si>
  <si>
    <t>GW52208</t>
  </si>
  <si>
    <t>ΔΕΜΑΤΙΚΑ ΜΑΥΡΑ ΕΞΩΤΕΡΙΚΗΣ ΧΡΗΣΗΣ 9X760</t>
  </si>
  <si>
    <t>GW52209</t>
  </si>
  <si>
    <t>ΣΤΗΡΙΓΜΑ ΔΕΜΑΤΙΚΩΝ ΜΕ ΤΡΥΠΑ ΒΙΔΑΣ</t>
  </si>
  <si>
    <t>GW52210</t>
  </si>
  <si>
    <t>ΣΤΗΡΙΓΜΑ ΔΕΜΑΤΙΚΩΝ ΜΕ ΤΡΥΠΑ ΥΠΕΡΥΨΩΜΕΝΗΣ ΒΑΣΗΣ</t>
  </si>
  <si>
    <t>GW52226</t>
  </si>
  <si>
    <t>ΑΥΤΟΚΟΛΛΗΤΗ ΒΑΣΗ ΔΕΜΑΤΙΚΩΝ  4,5MM</t>
  </si>
  <si>
    <t>GW52227</t>
  </si>
  <si>
    <t>ΑΥΤΟΚΟΛΛΗΤΗ ΒΑΣΗ ΔΕΜΑΤΙΚΩΝ 5 MM</t>
  </si>
  <si>
    <t>GW52228</t>
  </si>
  <si>
    <t>ΥΠΕΡΥΨΩΜΕΝΗ ΒΑΣΗ ΔΕΜΑΤΙΚΩΝ 5MM</t>
  </si>
  <si>
    <t>GW52229</t>
  </si>
  <si>
    <t>ΥΠΕΡΥΨΩΜΕΝΗ ΒΑΣΗ ΔΕΜΑΤΙΚΩΝ 9MM</t>
  </si>
  <si>
    <t>GW52233</t>
  </si>
  <si>
    <t>ΔΕΜΑΤΙΚΑ ΛΕΥΚΑ   2,5X140</t>
  </si>
  <si>
    <t>GW52234</t>
  </si>
  <si>
    <t>ΔΕΜΑΤΙΚΑ ΛΕΥΚΑ   2,5X203</t>
  </si>
  <si>
    <t>GW52235</t>
  </si>
  <si>
    <t>ΔΕΜΑΤΙΚΑ ΛΕΥΚΑ   3,6X150</t>
  </si>
  <si>
    <t>GW52236</t>
  </si>
  <si>
    <t>ΔΕΜΑΤΙΚΑ ΛΕΥΚΑ   3,6X203</t>
  </si>
  <si>
    <t>GW52237</t>
  </si>
  <si>
    <t>ΔΕΜΑΤΙΚΑ ΛΕΥΚΑ  3,6X292</t>
  </si>
  <si>
    <t>GW52238</t>
  </si>
  <si>
    <t>ΔΕΜΑΤΙΚΑ ΛΕΥΚΑ   4,8X190</t>
  </si>
  <si>
    <t>GW52239</t>
  </si>
  <si>
    <t>ΔΕΜΑΤΙΚΑ ΛΕΥΚΑ 4,8X280</t>
  </si>
  <si>
    <t>GW52240</t>
  </si>
  <si>
    <t>ΔΕΜΑΤΙΚΑ ΛΕΥΚΑ   4,8X368</t>
  </si>
  <si>
    <t>GW52241</t>
  </si>
  <si>
    <t>ΔΕΜΑΤΙΚΑ ΛΕΥΚΑ   7,6X380</t>
  </si>
  <si>
    <t>GW52242</t>
  </si>
  <si>
    <t>ΔΕΜΑΤΙΚΑ ΛΕΥΚΑ   9X610</t>
  </si>
  <si>
    <t>GW52243</t>
  </si>
  <si>
    <t>ΔΕΜΑΤΙΚΑ ΛΕΥΚΑ   9X914</t>
  </si>
  <si>
    <t>GW52253</t>
  </si>
  <si>
    <t>ΔΕΜΑΤΙΚΑ ΜΑΥΡΑ ΒΑΡΕΩΣ ΤΥΠΟΥ  2,5X140</t>
  </si>
  <si>
    <t>GW52254</t>
  </si>
  <si>
    <t>ΔΕΜΑΤΙΚΑ ΜΑΥΡΑ ΒΑΡΕΩΣ ΤΥΠΟΥ 2,5X203</t>
  </si>
  <si>
    <t>GW52255</t>
  </si>
  <si>
    <t>ΔΕΜΑΤΙΚΑ ΜΑΥΡΑ ΒΑΡΕΩΣ ΤΥΠΟΥ 3,6X150</t>
  </si>
  <si>
    <t>GW52256</t>
  </si>
  <si>
    <t>ΔΕΜΑΤΙΚΑ ΜΑΥΡΑ ΒΑΡΕΩΣ ΤΥΠΟΥ 3,6X203</t>
  </si>
  <si>
    <t>GW52257</t>
  </si>
  <si>
    <t>ΔΕΜΑΤΙΚΑ ΜΑΥΡΑ ΒΑΡΕΩΣ ΤΥΠΟΥ 3,6X292</t>
  </si>
  <si>
    <t>GW52258</t>
  </si>
  <si>
    <t>ΔΕΜΑΤΙΚΑ ΜΑΥΡΑ ΒΑΡΕΩΣ ΤΥΠΟΥ 4,8X190</t>
  </si>
  <si>
    <t>GW52259</t>
  </si>
  <si>
    <t>ΔΕΜΑΤΙΚΑ ΜΑΥΡΑ ΒΑΡΕΩΣ ΤΥΠΟΥ 4,8X280</t>
  </si>
  <si>
    <t>GW52260</t>
  </si>
  <si>
    <t>ΔΕΜΑΤΙΚΑ ΜΑΥΡΑ ΒΑΡΕΩΣ ΤΥΠΟΥ 4,8X368</t>
  </si>
  <si>
    <t>GW52261</t>
  </si>
  <si>
    <t>ΔΕΜΑΤΙΚΑ ΜΑΥΡΑ ΒΑΡΕΩΣ ΤΥΠΟΥ 7,6X380</t>
  </si>
  <si>
    <t>GW52262</t>
  </si>
  <si>
    <t>ΔΕΜΑΤΙΚΑ ΜΑΥΡΑ ΒΑΡΕΩΣ ΤΥΠΟΥ 9X610</t>
  </si>
  <si>
    <t>GW52263</t>
  </si>
  <si>
    <t>P847211</t>
  </si>
  <si>
    <t>RINO PAINTED STEEL-POLYCARBONATE LIGHTING FIXTURE (1+1)X36W WITH WHITE REFLECTOR FOR EMERGENCY 230V 50HZ G13 T8</t>
  </si>
  <si>
    <t>P847240</t>
  </si>
  <si>
    <t>RINO-LED PAINTED STEEL-POLYCARBONATE L1300MM 4800LM WIDE BEAM EMERGENCY 1H</t>
  </si>
  <si>
    <t>P850042</t>
  </si>
  <si>
    <t>P810651DA</t>
  </si>
  <si>
    <t>P810660DA</t>
  </si>
  <si>
    <t>P810661DA</t>
  </si>
  <si>
    <t>P810991</t>
  </si>
  <si>
    <t>ENCLOSURE FOR 3H EMERGENCY KIT</t>
  </si>
  <si>
    <t>P810992</t>
  </si>
  <si>
    <t>ENCLOSURE FOR 1H EMERGENCY KIT</t>
  </si>
  <si>
    <t>P810993</t>
  </si>
  <si>
    <t>PROTECTION GRILL IN ZINC STEEL</t>
  </si>
  <si>
    <t>P810994</t>
  </si>
  <si>
    <t>KIT FOR WIRES SUSPENDED INSTALLATION</t>
  </si>
  <si>
    <t>P810995</t>
  </si>
  <si>
    <t>PAIR OF COLLARS FOR POLE MOUNTING</t>
  </si>
  <si>
    <t>P810996</t>
  </si>
  <si>
    <t>ADJUSTABLE KIT FOR SUSPENDD INSTALLATION</t>
  </si>
  <si>
    <t>P810997</t>
  </si>
  <si>
    <t>KIT FOR DOUBLE CHAIN OR BUSBARS INSTALLATION</t>
  </si>
  <si>
    <t>P810998</t>
  </si>
  <si>
    <t>KIT FOR CEILING INSTALLATION</t>
  </si>
  <si>
    <t>P810999</t>
  </si>
  <si>
    <t>ADJUSTABLE SUPPORT IN ZINC STEEL</t>
  </si>
  <si>
    <t>P811060</t>
  </si>
  <si>
    <t>RINO CYLINDRICAL WATERTIGHT LIGHT BODY FOR 90° WALL BRACKET INSTALLATION 60W E27</t>
  </si>
  <si>
    <t>11BG0601D220</t>
  </si>
  <si>
    <t>MINICONTACTOR 3P BG06.01D 220V</t>
  </si>
  <si>
    <t>11BG0610D220</t>
  </si>
  <si>
    <t>MINICONTACTOR BG06.10D 220VDC</t>
  </si>
  <si>
    <t>11BG0901D220</t>
  </si>
  <si>
    <t>3P MINICONTACTOR BG09.01D 220V</t>
  </si>
  <si>
    <t>11BG0910D220</t>
  </si>
  <si>
    <t>MINICONTACTOR BG09.10D 220VDC</t>
  </si>
  <si>
    <t>BFX80</t>
  </si>
  <si>
    <t>SEALING COVER FOR BF00A-BF09A-BF38A</t>
  </si>
  <si>
    <t>BFX91A230</t>
  </si>
  <si>
    <t>AC COIL 230V 50-60HZ FOR BF00A-BF25A</t>
  </si>
  <si>
    <t>BFX92A230</t>
  </si>
  <si>
    <t>AC COIL 230V 50-60HZ FOR BF26A-BF38A</t>
  </si>
  <si>
    <t>PCC20</t>
  </si>
  <si>
    <t>PCC UNDERGROUND WELL FOR NR 200x200mm COVER DIMENSION</t>
  </si>
  <si>
    <t>PCC30</t>
  </si>
  <si>
    <t>PCC UNDERGROUND WELL FOR NR 300x300mm COVER DIMENSION</t>
  </si>
  <si>
    <t>PCC40</t>
  </si>
  <si>
    <t>PCC UNDERGROUND WELL FOR NR 400x400mm COVER DIMENSION</t>
  </si>
  <si>
    <t>MON5</t>
  </si>
  <si>
    <t>MON NYLON CABLE DRAWER 4mm</t>
  </si>
  <si>
    <t>MON10</t>
  </si>
  <si>
    <t>MON15</t>
  </si>
  <si>
    <t>MON20</t>
  </si>
  <si>
    <t>MON25</t>
  </si>
  <si>
    <t>MON30</t>
  </si>
  <si>
    <t>BK16</t>
  </si>
  <si>
    <t>PM SMART BK TIGHT COUPLINGS PIPE-BOX HALOGEN FREE IP67 GREY 16mm</t>
  </si>
  <si>
    <t>BK20</t>
  </si>
  <si>
    <t>PM SMART BK TIGHT COUPLINGS PIPE-BOX HALOGEN FREE IP67 GREY 20mm</t>
  </si>
  <si>
    <t>BK25</t>
  </si>
  <si>
    <t>PM SMART BK TIGHT COUPLINGS PIPE-BOX HALOGEN FREE IP67 GREY 25mm</t>
  </si>
  <si>
    <t>BK32</t>
  </si>
  <si>
    <t>PM SMART BK TIGHT COUPLINGS PIPE-BOX HALOGEN FREE IP67 GREY 32mm</t>
  </si>
  <si>
    <t>BK40</t>
  </si>
  <si>
    <t>PM SMART BK TIGHT COUPLINGS PIPE-BOX HALOGEN FREE IP67 GREY 40mm</t>
  </si>
  <si>
    <t>BK50</t>
  </si>
  <si>
    <t>PM SMART BK TIGHT COUPLINGS PIPE-BOX HALOGEN FREE IP67 GREY 50mm</t>
  </si>
  <si>
    <t>MAG COUPLINGS PVC IP40 GREY 16mm</t>
  </si>
  <si>
    <t>MAG COUPLINGS PVC IP40 GREY 20mm</t>
  </si>
  <si>
    <t>MAG COUPLINGS PVC IP40 GREY 25mm</t>
  </si>
  <si>
    <t>MAG COUPLINGS PVC IP40 GREY 32mm</t>
  </si>
  <si>
    <t>MAG COUPLINGS PVC IP40 GREY 40mm</t>
  </si>
  <si>
    <t>MAG COUPLINGS PVC IP40 GREY 50mm</t>
  </si>
  <si>
    <t>CUG16</t>
  </si>
  <si>
    <t>CUG 90° BENDS PVC IP40 GREY 16mm</t>
  </si>
  <si>
    <t>CUG20</t>
  </si>
  <si>
    <t>CUG 90° BENDS PVC IP40 GREY 20mm</t>
  </si>
  <si>
    <t>CUG25</t>
  </si>
  <si>
    <t>CUG 90° BENDS PVC IP40 GREY 25mm</t>
  </si>
  <si>
    <t>CUG32</t>
  </si>
  <si>
    <t>CUG 90° BENDS PVC IP40 GREY 32mm</t>
  </si>
  <si>
    <t>CUG40</t>
  </si>
  <si>
    <t>CUG 90° BENDS PVC IP40 GREY 40mm</t>
  </si>
  <si>
    <t>CUG50</t>
  </si>
  <si>
    <t>CUG 90° BENDS PVC IP40 GREY 50mm</t>
  </si>
  <si>
    <t>CF FIXING CLICK CLIP HALOGEN FREE GREY 16mm</t>
  </si>
  <si>
    <t>CF FIXING CLICK CLIP HALOGEN FREE GREY 20mm</t>
  </si>
  <si>
    <t>CF50G</t>
  </si>
  <si>
    <t>G16BEU</t>
  </si>
  <si>
    <t>CANALE G 25X30 BIA 9010</t>
  </si>
  <si>
    <t>G23BEU</t>
  </si>
  <si>
    <t>CANALE G 40X30 BIA 9010</t>
  </si>
  <si>
    <t>G26BEU</t>
  </si>
  <si>
    <t>CANALE G 80X40cgB.9010</t>
  </si>
  <si>
    <t>G27BEU</t>
  </si>
  <si>
    <t>CAN G 100X40cgB9010</t>
  </si>
  <si>
    <t>G41BEU</t>
  </si>
  <si>
    <t>MINICAN.G 20X10 B 9010</t>
  </si>
  <si>
    <t>G44BEU</t>
  </si>
  <si>
    <t>MINICAN.G 25X20 BIA 9010</t>
  </si>
  <si>
    <t>G6BEU</t>
  </si>
  <si>
    <t>CANALE G 80X60cg B.9010</t>
  </si>
  <si>
    <t>GT100ABEU</t>
  </si>
  <si>
    <t>TAPPO 100x40/50/60/75/80/100B9010</t>
  </si>
  <si>
    <t>ΔΙΑΚΟΠΤΗΣ ΔΙΑΡΡΟΗΣ 4x40A AC  30mA 4 στοιχείων</t>
  </si>
  <si>
    <t>GWD4132</t>
  </si>
  <si>
    <t>11BGX1002</t>
  </si>
  <si>
    <t>AUXILIARY CONTACT BGX10.02</t>
  </si>
  <si>
    <t>11BGX1011</t>
  </si>
  <si>
    <t>AUXILIARY CONTACT BGX10.11</t>
  </si>
  <si>
    <t>11BGX1020</t>
  </si>
  <si>
    <t>AUXILIARY CONTACT BGX10.20</t>
  </si>
  <si>
    <t>11BGX1022</t>
  </si>
  <si>
    <t>AUXILIARY CONTACT BGX10.22</t>
  </si>
  <si>
    <t>11BGX1040</t>
  </si>
  <si>
    <t>AUXILIARY CONTACT BGX10.40</t>
  </si>
  <si>
    <t>11BGX5000</t>
  </si>
  <si>
    <t>MECHANICAL INTERLOCK BGX50.00</t>
  </si>
  <si>
    <t>ΣΤΕΓΑΝΟ ΦΩΤΙΣΤΙΚΟ LED IP66/69 1x18W</t>
  </si>
  <si>
    <t>GWS3158T</t>
  </si>
  <si>
    <t>ΣΤΕΓΑΝΟ ΦΩΤΙΣΤΙΚΟ LED IP66/69 1x58W</t>
  </si>
  <si>
    <t>GWS3218T</t>
  </si>
  <si>
    <t>ΣΤΕΓΑΝΟ ΦΩΤΙΣΤΙΚΟ LED IP66/69 2x18W</t>
  </si>
  <si>
    <t>GWS3236T</t>
  </si>
  <si>
    <t>ΣΤΕΓΑΝΟ ΦΩΤΙΣΤΙΚΟ LED IP66/69 2x36W</t>
  </si>
  <si>
    <t>GWS3236TC</t>
  </si>
  <si>
    <t>ΣΤΕΓΑΝΟ ΦΩΤΙΣΤΙΚΟ LED IP66 2x58W 1200mm</t>
  </si>
  <si>
    <t>GWS3258T</t>
  </si>
  <si>
    <t>ΣΤΕΓΑΝΟ ΦΩΤΙΣΤΙΚΟ LED IP66/69 2x58W</t>
  </si>
  <si>
    <t>GW90025</t>
  </si>
  <si>
    <t>ΑΥΤΟΜΑΤΗ ΑΣΦΑΛΕΙΑ 1P+N ΚΑΜΠΥΛΗ C6Α 4,5kA 1 στοιχείου (MTC 45)</t>
  </si>
  <si>
    <t>GW90026</t>
  </si>
  <si>
    <t>ΑΥΤΟΜΑΤΗ ΑΣΦΑΛΕΙΑ 1P+N ΚΑΜΠΥΛΗ C10Α 4,5kA 1 στοιχείου</t>
  </si>
  <si>
    <t>GW90027</t>
  </si>
  <si>
    <t>ΑΥΤΟΜΑΤΗ ΑΣΦΑΛΕΙΑ 1P+N ΚΑΜΠΥΛΗ C16Α 4,5kA 1 στοιχείου</t>
  </si>
  <si>
    <t>GW90028</t>
  </si>
  <si>
    <t>ΑΥΤΟΜΑΤΗ ΑΣΦΑΛΕΙΑ 1P+N ΚΑΜΠΥΛΗ C20Α 4,5kA 1 στοιχείου</t>
  </si>
  <si>
    <t>GW90029</t>
  </si>
  <si>
    <t>ΑΥΤΟΜΑΤΗ ΑΣΦΑΛΕΙΑ 1P+N ΚΑΜΠΥΛΗ C25Α 4,5kA 1 στοιχείου</t>
  </si>
  <si>
    <t>GW90030</t>
  </si>
  <si>
    <t>ΑΥΤΟΜΑΤΗ ΑΣΦΑΛΕΙΑ 1P+N ΚΑΜΠΥΛΗ C32Α 4,5kA 1 στοιχείου (MTC 45)</t>
  </si>
  <si>
    <t>GW90045</t>
  </si>
  <si>
    <t>ΑΥΤΟΜΑΤΗ ΑΣΦΑΛΕΙΑ 2P ΚΑΜΠΥΛΗ C6Α 4,5kA 1 στοιχείου</t>
  </si>
  <si>
    <t>GW90046</t>
  </si>
  <si>
    <t>ΑΥΤΟΜΑΤΗ ΑΣΦΑΛΕΙΑ 2P ΚΑΜΠΥΛΗ C10Α 4,5kA 1 στοιχείου</t>
  </si>
  <si>
    <t>GW90048</t>
  </si>
  <si>
    <t>ΑΥΤΟΜΑΤΗ ΑΣΦΑΛΕΙΑ 2P ΚΑΜΠΥΛΗ C20Α 4,5kA 1 στοιχείου</t>
  </si>
  <si>
    <t>GW90049</t>
  </si>
  <si>
    <t>ΑΥΤΟΜΑΤΗ ΑΣΦΑΛΕΙΑ 2P ΚΑΜΠΥΛΗ C25Α 4,5kA 1 στοιχείου</t>
  </si>
  <si>
    <t>GW90050</t>
  </si>
  <si>
    <t>ΑΥΤΟΜΑΤΗ ΑΣΦΑΛΕΙΑ 2P ΚΑΜΠΥΛΗ C32Α 4,5kA 1 στοιχείου</t>
  </si>
  <si>
    <t>GW90967</t>
  </si>
  <si>
    <t>ΜΗΧΑΝΙΣΜΟΣ ΑΥΤΟΜΑΤΗΣ ΕΠΑΝΑΦΟΡΑΣ 4X40A 30mA (RESTART RD)</t>
  </si>
  <si>
    <t>GW91505</t>
  </si>
  <si>
    <t>ΑΥΤΟΜΑΤΗ ΑΣΦΑΛΕΙΑ 1P ΚΑΜΠΥΛΗ C6Α 6kA 1 στοιχείου</t>
  </si>
  <si>
    <t>GW91506</t>
  </si>
  <si>
    <t>ΑΥΤΟΜΑΤΗ ΑΣΦΑΛΕΙΑ 1P ΚΑΜΠΥΛΗ C10Α 6kA 1 στοιχείου</t>
  </si>
  <si>
    <t>GW91507</t>
  </si>
  <si>
    <t>ΑΥΤΟΜΑΤΗ ΑΣΦΑΛΕΙΑ 1P ΚΑΜΠΥΛΗ C16Α 6kA 1 στοιχείου</t>
  </si>
  <si>
    <t>GW91508</t>
  </si>
  <si>
    <t>ΑΥΤΟΜΑΤΗ ΑΣΦΑΛΕΙΑ 1P ΚΑΜΠΥΛΗ C20Α 6kA 1 στοιχείου</t>
  </si>
  <si>
    <t>GW91509</t>
  </si>
  <si>
    <t>ΑΥΤΟΜΑΤΗ ΑΣΦΑΛΕΙΑ 1P ΚΑΜΠΥΛΗ C25Α 6kA 1 στοιχείου</t>
  </si>
  <si>
    <t>GW91510</t>
  </si>
  <si>
    <t>ΑΥΤΟΜΑΤΗ ΑΣΦΑΛΕΙΑ 1P ΚΑΜΠΥΛΗ C32Α 6kA 1 στοιχείου</t>
  </si>
  <si>
    <t>GW91511</t>
  </si>
  <si>
    <t>ΑΥΤΟΜΑΤΗ ΑΣΦΑΛΕΙΑ 1P ΚΑΜΠΥΛΗ C40Α 6kA 1 στοιχείου</t>
  </si>
  <si>
    <t>GW91512</t>
  </si>
  <si>
    <t>ΑΥΤΟΜΑΤΗ ΑΣΦΑΛΕΙΑ 1P ΚΑΜΠΥΛΗ C50Α 6kA 1 στοιχείου</t>
  </si>
  <si>
    <t>GW91513</t>
  </si>
  <si>
    <t>ΑΥΤΟΜΑΤΗ ΑΣΦΑΛΕΙΑ 1P ΚΑΜΠΥΛΗ C63Α 6kA 1 στοιχείου</t>
  </si>
  <si>
    <t>GW91525</t>
  </si>
  <si>
    <t>ΑΥΤΟΜΑΤΗ ΑΣΦΑΛΕΙΑ 1P+N ΚΑΜΠΥΛΗ C6Α 6kA 2 στοιχείων (RB 60)</t>
  </si>
  <si>
    <t>GW91526</t>
  </si>
  <si>
    <t>ΑΥΤΟΜΑΤΗ ΑΣΦΑΛΕΙΑ 1P+N ΚΑΜΠΥΛΗ C10Α 6kA 2 στοιχείων (RB 60)</t>
  </si>
  <si>
    <t>GW91527</t>
  </si>
  <si>
    <t>ΑΥΤΟΜΑΤΗ ΑΣΦΑΛΕΙΑ 1P+N ΚΑΜΠΥΛΗ C16Α 6kA 2 στοιχείων</t>
  </si>
  <si>
    <t>GW91528</t>
  </si>
  <si>
    <t>ΑΥΤΟΜΑΤΗ ΑΣΦΑΛΕΙΑ 1P+N ΚΑΜΠΥΛΗ C20Α 6kA 2 στοιχείων</t>
  </si>
  <si>
    <t>GW91529</t>
  </si>
  <si>
    <t>XE003411826</t>
  </si>
  <si>
    <t>TEMFLEX 0.15MMX19MMX20M BLUE    20M X 19 MM</t>
  </si>
  <si>
    <t>XE003411842</t>
  </si>
  <si>
    <t>TEMFLEX 0.15MMX19MMX20M WHITE   20M X 19 MM</t>
  </si>
  <si>
    <t>XE003411867</t>
  </si>
  <si>
    <t>TEMFLEX 0.15MMX19MMX20M ORANGE  20M X 19 MM</t>
  </si>
  <si>
    <t>HT002000327</t>
  </si>
  <si>
    <t>ΤΑΙΝΙΑ 13 ΗΜΙΑΓΩΓΙΜΗ 19MMX4,5M K/50</t>
  </si>
  <si>
    <t>80610833727</t>
  </si>
  <si>
    <t>SCOTCHFIL 1 1/2" X 60"    INSUL PUTTY   12RLS./CS</t>
  </si>
  <si>
    <t>NAVE SWANN-BYONET LAMPHOLDER WITH TABS FOR WATERTIGHT CYLINDRICAL LUMINAIRES B22D</t>
  </si>
  <si>
    <t>P859412</t>
  </si>
  <si>
    <t>RINO SWANN-TYPE BAYONET LAMPHOLDER WITH BRACKET FOR OVAL AND ROUND LIGHTING FIXTURES B22D</t>
  </si>
  <si>
    <t>P900253</t>
  </si>
  <si>
    <t>ALARM WATERTIGHT BELLS FOR CONTINUOS OPERATION IN ALUMINIUM ALLOY ENCLOSURE 24V DRUM DIA 105MM CABLE GLAND 1X1/2" IP66</t>
  </si>
  <si>
    <t>P900259</t>
  </si>
  <si>
    <t>SPARE COILS FOR ALARM AND NAVE WATERTIGHT BELLS 24V CA</t>
  </si>
  <si>
    <t>P900263</t>
  </si>
  <si>
    <t>ALARM WATERTIGHT BELLS FOR CONTINUOS OPERATION IN ALUMINIUM ALLOY ENCLOSURE 110V DRUM DIA 105MM CABLE GLAND 1X1/2" IP66</t>
  </si>
  <si>
    <t>P900263EX</t>
  </si>
  <si>
    <t>ALARM-EX BELL AL 4HAC 3D 3G</t>
  </si>
  <si>
    <t>P900269</t>
  </si>
  <si>
    <t>SPARE COILS FOR ALARM AND NAVE WATERTIGHT BELLS 110V CA</t>
  </si>
  <si>
    <t>P900273</t>
  </si>
  <si>
    <t>ALARM WATERTIGHT BELLS FOR CONTINUOS OPERATION IN ALUMINIUM ALLOY ENCLOSURE 220V DRUM DIA 105MM CABLE GLAND 1X1/2" IP66</t>
  </si>
  <si>
    <t>P900279</t>
  </si>
  <si>
    <t>P900355</t>
  </si>
  <si>
    <t>NAVE WATERTIGHT BELLS UNAV 1384 FOR SIGNALLING AND ALARMS IN BRASS ENCLOSURE-CABLE GLAND 24X14 M24X1,5 24V IP66</t>
  </si>
  <si>
    <t>P900365</t>
  </si>
  <si>
    <t>NAVE WATERTIGHT BELLS UNAV 1384 FOR SIGNALLING AND ALARMS IN BRASS ENCLOSURE-CABLE GLAND 24X14 M24X1,5 110V IP66</t>
  </si>
  <si>
    <t>P900375</t>
  </si>
  <si>
    <t>ALARM WATERTIGHT SIREN WITH VIBRATING DIAPHRAGM FOR EXTENDED OPERATION IN ALUMINIUM ALLOY ENCLOSURE 24V IP66</t>
  </si>
  <si>
    <t>P900453EX</t>
  </si>
  <si>
    <t>P900459</t>
  </si>
  <si>
    <t>SPARE COILS FOR ALARM AND NAVE WATERTIGHT SIRENS 24V CA</t>
  </si>
  <si>
    <t>P900463</t>
  </si>
  <si>
    <t>ALARM WATERTIGHT SIREN WITH VIBRATING DIAPHRAGM FOR EXTENDED OPERATION IN ALUMINIUM ALLOY ENCLOSURE 110V IP66</t>
  </si>
  <si>
    <t>P900463EX</t>
  </si>
  <si>
    <t>P900469</t>
  </si>
  <si>
    <t>SPARE COILS FOR ALARM AND NAVE WATERTIGHT SIRENS 110V CA</t>
  </si>
  <si>
    <t>P900473</t>
  </si>
  <si>
    <t>P900473EX</t>
  </si>
  <si>
    <t>P900479</t>
  </si>
  <si>
    <t>P900548</t>
  </si>
  <si>
    <t>NAVE DIRECTIONAL HORN FOR SIRENS MAX DIA 112MM PROJECTION OF SIREN+HORN 238MM UNAV 1382</t>
  </si>
  <si>
    <t>P900563</t>
  </si>
  <si>
    <t>NAVE WATERTIGHT SIREN UNAV 1382 FOR SIGNALLING AND ALARMS IN BRASS ENCLOSURE WITH CABLE GLAND 24X14 UNAV 1948 M24X1,5 110V IP66</t>
  </si>
  <si>
    <t>Ø</t>
  </si>
  <si>
    <t>ΑΥΤΟΜΑΤΗ ΑΣΦΑΛΕΙΑ 1P ΚΑΜΠΥΛΗ D16Α 6kA 1 στοιχείου</t>
  </si>
  <si>
    <t>GW92408</t>
  </si>
  <si>
    <t>ΑΥΤΟΜΑΤΗ ΑΣΦΑΛΕΙΑ 1P ΚΑΜΠΥΛΗ D20Α 6kA 1 στοιχείου</t>
  </si>
  <si>
    <t>GW92409</t>
  </si>
  <si>
    <t>ΑΥΤΟΜΑΤΗ ΑΣΦΑΛΕΙΑ 1P ΚΑΜΠΥΛΗ D25Α 6kA 1 στοιχείου</t>
  </si>
  <si>
    <t>GW92410</t>
  </si>
  <si>
    <t>ΑΥΤΟΜΑΤΗ ΑΣΦΑΛΕΙΑ 1P ΚΑΜΠΥΛΗ D32Α 6kA 1 στοιχείου</t>
  </si>
  <si>
    <t>GW92411</t>
  </si>
  <si>
    <t>ΑΥΤΟΜΑΤΗ ΑΣΦΑΛΕΙΑ 1P ΚΑΜΠΥΛΗ D40Α 6kA 1 στοιχείου</t>
  </si>
  <si>
    <t>GW92465</t>
  </si>
  <si>
    <t>ΑΥΤΟΜΑΤΗ ΑΣΦΑΛΕΙΑ 3P ΚΑΜΠΥΛΗ D6Α 6kA 3 στοιχείων (MT 60)</t>
  </si>
  <si>
    <t>GW92466</t>
  </si>
  <si>
    <t>RAP10PG9</t>
  </si>
  <si>
    <t>ΣΤΕΓΑΝΟ ΚΟΥΤΙ ΔΙΑΚΛΑΔΩΣΗΣ ΜΕ ΛΕΙΑ ΤΟΙΧΩΜΑΤΑ   ΚΑΠΑΚΙ 300x220  IP</t>
  </si>
  <si>
    <t>GW44410</t>
  </si>
  <si>
    <t>ΣΤΕΓΑΝΟ ΚΟΥΤΙ ΔΙΑΚΛΑΔΩΣΗΣ ΜΕ ΛΕΙΑ ΤΟΙΧΩΜΑΤΑ   ΚΑΠΑΚΙ 380x300  IP</t>
  </si>
  <si>
    <t>GW44419</t>
  </si>
  <si>
    <t>ΣΤΕΓΑΝΟ ΚΟΥΤΙ ΔΙΑΚΛΑΔΩΣΗΣ ΜΕ ΛΕΙΑ ΤΟΙΧΩΜΑΤΑ ΚΑΙ ΨΗΛΟ ΚΑΠΑΚΙ  380</t>
  </si>
  <si>
    <t>GW44426</t>
  </si>
  <si>
    <t>ΣΤΕΓΑΝΟ ΚΟΥΤΙ ΔΙΑΚΛΑΔΩΣΗΣ ΜΕ ΛΕΙΑ ΤΟΙΧΩΜΑΤΑ ΒΙΔΩΤΟ ΔΙΑΦΑΝΕΣ ΚΑΠΑ</t>
  </si>
  <si>
    <t>GW44427</t>
  </si>
  <si>
    <t>GW44428</t>
  </si>
  <si>
    <t>GW44429</t>
  </si>
  <si>
    <t>GW44430</t>
  </si>
  <si>
    <t>GW44431</t>
  </si>
  <si>
    <t>GW44436</t>
  </si>
  <si>
    <t>ΣΤΕΓΑΝΟ ΚΟΥΤΙ ΔΙΑΚΛΑΔΩΣΗΣ ΜΕ ΛΕΙΑ ΤΟΙΧΩΜΑΤΑ ΒΙΔΩΤΟ ΨΗΛΟ ΔΙΑΦΑΝΕΣ</t>
  </si>
  <si>
    <t>GW44437</t>
  </si>
  <si>
    <t>GW44438</t>
  </si>
  <si>
    <t>GW44439</t>
  </si>
  <si>
    <t>GW44440</t>
  </si>
  <si>
    <t>GW44441</t>
  </si>
  <si>
    <t>GW44615</t>
  </si>
  <si>
    <t>ΒΑΣΗ ΣΤΗΡΙΞΗΣ 190x140</t>
  </si>
  <si>
    <t>GW44616</t>
  </si>
  <si>
    <t>ΒΑΣΗ ΣΤΗΡΙΞΗΣ 240x190</t>
  </si>
  <si>
    <t>GW44617</t>
  </si>
  <si>
    <t>ΠΗΝΙΟ ΤΗΛΕΧΕΙΡΙΣΜΟΥ 12/48V</t>
  </si>
  <si>
    <t>GW96012</t>
  </si>
  <si>
    <t>ΠΗΝΙΟ ΤΗΛΕΧΕΙΡΙΣΜΟΥ 110/415V</t>
  </si>
  <si>
    <t>GW96016</t>
  </si>
  <si>
    <t>ΠΗΝΙΟ ΕΡΓΑΣΙΑΣ 230V</t>
  </si>
  <si>
    <t>GW96017</t>
  </si>
  <si>
    <t>ΠΗΝΙΟ ΕΡΓΑΣΙΑΣ 24V</t>
  </si>
  <si>
    <t>GW96018</t>
  </si>
  <si>
    <t>ΠΗΝΙΟ ΕΡΓΑΣΙΑΣ 48V</t>
  </si>
  <si>
    <t>GW96104</t>
  </si>
  <si>
    <t>ΡΑΓΟΔΙΑΚΟΠΤΗΣ 1P 32A</t>
  </si>
  <si>
    <t>GW96105</t>
  </si>
  <si>
    <t>ΡΑΓΟΔΙΑΚΟΠΤΗΣ 1P 40A</t>
  </si>
  <si>
    <t>GW96114</t>
  </si>
  <si>
    <t>ΡΑΓΟΔΙΑΚΟΠΤΗΣ 2P 32A</t>
  </si>
  <si>
    <t>GW96115</t>
  </si>
  <si>
    <t>ΡΑΓΟΔΙΑΚΟΠΤΗΣ 2P 40A</t>
  </si>
  <si>
    <t>GW96124</t>
  </si>
  <si>
    <t>ΡΑΓΟΔΙΑΚΟΠΤΗΣ 3P 32A</t>
  </si>
  <si>
    <t>GW96125</t>
  </si>
  <si>
    <t>ΡΑΓΟΔΙΑΚΟΠΤΗΣ 3P 40A</t>
  </si>
  <si>
    <t>GW96135</t>
  </si>
  <si>
    <t>ΡΑΓΟΔΙΑΚΟΠΤΗΣ 4P 40A</t>
  </si>
  <si>
    <t>GW96147</t>
  </si>
  <si>
    <t>ΡΑΓΟΔΙΑΚΟΠΤΗΣ 1P 80A</t>
  </si>
  <si>
    <t>GW96148</t>
  </si>
  <si>
    <t>ΡΑΓΟΔΙΑΚΟΠΤΗΣ 1P 100A</t>
  </si>
  <si>
    <t>GW96167</t>
  </si>
  <si>
    <t>ΡΑΓΟΔΙΑΚΟΠΤΗΣ 3P 80A</t>
  </si>
  <si>
    <t>GW96168</t>
  </si>
  <si>
    <t>ΡΑΓΟΔΙΑΚΟΠΤΗΣ 3P 100A</t>
  </si>
  <si>
    <t>GW96169</t>
  </si>
  <si>
    <t>ΡΑΓΟΔΙΑΚΟΠΤΗΣ 3P 125A</t>
  </si>
  <si>
    <t>GW96177</t>
  </si>
  <si>
    <t>ΡΑΓΟΔΙΑΚΟΠΤΗΣ 4P 80A</t>
  </si>
  <si>
    <t>GW96178</t>
  </si>
  <si>
    <t>ΡΑΓΟΔΙΑΚΟΠΤΗΣ 4P 100A</t>
  </si>
  <si>
    <t>GW96179</t>
  </si>
  <si>
    <t>ΡΑΓΟΔΙΑΚΟΠΤΗΣ 4P 125A</t>
  </si>
  <si>
    <t>GW96205</t>
  </si>
  <si>
    <t>ΑΣΦΑΛΕΙΟΑΠΟΖΕΥΚΤΗΣ 1P 10,3x38 690V 32A</t>
  </si>
  <si>
    <t>GW96207</t>
  </si>
  <si>
    <t>ΑΣΦΑΛΕΙΟΘΗΚΗ 1P 14X51 690V 50A</t>
  </si>
  <si>
    <t>GW96215</t>
  </si>
  <si>
    <t>ΑΣΦΑΛΕΙΟΘΗΚΗ 1P+N 10,3X38 690V 32A</t>
  </si>
  <si>
    <t>GW96217</t>
  </si>
  <si>
    <t>ΑΣΦΑΛΕΙΟΘΗΚΗ 1P+N 14X51 690V 50A</t>
  </si>
  <si>
    <t>GW96302</t>
  </si>
  <si>
    <t>ΑΣΦΑΛΕΙΟΘΗΚΗ 2P 10,3X38 690V 32A</t>
  </si>
  <si>
    <t>GW96303</t>
  </si>
  <si>
    <t>ΑΣΦΑΛΕΙΟΘΗΚΗ 2P 14X51 690V 50A</t>
  </si>
  <si>
    <t>GW96307</t>
  </si>
  <si>
    <t>ΑΣΦΑΛΕΙΟΑΠΟΖΕΥΚΤΗΣ 3P 10,3x38 690V 32A</t>
  </si>
  <si>
    <t>GW96308</t>
  </si>
  <si>
    <t>ΑΣΦΑΛΕΙΟΘΗΚΗ 3P 14X51 5 690V 50A</t>
  </si>
  <si>
    <t>GW96312</t>
  </si>
  <si>
    <t>ΑΣΦΑΛΕΙΟΘΗΚΗ 3P+N 10,3X38 690V 32A</t>
  </si>
  <si>
    <t>GW96313</t>
  </si>
  <si>
    <t>ΑΣΦΑΛΕΙΟΘΗΚΗ 3P+N 14X51 690V 50A</t>
  </si>
  <si>
    <t>GW96423</t>
  </si>
  <si>
    <t>ΜΕΤΑΣΧΗΜΑΤΙΣΤΗΣ ΚΟΥΔΟΥΝΙΟΥ 10VA 230V 12V 2 στοιχείων</t>
  </si>
  <si>
    <t>GW96426</t>
  </si>
  <si>
    <t>ΜΕΤΑΣΧΗΜΑΤΙΣΤΗΣ ΚΟΥΔΟΥΝΙΟΥ 15VA 230V 24V 2 στοιχείων</t>
  </si>
  <si>
    <t>GW96432</t>
  </si>
  <si>
    <t>ΜΕΤΑΣΧΗΜΑΤΙΣΤΗΣ ΚΟΥΔΟΥΝΙΟΥ 30VA 230V 24V 3 στοιχείων</t>
  </si>
  <si>
    <t>GW96434</t>
  </si>
  <si>
    <t>ΜΕΤΑΣΧΗΜΑΤΙΣΤΗΣ ΚΟΥΔΟΥΝΙΟΥ 40VA 230V 24V 3 στοιχείων</t>
  </si>
  <si>
    <t>GW96522</t>
  </si>
  <si>
    <t>ΠΡΙΖΑ ΣΟΥΚΟ ΡΑΓΑΣ 2P+E 16A  2,5 στοιχείων</t>
  </si>
  <si>
    <t>GW96531</t>
  </si>
  <si>
    <t>ΔΙΑΚΟΠΤΗΣ ΑΠΟΜΟΝΩΣΗΣ 1P 16A 250V 1 στοιχείου</t>
  </si>
  <si>
    <t>GW96540</t>
  </si>
  <si>
    <t>ΔΙΑΚΟΠΤΗΣ ON-OFF ΜΕ ΕΝΔΕΙΚΤΙΚΗ ΛΥΧΝΙΑ 1P 32A 1 στοιχείου</t>
  </si>
  <si>
    <t>GW96541</t>
  </si>
  <si>
    <t>ΔΙΑΚΟΠΤΗΣ ON-OFF ΜΕ ΕΝΔΕΙΚΤΙΚΗ ΛΥΧΝΙΑ 16Α 2P 230V  1 στοιχείου</t>
  </si>
  <si>
    <t>GW96542</t>
  </si>
  <si>
    <t>ΔΙΑΚΟΠΤΗΣ ON-OFF ΜΕ ΕΝΔΕΙΚΤΙΚΗ ΛΥΧΝΙΑ 32Α 2P 230V  1 στοιχείου</t>
  </si>
  <si>
    <t>GW96551</t>
  </si>
  <si>
    <t>GW50425</t>
  </si>
  <si>
    <t>ΜΕΤΑΓΩΓΙΚΟΣ ΔΙΑΚΟΠΤΗΣ (1-2) 16Α 1P 250V  1 στοιχείου</t>
  </si>
  <si>
    <t>GW96553</t>
  </si>
  <si>
    <t>ΜΕΤΑΓΩΓΙΚΟΣ ΔΙΑΚΟΠΤΗΣ 3 ΘΕΣΕΩΝ ( 1-0-2) 1P 16A  1 στοιχείου</t>
  </si>
  <si>
    <t>GW96554</t>
  </si>
  <si>
    <t>ΜΕΤΑΓΩΓΙΚΟΣ ΔΙΑΚΟΠΤΗΣ 3 ΘΕΣΕΩΝ ( 1-0-2) 2P 16A  1 στοιχείου</t>
  </si>
  <si>
    <t>GW96564</t>
  </si>
  <si>
    <t>ΔΙΠΛΟ ΜΠΟΥΤΟΝ ΡΑΓΑΣ 16Α 2ΝΟ 1 στοιχείου</t>
  </si>
  <si>
    <t>GW96581</t>
  </si>
  <si>
    <t>ΕΝΔΕΙΚΤΙΚΗ ΛΥΧΝΙΑ ΚΟΚΚΙΝΗ 16Α 1 στοιχείου</t>
  </si>
  <si>
    <t>GW96582</t>
  </si>
  <si>
    <t>ΕΝΔΕΙΚΤΙΚΗ ΛΥΧΝΙΑ ΠΡΑΣΣΙΝΗ 16Α 1 στοιχείου</t>
  </si>
  <si>
    <t>GW96583</t>
  </si>
  <si>
    <t>ΕΝΔΕΙΚΤΙΚΗ ΛΥΧΝΙΑ ΚΙΤΡΙΝΗ 16Α 1 στοιχείου</t>
  </si>
  <si>
    <t>GW96584</t>
  </si>
  <si>
    <t>ΕΝΔΕΙΚΤΙΚΗ ΛΥΧΝΙΑ ΜΠΛΕ 16Α 1 στοιχείου</t>
  </si>
  <si>
    <t>GW96585</t>
  </si>
  <si>
    <t>ΕΝΔΕΙΚΤΙΚΗ ΛΥΧΝΙΑ ΛΕΥΚΗ 16Α 1 στοιχείου</t>
  </si>
  <si>
    <t>GW96591</t>
  </si>
  <si>
    <t>ΕΝΔΕΙΚΤΙΚΗ ΛΥΧΝΙΑ ΔΙΠΛΗ ΚΟΚΚΙΝΗ 16Α 1 στοιχείου</t>
  </si>
  <si>
    <t>GW96592</t>
  </si>
  <si>
    <t>ΕΝΔΕΙΚΤΙΚΗ ΛΥΧΝΙΑ ΤΡΙΠΛΗ ΚΟΚΚΙΝΗ 16Α 1 στοιχείου</t>
  </si>
  <si>
    <t>GW96814</t>
  </si>
  <si>
    <t>ΧΡΟΝΙΚΟ ΠΟΛΛΑΠΛΩΝ ΕΦΑΡΜΟΓΩΝ</t>
  </si>
  <si>
    <t>GW96815</t>
  </si>
  <si>
    <t>ΧΡΟΝΟΔΙΑΚΟΠΤΗΣ ΑΣΥΜΜΕΤΡΙΑΣ</t>
  </si>
  <si>
    <t>GWD6772</t>
  </si>
  <si>
    <t>ΑΝΑΛΟΓΙΚΟΣ ΧΡΟΝΟΔΙΑΚΟΠΤΗΣ ΗΜΕΡΗΣΙΟΣ ΜΕ ΕΦΕΔΡΕΙΑ 1ΝO 1 στοιχείου</t>
  </si>
  <si>
    <t>GW96984</t>
  </si>
  <si>
    <t>ΓΕΦΥΡΑ ΜΟΝΟΠΟΛΙΚΗ 1P  12 ΣΤΟΙΧΕΙΩΝ ΜΕ ΜΥΤΗ</t>
  </si>
  <si>
    <t>GW96986</t>
  </si>
  <si>
    <t>ΓΕΦΥΡΑ ΤΡΙΠΟΛΙΚΗ 3P  12 ΣΤΟΙΧΕΙΩΝ ΜΕ ΜΥΤΗ</t>
  </si>
  <si>
    <t>GW96990</t>
  </si>
  <si>
    <t>ΓΕΦΥΡΑ ΤΡΙΠΟΛΙΚΗ 3P  56 ΣΤΟΙΧΕΙΩΝ ΜΕ ΜΥΤΗ</t>
  </si>
  <si>
    <t>GW96992</t>
  </si>
  <si>
    <t>ΓΕΦΥΡΑ ΜΟΝΟΠΟΛΙΚΗ 1P  12 ΣΤΟΙΧΕΙΩΝ ΔΙΧΑΛΩΤΗ</t>
  </si>
  <si>
    <t>GW96994</t>
  </si>
  <si>
    <t>ΓΕΦΥΡΑ ΤΡΙΠΟΛΙΚΗ 3P  12 ΣΤΟΙΧΕΙΩΝ ΔΙΧΑΛΩΤΗ</t>
  </si>
  <si>
    <t>GW96998</t>
  </si>
  <si>
    <t>ΓΕΦΥΡΑ ΤΡΙΠΟΛΙΚΗ 3P  56 ΣΤΟΙΧΕΙΩΝ ΔΙΧΑΛΩΤΗ</t>
  </si>
  <si>
    <t>GWD4022</t>
  </si>
  <si>
    <t>ΔΙΑΚΟΠΤΗΣ ΔΙΑΡΡΟΗΣ 2x40A AC 30mA 2 στοιχείων</t>
  </si>
  <si>
    <t>GWD4024</t>
  </si>
  <si>
    <t>ΔΙΑΚΟΠΤΗΣ ΔΙΑΡΡΟΗΣ 2P 40A AC/0,3 2M</t>
  </si>
  <si>
    <t>GWD4032</t>
  </si>
  <si>
    <t>ΔΙΑΚΟΠΤΗΣ ΔΙΑΡΡΟΗΣ 2x40A A 30mA 2 στοιχείων</t>
  </si>
  <si>
    <t>GWD4042</t>
  </si>
  <si>
    <t>ΔΙΑΚΟΠΤΗΣ ΔΙΑΡΡΟΗΣ 2x63A AC 30mA 2 στοιχείων</t>
  </si>
  <si>
    <t>GWD4052</t>
  </si>
  <si>
    <t>ΔΙΑΚΟΠΤΗΣ ΔΙΑΡΡΟΗΣ 2x63A A 30mA 2 στοιχείων</t>
  </si>
  <si>
    <t>GWD4122</t>
  </si>
  <si>
    <t>ΒΑΣΗ ΜΕ ΑΥΤΟΜΑΤΟ ΚΟΥΜΠΩΜΑ ΓΙΑ ΣΩΛΗΝΕΣ D.50MM</t>
  </si>
  <si>
    <t>GW50630</t>
  </si>
  <si>
    <t>ΒΑΣΗ ΜΕ ΚΟΥΜΠΩΤΟ ΚΟΛΛΑΡΟ DIAM.40MM</t>
  </si>
  <si>
    <t>GW50631</t>
  </si>
  <si>
    <t>ΒΑΣΗ ΜΕ ΚΟΥΜΠΩΤΟ ΚΟΛΛΑΡΟ DIAM.50MM</t>
  </si>
  <si>
    <t>GW52001</t>
  </si>
  <si>
    <t>ΣΤΥΠΙΟΘΛΗΠΤΕΣ ΜΕ ΠΑΞΙΜΑΔΙ PG7 IP66</t>
  </si>
  <si>
    <t>GW52002</t>
  </si>
  <si>
    <t>ΣΤΥΠΙΟΘΛΗΠΤΕΣ ΜΕ ΠΑΞΙΜΑΔΙ  PG9 IP66</t>
  </si>
  <si>
    <t>GW52003</t>
  </si>
  <si>
    <t>ΣΤΥΠΙΟΘΛΗΠΤΕΣ ΜΕ ΠΑΞΙΜΑΔΙ  PG11 IP66</t>
  </si>
  <si>
    <t>GW52004</t>
  </si>
  <si>
    <t>NAVE CYLINDRICAL DIFFUSER IN SMOOTH GLASS FOR NAVE WATERTIGHT LIGHTING FIXTURES UNAV 2132 100W</t>
  </si>
  <si>
    <t>P819220</t>
  </si>
  <si>
    <t>RINO TROPICALIZED STEEL WIRE CAGE FOR CYL LIGHTING FIXTURE 200W</t>
  </si>
  <si>
    <t>P819230</t>
  </si>
  <si>
    <t>RINO REFLECTOR IN GALVANIZED AND PAINTED STEEL FOR CYL LIGHTING FIXTURES 200W</t>
  </si>
  <si>
    <t>P819235</t>
  </si>
  <si>
    <t>RINO SHADE FOR DIRECTING LIGHT BEAM IN GALVANIZED AND PAINTED STEEL 200W</t>
  </si>
  <si>
    <t>P819328DA</t>
  </si>
  <si>
    <t>X-TIGUA SPS 28LED 235W DALI DIF VT</t>
  </si>
  <si>
    <t>P819332DA</t>
  </si>
  <si>
    <t>X-TIGUA SPS 32LED 270W DALI DIF VT</t>
  </si>
  <si>
    <t>P819340DA</t>
  </si>
  <si>
    <t>X-TIGUA SPS 40LED 336W DALI DIF VT</t>
  </si>
  <si>
    <t>P819348DA</t>
  </si>
  <si>
    <t>X-TIGUA SPS 48LED 400W DALI DIF VT</t>
  </si>
  <si>
    <t>P819428HT</t>
  </si>
  <si>
    <t>Data Socket - RJ45 CAT.5e UTP</t>
  </si>
  <si>
    <t>GW35272W</t>
  </si>
  <si>
    <t>Data Socket - RJ45 CAT.5e FTP</t>
  </si>
  <si>
    <t>GW35273W</t>
  </si>
  <si>
    <t>Data Socket - RJ45 CAT.6 UTP</t>
  </si>
  <si>
    <t>GW35274W</t>
  </si>
  <si>
    <t>Data Socket - RJ45 CAT.6 FTP</t>
  </si>
  <si>
    <t>GW35280W</t>
  </si>
  <si>
    <t>Amp/Keystone Jack Adapter</t>
  </si>
  <si>
    <t>GW35301W</t>
  </si>
  <si>
    <t>Rotating Electronic Regulator 2-Way Switch 4-160w</t>
  </si>
  <si>
    <t>GW35204W</t>
  </si>
  <si>
    <t>Double German STD Socket 2P+E 16A - Screw Terminals*</t>
  </si>
  <si>
    <t>GW35901AW</t>
  </si>
  <si>
    <t>White</t>
  </si>
  <si>
    <t>GW35901AY</t>
  </si>
  <si>
    <t>Ivory</t>
  </si>
  <si>
    <t>GW35901AH</t>
  </si>
  <si>
    <t>Hemp</t>
  </si>
  <si>
    <t>GW35901AG</t>
  </si>
  <si>
    <t>Light Grey</t>
  </si>
  <si>
    <t>GW35901AM</t>
  </si>
  <si>
    <t>Cream</t>
  </si>
  <si>
    <t>GW35901AD</t>
  </si>
  <si>
    <t>Dark Grey</t>
  </si>
  <si>
    <t>GW35901AN</t>
  </si>
  <si>
    <t>Anthracite Grey</t>
  </si>
  <si>
    <t>GW35902AW</t>
  </si>
  <si>
    <t>GW35902AY</t>
  </si>
  <si>
    <t>GW35902AH</t>
  </si>
  <si>
    <t>GW35902AG</t>
  </si>
  <si>
    <t>GW35902AM</t>
  </si>
  <si>
    <t>GW35902AD</t>
  </si>
  <si>
    <t>GW35902AN</t>
  </si>
  <si>
    <t>GW35903AW</t>
  </si>
  <si>
    <t>GW35903AY</t>
  </si>
  <si>
    <t>GW35903AH</t>
  </si>
  <si>
    <t>GW35903AG</t>
  </si>
  <si>
    <t>GW35903AM</t>
  </si>
  <si>
    <t>GW35903AD</t>
  </si>
  <si>
    <t>GW35903AN</t>
  </si>
  <si>
    <t>GW35904AW</t>
  </si>
  <si>
    <t>GW35904AY</t>
  </si>
  <si>
    <t>GW35904AH</t>
  </si>
  <si>
    <t>GW35904AG</t>
  </si>
  <si>
    <t>GW35904AM</t>
  </si>
  <si>
    <t>GW35904AD</t>
  </si>
  <si>
    <t>GW35904AN</t>
  </si>
  <si>
    <t>GW35905AW</t>
  </si>
  <si>
    <t>GW35905AY</t>
  </si>
  <si>
    <t>GW35905AH</t>
  </si>
  <si>
    <t>GW35905AG</t>
  </si>
  <si>
    <t>GW35905AM</t>
  </si>
  <si>
    <t>GW35905AD</t>
  </si>
  <si>
    <t>GW35905AN</t>
  </si>
  <si>
    <t>GW35909AW</t>
  </si>
  <si>
    <t>GW35909AY</t>
  </si>
  <si>
    <t>GW35909AH</t>
  </si>
  <si>
    <t>GW35909AG</t>
  </si>
  <si>
    <t>GW35909AM</t>
  </si>
  <si>
    <t>GW35909AD</t>
  </si>
  <si>
    <t>GW35909AN</t>
  </si>
  <si>
    <t>GW35911</t>
  </si>
  <si>
    <t>1 Gang Wall-Mount Box</t>
  </si>
  <si>
    <t>GW35912</t>
  </si>
  <si>
    <t>2 Gang Wall-Mount Box</t>
  </si>
  <si>
    <t>GW35981</t>
  </si>
  <si>
    <t>Led Signalling Unit 230VAC - Amber</t>
  </si>
  <si>
    <t>GW35986</t>
  </si>
  <si>
    <t>Lens Kit For Mechanisms With Indicator</t>
  </si>
  <si>
    <t>GW35991</t>
  </si>
  <si>
    <t>Support For Chorus Devices</t>
  </si>
  <si>
    <t>GW35996</t>
  </si>
  <si>
    <t>PROTECTIVE COVER FOR PAINTING - DAHLIA</t>
  </si>
  <si>
    <t>RLS</t>
  </si>
  <si>
    <t>EACH</t>
  </si>
  <si>
    <t>KIT</t>
  </si>
  <si>
    <t>PCS</t>
  </si>
  <si>
    <t>TE100037593</t>
  </si>
  <si>
    <t>TE100037569</t>
  </si>
  <si>
    <t>TE100050968</t>
  </si>
  <si>
    <t>BF3200A230</t>
  </si>
  <si>
    <t>BF3800A230</t>
  </si>
  <si>
    <t>DOL STARTER M1P 230/50-60 1-1,6A</t>
  </si>
  <si>
    <t>M1P00912230A6</t>
  </si>
  <si>
    <t>DOL STARTER M1P 230/50-60 1,6-2,5A</t>
  </si>
  <si>
    <t>M1P00912230A7</t>
  </si>
  <si>
    <t>DOL STARTER M1P 230/50-60 2,5-4A</t>
  </si>
  <si>
    <t>M1P00912230A8</t>
  </si>
  <si>
    <t>DOL STARTER M1P 230/50-60 4-6,5A</t>
  </si>
  <si>
    <t>M1P00912230A9</t>
  </si>
  <si>
    <t>DOL STARTER M1P 230/50-60 6,3-10A</t>
  </si>
  <si>
    <t>M1P00912230B0</t>
  </si>
  <si>
    <t>DOL STARTER M1P 230/50-60 9-14A</t>
  </si>
  <si>
    <t>M1P01812230B1</t>
  </si>
  <si>
    <t>560B S/LOK CONN BULK  5000/CTN</t>
  </si>
  <si>
    <t>DE999953362</t>
  </si>
  <si>
    <t>SCOTCH 1609 SILICONE LUBRICANT</t>
  </si>
  <si>
    <t>790002</t>
  </si>
  <si>
    <t>DURACELL SIMPLY  ALC  AA   12X8</t>
  </si>
  <si>
    <t>790003</t>
  </si>
  <si>
    <t>DURACELL SIMPLY ALC  AAA    10X8</t>
  </si>
  <si>
    <t>790004</t>
  </si>
  <si>
    <t>DURACELL SIMPLY   ALC   C  10X2</t>
  </si>
  <si>
    <t>790005</t>
  </si>
  <si>
    <t>DURACELL SIMPLY   ALC   D  10X2</t>
  </si>
  <si>
    <t>BF4000A230</t>
  </si>
  <si>
    <t>DX56417</t>
  </si>
  <si>
    <t>RUN 16G CONNECTOR PG 16 GREY</t>
  </si>
  <si>
    <t>GW20201</t>
  </si>
  <si>
    <t>ΔΙΠΟΛΙΚΗ ΠΡΙΖΑ ΛΕΥΚΗ 1 ΣΤ. SYSTEM</t>
  </si>
  <si>
    <t>BF5000A230</t>
  </si>
  <si>
    <t>790006</t>
  </si>
  <si>
    <t>DURACELL SIMPLY   ALC  9V 10X1</t>
  </si>
  <si>
    <t>790100</t>
  </si>
  <si>
    <t>DURACELL SPEC.ELECTRO LITHIUM 2016 10xB2</t>
  </si>
  <si>
    <t>790101</t>
  </si>
  <si>
    <t>DURACELL SPEC.ELECTRO LITHIUM  2025 10xB2</t>
  </si>
  <si>
    <t>790102</t>
  </si>
  <si>
    <t>DURACELL SPEC.ELECTRO LITHIUM 2032 10xB2</t>
  </si>
  <si>
    <t>790120</t>
  </si>
  <si>
    <t>DURACELL SPEC.ELECTRONICS  1220   10xB1</t>
  </si>
  <si>
    <t>790121</t>
  </si>
  <si>
    <t>DURACELL SPEC.ELECTRONICS  1616   10xB1</t>
  </si>
  <si>
    <t>790122</t>
  </si>
  <si>
    <t>DURACELL SPEC.ELECTRONICS  1620   10xB1</t>
  </si>
  <si>
    <t>790123</t>
  </si>
  <si>
    <t>DURACELL SPEC.ELECTRONICS  2430   10xB1</t>
  </si>
  <si>
    <t>790124</t>
  </si>
  <si>
    <t>DURACELL SPEC.ELECTRONICS  2450   10xB1</t>
  </si>
  <si>
    <t>790125</t>
  </si>
  <si>
    <t>DURACELL SPEC.ELECTRONICS  LR44   10xB2</t>
  </si>
  <si>
    <t>790126</t>
  </si>
  <si>
    <t>DURACELL SPEC.ELECTRONICS  1632   10xB1</t>
  </si>
  <si>
    <t>790150</t>
  </si>
  <si>
    <t>DURACELL SPEC.ELECTRONICS  MN21   10xB2</t>
  </si>
  <si>
    <t>790151</t>
  </si>
  <si>
    <t>DURACELL SPEC.ELECTRONICS  MN27   10xB1</t>
  </si>
  <si>
    <t>790152</t>
  </si>
  <si>
    <t>DURACELL SPEC.ELECTRONICS  MN11   10xB1</t>
  </si>
  <si>
    <t>790160</t>
  </si>
  <si>
    <t>DURACELL SPEC.PHOTO ULTRA LITH.123 10xB1</t>
  </si>
  <si>
    <t>790180</t>
  </si>
  <si>
    <t>1*12</t>
  </si>
  <si>
    <t>1*6</t>
  </si>
  <si>
    <t>EASY  1</t>
  </si>
  <si>
    <t>DUO E</t>
  </si>
  <si>
    <t>SM1P0016</t>
  </si>
  <si>
    <t>MOTOR PROT.CIRC.BR. SM1P 0,1-0,16A</t>
  </si>
  <si>
    <t>SM1P0025</t>
  </si>
  <si>
    <t>MOTOR PROT.CIRC.BR. SM1P 0,16-0,25A</t>
  </si>
  <si>
    <t>SM1P0040</t>
  </si>
  <si>
    <t>MOTOR PROT.CIRC.BR. SM1P 0,25-0,4A</t>
  </si>
  <si>
    <t>SM1P0063</t>
  </si>
  <si>
    <t>MOTOR PROT.CIRC.BR. SM1P 0,4-0,63A</t>
  </si>
  <si>
    <t>SM1P0100</t>
  </si>
  <si>
    <t>MOTOR PROT.CIRC.BR. SM1P 0,63-1A</t>
  </si>
  <si>
    <t>SM1P0160</t>
  </si>
  <si>
    <t>MOTOR PROT.CIRC.BR. SM1P 1-1,6A</t>
  </si>
  <si>
    <t>SM1P0250</t>
  </si>
  <si>
    <t>MOTOR PROT.CIRC.BR. SM1P 1,6-2,5A</t>
  </si>
  <si>
    <t>SM1P0400</t>
  </si>
  <si>
    <t>MOTOR PROT.CIRC.BR. SM1P 2,5-4A</t>
  </si>
  <si>
    <t>SM1P0650</t>
  </si>
  <si>
    <t>MOTOR PROT.CIRC.BR. SM1P 4-6,5A</t>
  </si>
  <si>
    <t>SM1P1000</t>
  </si>
  <si>
    <t>MOTOR PROT.CIRC.BR. SM1P 6,3-10A</t>
  </si>
  <si>
    <t>SM1P1400</t>
  </si>
  <si>
    <t>MOTOR PROT.CIRC.BR. SM1P 9-14A</t>
  </si>
  <si>
    <t>SM1P1800</t>
  </si>
  <si>
    <t>MOTOR PROT.CIRC.BR. SM1P 13-18A</t>
  </si>
  <si>
    <t>SM1P2300</t>
  </si>
  <si>
    <t>MOTOR PROT.CIRC.BR. SM1P 17-23A</t>
  </si>
  <si>
    <t>SM1P2500</t>
  </si>
  <si>
    <t>MOTOR PROT.CIRC.BR. SM1P 20-25A</t>
  </si>
  <si>
    <t>SM1P3200</t>
  </si>
  <si>
    <t>MOTOR PROT.CIRC.BR. SM1P 24-32A</t>
  </si>
  <si>
    <t>SM1P4000</t>
  </si>
  <si>
    <t>MOTOR PROT.CIRC.BR. SM1P 30-40A</t>
  </si>
  <si>
    <t>ΠΙΝΑΚΑΣ ΕΠΙΤΟΙΧΟΣ IP65 ΜΕ ΦΙΜΕ ΠΟΡΤΑ 12 ΣΤΟΙΧΕΙΩΝ</t>
  </si>
  <si>
    <t>GW40104</t>
  </si>
  <si>
    <t>ΠΙΝΑΚΑΣ ΕΞΩΤΕΡΙΚΟΣ ΣΤΕΓΑΝΟΣ IP65 24 στοιχείων 2 σειρών (12x2)</t>
  </si>
  <si>
    <t>GW40104BS</t>
  </si>
  <si>
    <t>ΠΙΝΑΚΑΣ ΕΠΙΤΟΙΧΟΣ IP65 ΜΕ ΦΙΜΕ ΠΟΡΤΑ 24 ΣΤΟΙΧΕΙΩΝ (2Χ12)</t>
  </si>
  <si>
    <t>GW40105</t>
  </si>
  <si>
    <t>ΠΙΝΑΚΑΣ ΕΞΩΤΕΡΙΚΟΣ ΣΤΕΓΑΝΟΣ IP65 36 στοιχείων 3 σειρών(12x3)</t>
  </si>
  <si>
    <t>GW40105BD</t>
  </si>
  <si>
    <t>ΠΙΝΑΚΑΣ ΕΠΙΤΟΙΧΟΣ IP65 ΜΕ ΦΙΜΕ ΠΟΡΤΑ 12x3 ΣΤΟΙΧΕΙΩΝ</t>
  </si>
  <si>
    <t>GW40106</t>
  </si>
  <si>
    <t>ΠΙΝΑΚΑΣ ΕΞΩΤΕΡΙΚΟΣ ΣΤΕΓΑΝΟΣ IP65 18 στοιχείων 1 σειρών</t>
  </si>
  <si>
    <t>GW40106BS</t>
  </si>
  <si>
    <t>ΠΙΝΑΚΑΣ ΕΠΙΤΟΙΧΟΣ IP65 ΜΕ ΦΙΜΕ ΠΟΡΤΑ 18 ΣΤΟΙΧΕΙΩΝ</t>
  </si>
  <si>
    <t>GW40107</t>
  </si>
  <si>
    <t>ΠΙΝΑΚΑΣ ΕΞΩΤΕΡΙΚΟΣ ΣΤΕΓΑΝΟΣ IP65 36 στοιχείων 2 σειρών (18x2)</t>
  </si>
  <si>
    <t>GW40107BS</t>
  </si>
  <si>
    <t>ΠΙΝΑΚΑΣ ΕΠΙΤΟΙΧΟΣ IP65 ΜΕ ΦΙΜΕ ΠΟΡΤΑ 18x2 ΣΤΟΙΧΕΙΩΝ</t>
  </si>
  <si>
    <t>GW40108</t>
  </si>
  <si>
    <t>ΠΙΝΑΚΑΣ ΕΞΩΤΕΡΙΚΟΣ ΣΤΕΓΑΝΟΣ IP65 54 στοιχείων 3 σειρών (18x3)</t>
  </si>
  <si>
    <t>GW40108BD</t>
  </si>
  <si>
    <t>ΠΙΝΑΚΑΣ ΕΠΙΤΟΙΧΟΣ IP65 ΜΕ ΦΙΜΕ ΠΟΡΤΑ 18x3 ΣΤΟΙΧΕΙΩΝ</t>
  </si>
  <si>
    <t>GW40109</t>
  </si>
  <si>
    <t>ΠΙΝΑΚΑΣ ΕΞΩΤΕΡΙΚΟΣ ΣΤΕΓΑΝΟΣ IP65 72 στοιχείων 3 σειρών (18x4)</t>
  </si>
  <si>
    <t>GW40109BD</t>
  </si>
  <si>
    <t>ΠΙΝΑΚΑΣ ΕΠΙΤΟΙΧΟΣ IP65 ΜΕ ΦΙΜΕ ΠΟΡΤΑ 18x4 ΣΤΟΙΧΕΙΩΝ</t>
  </si>
  <si>
    <t>GW40401</t>
  </si>
  <si>
    <t>ΚΛΕΜΜΕΣ ΓΕΙΩΣΗΣ-ΟΥΔΕΤΕΡΟΥ (1X25)+(7X10)</t>
  </si>
  <si>
    <t>GW40402</t>
  </si>
  <si>
    <t>ΚΛΕΜΜΕΣ ΓΕΙΩΣΗΣ-ΟΥΔΕΤΕΡΟΥ (3X25)+(10X10)</t>
  </si>
  <si>
    <t>GW40404</t>
  </si>
  <si>
    <t>ΚΛΕΜΜΕΣ ΓΕΙΩΣΗΣ-ΟΥΔΕΤΕΡΟΥ (5X25)+(14X10)</t>
  </si>
  <si>
    <t>GW40412U</t>
  </si>
  <si>
    <t>ΚΛΕΜΕΣ ΜΕ ΒΙΔΕΣ 12M (3x16+11x10)</t>
  </si>
  <si>
    <t>GW40601</t>
  </si>
  <si>
    <t>ΠΙΝΑΚΑΣ ΧΩΝΕΥΤΟΣ IP40 2 ΣΤΟΙΧΕΙΩΝ</t>
  </si>
  <si>
    <t>GW40602</t>
  </si>
  <si>
    <t>ΠΙΝΑΚΑΣ ΧΩΝΕΥΤΟΣ IP40 4 ΣΤΟΙΧΕΙΩΝ</t>
  </si>
  <si>
    <t>GW40603</t>
  </si>
  <si>
    <t>ΠΙΝΑΚΑΣ ΧΩΝΕΥΤΟΣ IP40 6 ΣΤΟΙΧΕΙΩΝ</t>
  </si>
  <si>
    <t>GW40604</t>
  </si>
  <si>
    <t>ΠΙΝΑΚΑΣ ΧΩΝΕΥΤΟΣ IP40 8 ΣΤΟΙΧΕΙΩΝ</t>
  </si>
  <si>
    <t>GW40604BS</t>
  </si>
  <si>
    <t>ΠΙΝΑΚΑΣ ΧΩΝΕΥΤΟΣ ΜΕ ΦΙΜΕ ΠΟΡΤΑ 8 ΣΤΟΙΧΕΙΩΝ</t>
  </si>
  <si>
    <t>GW40605</t>
  </si>
  <si>
    <t>ΠΙΝΑΚΑΣ ΧΩΝΕΥΤΟΣ IP40 12 ΣΤΟΙΧΕΙΩΝ</t>
  </si>
  <si>
    <t>GW40605BS</t>
  </si>
  <si>
    <t>ΠΙΝΑΚΑΣ ΧΩΝΕΥΤΟΣ ΜΕ ΦΙΜΕ ΠΟΡΤΑ 12 ΣΤΟΙΧΕΙΩΝ</t>
  </si>
  <si>
    <t>GW40606</t>
  </si>
  <si>
    <t>ΠΙΝΑΚΑΣ ΧΩΝΕΥΤΟΣ IP40 4 ΣΤΟΙΧΕΙΩΝ 2 ΣΕΙΡΩΝ</t>
  </si>
  <si>
    <t>GW40606BS</t>
  </si>
  <si>
    <t>ΠΙΝΑΚΑΣ ΧΩΝΕΥΤΟΣ ΜΕ ΦΙΜΕ ΠΟΡΤΑ 12x2 ΣΤΟΙΧΕΙΩΝ</t>
  </si>
  <si>
    <t>GW40608</t>
  </si>
  <si>
    <t>ΠΙΝΑΚΑΣ ΧΩΝΕΥΤΟΣ IP40 18 ΣΤΟΙΧΕΙΩΝ</t>
  </si>
  <si>
    <t>RINO OVAL LIGHTING FIXTURE IN ALUMINIUM 5-7-9W 1 LAMPHOLDER G23 INLET 1XM20 CAGE</t>
  </si>
  <si>
    <t>P831954</t>
  </si>
  <si>
    <t>RINO OVAL LIGHTING FIXTURE IN ALUMINIUM 5-7-9W 1 LAMPHOLDER G23 INLET 1XM20 CAGE CAST</t>
  </si>
  <si>
    <t>P840382</t>
  </si>
  <si>
    <t>RINOLED PAINTED STEEL-GLASS L1300 LIGHTING FIXTURE 52W NARROW BEAM IP66</t>
  </si>
  <si>
    <t>P840392EX</t>
  </si>
  <si>
    <t>ΠΙΝΑΚΑΣ ΧΩΝΕΥΤΟΣ IP40 72 ΣΤΟΙΧΕΙΩΝ 4 ΣΕΙΡΩΝ</t>
  </si>
  <si>
    <t>GW40611BD</t>
  </si>
  <si>
    <t>ΠΙΝΑΚΑΣ ΧΩΝΕΥΤΟΣ ΜΕ ΦΙΜΕ ΠΟΡΤΑ 18x4 ΣΤΟΙΧΕΙΩΝ</t>
  </si>
  <si>
    <t>GW40674</t>
  </si>
  <si>
    <t>ΑΝΑΤΑΛΑΚΤΙΚΟ ΠΙΝΑΚΑ ΔΙΑΚΟΣΜΗΣΗΣ 12 ΘΕΣΕΩΝ</t>
  </si>
  <si>
    <t>GW40677</t>
  </si>
  <si>
    <t>ΑΝΑΤΑΛΑΚΤΙΚΟ ΠΙΝΑΚΑ ΔΙΑΚΟΣΜΗΣΗΣ 24 ΘΕΣΕΩΝ</t>
  </si>
  <si>
    <t>GW40679</t>
  </si>
  <si>
    <t>ΑΝΑΤΑΛΑΚΤΙΚΟ ΠΙΝΑΚΑ ΔΙΑΚΟΣΜΗΣΗΣ 36 ΘΕΣΕΩΝ</t>
  </si>
  <si>
    <t>GW40884BS</t>
  </si>
  <si>
    <t>ΠΙΝΑΚΑΣ ΧΩΝΕΥΤΟΣ ΜΕ ΛΕΥΚΗ ΠΟΡΤΑ 8 ΣΤΟΙΧΕΙΩΝ</t>
  </si>
  <si>
    <t>GW40885BS</t>
  </si>
  <si>
    <t>ΠΙΝΑΚΑΣ ΧΩΝΕΥΤΟΣ ΜΕ ΛΕΥΚΗ ΠΟΡΤΑ 12 ΣΤΟΙΧΕΙΩΝ</t>
  </si>
  <si>
    <t>GW40886BS</t>
  </si>
  <si>
    <t>ΠΙΝΑΚΑΣ ΧΩΝΕΥΤΟΣ ΜΕ ΛΕΥΚΗ ΠΟΡΤΑ 12x2 ΣΤΟΙΧΕΙΩΝ</t>
  </si>
  <si>
    <t>GW40888BS</t>
  </si>
  <si>
    <t>ΠΙΝΑΚΑΣ ΧΩΝΕΥΤΟΣ ΜΕ ΛΕΥΚΗ ΠΟΡΤΑ 18 ΣΤΟΙΧΕΙΩΝ</t>
  </si>
  <si>
    <t>GW40889BS</t>
  </si>
  <si>
    <t>ΠΙΝΑΚΑΣ ΧΩΝΕΥΤΟΣ ΜΕ ΛΕΥΚΗ ΠΟΡΤΑ 18x2 ΣΤΟΙΧΕΙΩΝ</t>
  </si>
  <si>
    <t>GW40890BD</t>
  </si>
  <si>
    <t>ΠΙΝΑΚΑΣ ΧΩΝΕΥΤΟΣ ΜΕ ΛΕΥΚΗ ΠΟΡΤΑ 18x3 ΣΤΟΙΧΕΙΩΝ</t>
  </si>
  <si>
    <t>GW40891BD</t>
  </si>
  <si>
    <t>ΠΙΝΑΚΑΣ ΧΩΝΕΥΤΟΣ ΜΕ ΛΕΥΚΗ ΠΟΡΤΑ 18x4 ΣΤΟΙΧΕΙΩΝ</t>
  </si>
  <si>
    <t>GW42003</t>
  </si>
  <si>
    <t>ΠΙΝΑΚΑΣ ΜΕ ΜΕΤΑΛΛΙΚΟ ΠΛΕΓΜΑ 200 Χ 150 Χ 80 ΕΠΙΤΟΙΧΗΣ ΤΟΠΟΘΕΤΗΣΗΣ</t>
  </si>
  <si>
    <t>GW42006</t>
  </si>
  <si>
    <t>ΠΙΝΑΚΑΣ ΜΕ ΜΕΤΑΛΛΙΚΟ ΠΛΕΓΜΑ 300 Χ 200 Χ 80 ΕΠΙΤΟΙΧΗΣ ΤΟΠΟΘΕΤΗΣΗΣ</t>
  </si>
  <si>
    <t>GW42009</t>
  </si>
  <si>
    <t>ΠΙΝΑΚΑΣ ΜΕ ΜΕΤΑΛΛΙΚΟ ΠΛΕΓΜΑ 400 Χ 300 Χ 80 ΕΠΙΤΟΙΧΗΣ ΤΟΠΟΘΕΤΗΣΗΣ</t>
  </si>
  <si>
    <t>GW44001</t>
  </si>
  <si>
    <t>ΣΤΕΓΑΝΟ ΚΟΥΤΙ ΔΙΑΚΛΑΔΩΣΗΣ ΜΕ ΤΑΠΕΣ  D.65X35 IP44</t>
  </si>
  <si>
    <t>GW44002</t>
  </si>
  <si>
    <t>ΣΤΕΓΑΝΟ ΚΟΥΤΙ ΔΙΑΚΛΑΔΩΣΗΣ ΜΕ ΤΑΠΕΣ  D.80X40 IP44</t>
  </si>
  <si>
    <t>GW44003</t>
  </si>
  <si>
    <t>ΣΤΕΓΑΝΟ ΚΟΥΤΙ ΔΙΑΚΛΑΔΩΣΗΣ ΜΕ ΤΑΠΕΣ  80X80X40 IP44</t>
  </si>
  <si>
    <t>GW44004</t>
  </si>
  <si>
    <t>ΣΤΕΓΑΝΟ ΚΟΥΤΙ ΔΙΑΚΛΑΔΩΣΗΣ ΜΕ ΤΑΠΕΣ  100x100 IP55</t>
  </si>
  <si>
    <t>GW44005</t>
  </si>
  <si>
    <t>ΣΤΕΓΑΝΟ ΚΟΥΤΙ ΔΙΑΚΛΑΔΩΣΗΣ ΜΕ ΤΑΠΕΣ  120x80 IP55</t>
  </si>
  <si>
    <t>GW44006</t>
  </si>
  <si>
    <t>ΣΤΕΓΑΝΟ ΚΟΥΤΙ ΔΙΑΚΛΑΔΩΣΗΣ ΜΕ ΤΑΠΕΣ  150x110 IP55</t>
  </si>
  <si>
    <t>GW44007</t>
  </si>
  <si>
    <t>ΣΤΕΓΑΝΟ ΚΟΥΤΙ ΔΙΑΚΛΑΔΩΣΗΣ ΜΕ ΤΑΠΕΣ  190x140 IP55</t>
  </si>
  <si>
    <t>GW44008</t>
  </si>
  <si>
    <t>ΣΤΕΓΑΝΟ ΚΟΥΤΙ ΔΙΑΚΛΑΔΩΣΗΣ ΜΕ ΤΑΠΕΣ  240x190 IP55</t>
  </si>
  <si>
    <t>GW44009</t>
  </si>
  <si>
    <t>ΣΤΕΓΑΝΟ ΚΟΥΤΙ ΔΙΑΚΛΑΔΩΣΗΣ ΜΕ ΤΑΠΕΣ  300x220 IP55</t>
  </si>
  <si>
    <t>GW44010</t>
  </si>
  <si>
    <t>ΣΤΕΓΑΝΟ ΚΟΥΤΙ ΔΙΑΚΛΑΔΩΣΗΣ ΜΕ ΤΑΠΕΣ  380x300 IP55</t>
  </si>
  <si>
    <t>GW44011</t>
  </si>
  <si>
    <t>ΣΤΕΓΑΝΟ ΚΟΥΤΙ ΔΙΑΚΛΑΔΩΣΗΣ ΜΕ ΛΕΙΑ ΤΟΙΧΩΜΑΤΑ ΒΙΔΩΤΟ ΚΑΠΑΚΙ 100x10</t>
  </si>
  <si>
    <t>GW44205</t>
  </si>
  <si>
    <t>ΣΤΕΓΑΝΟ ΚΟΥΤΙ ΔΙΑΚΛΑΔΩΣΗΣ ΜΕ ΛΕΙΑ ΤΟΙΧΩΜΑΤΑ ΒΙΔΩΤΟ ΚΑΠΑΚΙ 120x80</t>
  </si>
  <si>
    <t>GW44206</t>
  </si>
  <si>
    <t>ΣΤΕΓΑΝΟ ΚΟΥΤΙ ΔΙΑΚΛΑΔΩΣΗΣ ΜΕ ΛΕΙΑ ΤΟΙΧΩΜΑΤΑ ΒΙΔΩΤΟ ΚΑΠΑΚΙ 150x11</t>
  </si>
  <si>
    <t>GW44207</t>
  </si>
  <si>
    <t>ΣΤΕΓΑΝΟ ΚΟΥΤΙ ΔΙΑΚΛΑΔΩΣΗΣ ΜΕ ΛΕΙΑ ΤΟΙΧΩΜΑΤΑ ΒΙΔΩΤΟ ΚΑΠΑΚΙ 190x14</t>
  </si>
  <si>
    <t>GW44208</t>
  </si>
  <si>
    <t>ΣΤΕΓΑΝΟ ΚΟΥΤΙ ΔΙΑΚΛΑΔΩΣΗΣ ΜΕ ΛΕΙΑ ΤΟΙΧΩΜΑΤΑ ΒΙΔΩΤΟ ΚΑΠΑΚΙ 240x19</t>
  </si>
  <si>
    <t>GW44209</t>
  </si>
  <si>
    <t>ΣΤΕΓΑΝΟ ΚΟΥΤΙ ΔΙΑΚΛΑΔΩΣΗΣ ΜΕ ΛΕΙΑ ΤΟΙΧΩΜΑΤΑ ΒΙΔΩΤΟ ΚΑΠΑΚΙ 300x22</t>
  </si>
  <si>
    <t>GW44210</t>
  </si>
  <si>
    <t>ΣΤΕΓΑΝΟ ΚΟΥΤΙ ΔΙΑΚΛΑΔΩΣΗΣ ΜΕ ΛΕΙΑ ΤΟΙΧΩΜΑΤΑ ΒΙΔΩΤΟ ΚΑΠΑΚΙ 380x30</t>
  </si>
  <si>
    <t>GW44211</t>
  </si>
  <si>
    <t>ΣΤΕΓΑΝΟ ΚΟΥΤΙ ΔΙΑΚΛΑΔΩΣΗΣ ΜΕ ΛΕΙΑ ΤΟΙΧΩΜΑΤΑ ΒΙΔΩΤΟ ΚΑΠΑΚΙ 460x38</t>
  </si>
  <si>
    <t>GW44214</t>
  </si>
  <si>
    <t>ΣΤΕΓΑΝΟ ΚΟΥΤΙ ΔΙΑΚΛΑΔΩΣΗΣ ΜΕ ΛΕΙΑ ΤΟΙΧΩΜΑΤΑ ΒΙΔΩΤΟ ΨΗΛΟ ΚΑΠΑΚΙ 1</t>
  </si>
  <si>
    <t>GW44215</t>
  </si>
  <si>
    <t>GW44216</t>
  </si>
  <si>
    <t>GW44217</t>
  </si>
  <si>
    <t>GW44218</t>
  </si>
  <si>
    <t>ΣΤΕΓΑΝΟ ΚΟΥΤΙ ΔΙΑΚΛΑΔΩΣΗΣ ΜΕ ΛΕΙΑ ΤΟΙΧΩΜΑΤΑ ΒΙΔΩΤΟ ΨΗΛΟ ΚΑΠΑΚΙ 2</t>
  </si>
  <si>
    <t>GW44219</t>
  </si>
  <si>
    <t>ΣΤΕΓΑΝΟ ΚΟΥΤΙ ΔΙΑΚΛΑΔΩΣΗΣ ΜΕ ΛΕΙΑ ΤΟΙΧΩΜΑΤΑ ΒΙΔΩΤΟ ΨΗΛΟ ΚΑΠΑΚΙ 3</t>
  </si>
  <si>
    <t>GW44220</t>
  </si>
  <si>
    <t>GW44221</t>
  </si>
  <si>
    <t>ΣΤΕΓΑΝΟ ΚΟΥΤΙ ΔΙΑΚΛΑΔΩΣΗΣ ΜΕ ΛΕΙΑ ΤΟΙΧΩΜΑΤΑ ΒΙΔΩΤΟ ΨΗΛΟ ΚΑΠΑΚΙ 4</t>
  </si>
  <si>
    <t>GW44234</t>
  </si>
  <si>
    <t xml:space="preserve">ΣΤΕΓΑΝΟ ΚΟΥΤΙ ΔΙΑΚΛΑΔΩΣΗΣ Ι 100x100  IP55 ΜΕ ΛΕΙΑ ΤΟΙΧΩΜΑΤΑ ΚΑΙ </t>
  </si>
  <si>
    <t>GW44236</t>
  </si>
  <si>
    <t xml:space="preserve">ΣΤΕΓΑΝΟ ΚΟΥΤΙ ΔΙΑΚΛΑΔΩΣΗΣ Ι 150x110  IP55 ΜΕ ΛΕΙΑ ΤΟΙΧΩΜΑΤΑ ΚΑΙ </t>
  </si>
  <si>
    <t>GW44409</t>
  </si>
  <si>
    <t>11BG0901A230</t>
  </si>
  <si>
    <t>3P MINICONTACTOR BG09.01A 230V 50-60HZ</t>
  </si>
  <si>
    <t>11BG0601A230</t>
  </si>
  <si>
    <t>3P MINICONTACTOR BG06.01A 230V 50-60HZ</t>
  </si>
  <si>
    <t>11BG0610A230</t>
  </si>
  <si>
    <t>3P MINICONTACTOR BG06.10A 230V 50-60HZ</t>
  </si>
  <si>
    <t>ΣΤΥΠΙΟΘΛΗΠΤΕΣ ΜΕ ΠΑΞΙΜΑΔΙ  PG16 IP66</t>
  </si>
  <si>
    <t>GW52006</t>
  </si>
  <si>
    <t>ΣΤΥΠΙΟΘΛΗΠΤΕΣ ΜΕ ΠΑΞΙΜΑΔΙ  PG21 IP66</t>
  </si>
  <si>
    <t>GW52007</t>
  </si>
  <si>
    <t>ΣΤΥΠΙΟΘΛΗΠΤΕΣ ΜΕ ΠΑΞΙΜΑΔΙ  PG29 IP66</t>
  </si>
  <si>
    <t>GW52008</t>
  </si>
  <si>
    <t>ΣΤΥΠΙΟΘΛΗΠΤΕΣ ΜΕ ΠΑΞΙΜΑΔΙ  PG36 IP66</t>
  </si>
  <si>
    <t>GW52009</t>
  </si>
  <si>
    <t>ΣΤΥΠΙΟΘΛΗΠΤΕΣ ΜΕ ΠΑΞΙΜΑΔΙ  PG42 IP66</t>
  </si>
  <si>
    <t>GW52201</t>
  </si>
  <si>
    <t>ΔΕΜΑΤΙΚΑ ΜΑΥΡΑ ΕΞΩΤΕΡΙΚΗΣ ΧΡΗΣΗΣ 6X115</t>
  </si>
  <si>
    <t>GW52202</t>
  </si>
  <si>
    <t>ΔΕΜΑΤΙΚΑ ΜΑΥΡΑ ΕΞΩΤΕΡΙΚΗΣ ΧΡΗΣΗΣ 6X175</t>
  </si>
  <si>
    <t>GW52203</t>
  </si>
  <si>
    <t>ΔΕΜΑΤΙΚΑ ΜΑΥΡΑ ΕΞΩΤΕΡΙΚΗΣ ΧΡΗΣΗΣ  6X260</t>
  </si>
  <si>
    <t>GW52204</t>
  </si>
  <si>
    <t>ΔΕΜΑΤΙΚΑ ΜΑΥΡΑ ΕΞΩΤΕΡΙΚΗΣ ΧΡΗΣΗΣ 9X175</t>
  </si>
  <si>
    <t>ΔΕΜΑΤΙΚΑ ΜΑΥΡΑ ΒΑΡΕΩΣ ΤΥΠΟΥ  9X914</t>
  </si>
  <si>
    <t>GW52271</t>
  </si>
  <si>
    <t>ΔΕΜΑΤΙΚΑ ΜΑΥΡΑ ΑΝΟΙΓΟΜΕΝΑ 7,6X150</t>
  </si>
  <si>
    <t>GW52272</t>
  </si>
  <si>
    <t>ΔΕΜΑΤΙΚΑ ΜΑΥΡΑ ΑΝΟΙΓΟΜΕΝΑ 7,6X200</t>
  </si>
  <si>
    <t>GW52273</t>
  </si>
  <si>
    <t>ΔΕΜΑΤΙΚΑ ΜΑΥΡΑ ΑΝΟΙΓΟΜΕΝΑ 7,6X300</t>
  </si>
  <si>
    <t>GW52281</t>
  </si>
  <si>
    <t>ΔΕΜΑΤΙΚΑ ΟΠΗΣ ΔΙΑΦΑΝΗ 2,5X100</t>
  </si>
  <si>
    <t>GW52282</t>
  </si>
  <si>
    <t>ΔΕΜΑΤΙΚΑ ΟΠΗΣ ΔΙΑΦΑΝΗ 4,2X205</t>
  </si>
  <si>
    <t>GW52291</t>
  </si>
  <si>
    <t>ΔΕΜΑΤΙΚΑ ΕΤΙΚΕΤΑΣ ΔΙΑΦΑΝΗ 2,5X100</t>
  </si>
  <si>
    <t>GW52292</t>
  </si>
  <si>
    <t>ΔΕΜΑΤΙΚΑ ΕΤΙΚΕΤΑΣ ΔΙΑΦΑΝΗ 2,5X110</t>
  </si>
  <si>
    <t>GW52293</t>
  </si>
  <si>
    <t>ΔΕΜΑΤΙΚΑ ΕΤΙΚΕΤΑΣ ΔΙΑΦΑΝΗ 2,5X200</t>
  </si>
  <si>
    <t>GW52294</t>
  </si>
  <si>
    <t>ΔΕΜΑΤΙΚΑ ΕΤΙΚΕΤΑΣ ΔΙΑΦΑΝΗ  4,6X200</t>
  </si>
  <si>
    <t>GW52420</t>
  </si>
  <si>
    <t>ΕΡΓΑΛΕΙΟΘΗΚΗ ΠΟΛΛΑΠΛΩΝ ΘΕΣΕΩΝ</t>
  </si>
  <si>
    <t>BFX42</t>
  </si>
  <si>
    <t>4 POLE FOR CONTACTOR BF26A-BF38A</t>
  </si>
  <si>
    <t>BFX5001</t>
  </si>
  <si>
    <t>SIDE MOUNT 2NC MECHANICAL INTERLOCK</t>
  </si>
  <si>
    <t>BFX5300</t>
  </si>
  <si>
    <t>BFX1020</t>
  </si>
  <si>
    <t>2NO AUX CONTACT BLOCK FRONT MOUNTING</t>
  </si>
  <si>
    <t>BFX1022</t>
  </si>
  <si>
    <t>AUX. CONTACT 2NO+2NC W CENTRE MOUNTING</t>
  </si>
  <si>
    <t>BFX1040</t>
  </si>
  <si>
    <t>AUX. CONTACT 4NO W FRONT CENTRE MOUNTING</t>
  </si>
  <si>
    <t>BFX1202</t>
  </si>
  <si>
    <t>SIDE-MOUNT AUX CONTACS 2NC</t>
  </si>
  <si>
    <t>BFX1211</t>
  </si>
  <si>
    <t>SIDE-MOUNT AUX CONTACTS 1NO+1NC</t>
  </si>
  <si>
    <t>BFX1220</t>
  </si>
  <si>
    <t>SIDE-MOUNT AUX CONTACTS 2NO</t>
  </si>
  <si>
    <t>ILLUMIN. GREEN FLUSH PUSH-PUSH ACTUATOR</t>
  </si>
  <si>
    <t>LPCQL104</t>
  </si>
  <si>
    <t>ILLUMIN. RED FLUSH PUSH-PUSH ACTUATOR</t>
  </si>
  <si>
    <t>LPCQL105</t>
  </si>
  <si>
    <t>ILLUMIN. YELLOW FLUSH PUSH-PUSH ACTUATOR</t>
  </si>
  <si>
    <t>LPCQL106</t>
  </si>
  <si>
    <t>ILLUMIN. BLUE FLUSH PUSH-PUSH ACTUATOR</t>
  </si>
  <si>
    <t>LPCQL107</t>
  </si>
  <si>
    <t>ILLUMIN. TRANS. FLUSH PUSH-PUSH ACTUATOR</t>
  </si>
  <si>
    <t>BFX93A230</t>
  </si>
  <si>
    <t>11BG1201D220</t>
  </si>
  <si>
    <t>3P MINICONTACTOR BG12.01D 220V</t>
  </si>
  <si>
    <t>11BG1210D220</t>
  </si>
  <si>
    <t>3P MINICONTACTOR BG12.10D 220V</t>
  </si>
  <si>
    <t>BFX94A230</t>
  </si>
  <si>
    <t>COIL FOR BF95-150A 230VAC 50/60HZ</t>
  </si>
  <si>
    <t>LPMLM1</t>
  </si>
  <si>
    <t>MONOBLOCK ORANGE LED PILOT LIGHT 230V</t>
  </si>
  <si>
    <t>LPMLM3</t>
  </si>
  <si>
    <t>MONOBLOCK GREEN LED PILOT LIGHT 230V</t>
  </si>
  <si>
    <t>LPMLM4</t>
  </si>
  <si>
    <t>MONOBLOCK RED LED PILOT LIGHT 230V</t>
  </si>
  <si>
    <t>LPMLM5</t>
  </si>
  <si>
    <t>MONOBLOCK YELLOW LED PILOT LIGHT 230V</t>
  </si>
  <si>
    <t>LPMLM6</t>
  </si>
  <si>
    <t>MONOBLOCK BLUE LED PILOT LIGHT 230V</t>
  </si>
  <si>
    <t>LPMLM7</t>
  </si>
  <si>
    <t>MONOBLOCK TRANSPAR. LED PILOT LIGHT 230V</t>
  </si>
  <si>
    <t>BF0901A230</t>
  </si>
  <si>
    <t>3P CONTACTOR 1NC 9A AC3 230/50-60</t>
  </si>
  <si>
    <t>BF0910A230</t>
  </si>
  <si>
    <t>3P CONTACTOR 1NO 9A AC3 230/50-60</t>
  </si>
  <si>
    <t>ΑΥΤΟΜΑΤΗ ΑΣΦΑΛΕΙΑ 1P+N ΚΑΜΠΥΛΗ C25Α 6kA 2 στοιχείων</t>
  </si>
  <si>
    <t>GW91530</t>
  </si>
  <si>
    <t>ΑΥΤΟΜΑΤΗ ΑΣΦΑΛΕΙΑ 1P+N ΚΑΜΠΥΛΗ C32Α 6kA 2 στοιχείων</t>
  </si>
  <si>
    <t>GW91531</t>
  </si>
  <si>
    <t>ΑΥΤΟΜΑΤΗ ΑΣΦΑΛΕΙΑ 1P+N ΚΑΜΠΥΛΗ C40Α 6kA 2 στοιχείων</t>
  </si>
  <si>
    <t>GW91532</t>
  </si>
  <si>
    <t>ΑΥΤΟΜΑΤΗ ΑΣΦΑΛΕΙΑ 1P+N ΚΑΜΠΥΛΗ C50Α 6kA 2 στοιχείων</t>
  </si>
  <si>
    <t>GW91533</t>
  </si>
  <si>
    <t>ΑΥΤΟΜΑΤΗ ΑΣΦΑΛΕΙΑ 1P+N ΚΑΜΠΥΛΗ C63Α 6kA 2 στοιχείων</t>
  </si>
  <si>
    <t>GW91545</t>
  </si>
  <si>
    <t>ΑΥΤΟΜΑΤΗ ΑΣΦΑΛΕΙΑ 2P ΚΑΜΠΥΛΗ C6Α 6kA 2 στοιχείων (RB 60)</t>
  </si>
  <si>
    <t>GW91546</t>
  </si>
  <si>
    <t>ΑΥΤΟΜΑΤΗ ΑΣΦΑΛΕΙΑ 2P ΚΑΜΠΥΛΗ C10Α 6kA 2 στοιχείων (RB 60)</t>
  </si>
  <si>
    <t>GW91547</t>
  </si>
  <si>
    <t>ΑΥΤΟΜΑΤΗ ΑΣΦΑΛΕΙΑ 2P ΚΑΜΠΥΛΗ C16Α 6kA 2 στοιχείων (RB 60)</t>
  </si>
  <si>
    <t>GW91548</t>
  </si>
  <si>
    <t>ΑΥΤΟΜΑΤΗ ΑΣΦΑΛΕΙΑ 2P ΚΑΜΠΥΛΗ C20Α 6kA 2 στοιχείων (RB 60)</t>
  </si>
  <si>
    <t>GW91549</t>
  </si>
  <si>
    <t>ΑΥΤΟΜΑΤΗ ΑΣΦΑΛΕΙΑ 2P ΚΑΜΠΥΛΗ C25Α 6kA 2 στοιχείων (RB 60)</t>
  </si>
  <si>
    <t>GW91550</t>
  </si>
  <si>
    <t>ΑΥΤΟΜΑΤΗ ΑΣΦΑΛΕΙΑ 2P ΚΑΜΠΥΛΗ C32Α 6kA 2 στοιχείων (RB 60)</t>
  </si>
  <si>
    <t>GW91551</t>
  </si>
  <si>
    <t>ΑΥΤΟΜΑΤΗ ΑΣΦΑΛΕΙΑ 2P ΚΑΜΠΥΛΗ C40Α 6kA 2 στοιχείων (RB 60)</t>
  </si>
  <si>
    <t>GW91552</t>
  </si>
  <si>
    <t>ΑΥΤΟΜΑΤΗ ΑΣΦΑΛΕΙΑ 2P ΚΑΜΠΥΛΗ C50Α 6kA 2 στοιχείων (RB 60)</t>
  </si>
  <si>
    <t>GW91553</t>
  </si>
  <si>
    <t>ΑΥΤΟΜΑΤΗ ΑΣΦΑΛΕΙΑ 2P ΚΑΜΠΥΛΗ C63Α 6kA 2 στοιχείων (RB 60)</t>
  </si>
  <si>
    <t>GW91565</t>
  </si>
  <si>
    <t>ΑΥΤΟΜΑΤΗ ΑΣΦΑΛΕΙΑ 3P ΚΑΜΠΥΛΗ C6Α 6kA 3 στοιχείων</t>
  </si>
  <si>
    <t>GW91566</t>
  </si>
  <si>
    <t>ΑΥΤΟΜΑΤΗ ΑΣΦΑΛΕΙΑ 3P ΚΑΜΠΥΛΗ C10Α 6kA 3 στοιχείων</t>
  </si>
  <si>
    <t>GW91567</t>
  </si>
  <si>
    <t>ΑΥΤΟΜΑΤΗ ΑΣΦΑΛΕΙΑ 3P ΚΑΜΠΥΛΗ C16Α 6kA 3 στοιχείων</t>
  </si>
  <si>
    <t>GW91568</t>
  </si>
  <si>
    <t>ΑΥΤΟΜΑΤΗ ΑΣΦΑΛΕΙΑ 3P ΚΑΜΠΥΛΗ C20Α 6kA 3 στοιχείων</t>
  </si>
  <si>
    <t>GW91569</t>
  </si>
  <si>
    <t>ΑΥΤΟΜΑΤΗ ΑΣΦΑΛΕΙΑ 3P ΚΑΜΠΥΛΗ C25Α 6kA 3 στοιχείων</t>
  </si>
  <si>
    <t>GW91570</t>
  </si>
  <si>
    <t>ΑΥΤΟΜΑΤΗ ΑΣΦΑΛΕΙΑ 3P ΚΑΜΠΥΛΗ C32Α 6kA 3 στοιχείων</t>
  </si>
  <si>
    <t>GW91571</t>
  </si>
  <si>
    <t>ΑΥΤΟΜΑΤΗ ΑΣΦΑΛΕΙΑ 3P ΚΑΜΠΥΛΗ C40Α 6kA 3 στοιχείων</t>
  </si>
  <si>
    <t>GW91572</t>
  </si>
  <si>
    <t>ΑΥΤΟΜΑΤΗ ΑΣΦΑΛΕΙΑ 3P ΚΑΜΠΥΛΗ C50Α 6kA 3 στοιχείων</t>
  </si>
  <si>
    <t>GW91573</t>
  </si>
  <si>
    <t>NAVE WATERTIGHT BELLS UNAV 1384 FOR SIGNALLING AND ALARMS IN BRASS ENCLOSURE-CABLE GLAND 24X14 M24X1,5 220V IP66</t>
  </si>
  <si>
    <t>P900448</t>
  </si>
  <si>
    <t>ALARM DIRECTIONAL HORN FOR SIRENS MAX DIA 112MM PROJECTION OF SIREN+HORN 238MM</t>
  </si>
  <si>
    <t>P900449</t>
  </si>
  <si>
    <t>P900453</t>
  </si>
  <si>
    <t>ΑΥΤΟΜΑΤΗ ΑΣΦΑΛΕΙΑ 1P ΚΑΜΠΥΛΗ C6Α 4,5kA 1 στοιχείου</t>
  </si>
  <si>
    <t>GW92106</t>
  </si>
  <si>
    <t>ΑΥΤΟΜΑΤΗ ΑΣΦΑΛΕΙΑ 1P ΚΑΜΠΥΛΗ C10Α 4,5kA 1 στοιχείου</t>
  </si>
  <si>
    <t>GW92108</t>
  </si>
  <si>
    <t>ΑΥΤΟΜΑΤΗ ΑΣΦΑΛΕΙΑ 1P ΚΑΜΠΥΛΗ C16Α 4,5kA 1 στοιχείου</t>
  </si>
  <si>
    <t>GW92109</t>
  </si>
  <si>
    <t>ΑΥΤΟΜΑΤΗ ΑΣΦΑΛΕΙΑ 1P ΚΑΜΠΥΛΗ C20Α 4,5kA 1 στοιχείου</t>
  </si>
  <si>
    <t>GW92110</t>
  </si>
  <si>
    <t>ΑΥΤΟΜΑΤΗ ΑΣΦΑΛΕΙΑ 1P ΚΑΜΠΥΛΗ C25Α 4,5kA 1 στοιχείου</t>
  </si>
  <si>
    <t>GW92111</t>
  </si>
  <si>
    <t>ΑΥΤΟΜΑΤΗ ΑΣΦΑΛΕΙΑ 1P ΚΑΜΠΥΛΗ C32Α 4,5kA 1 στοιχείου</t>
  </si>
  <si>
    <t>GW92112</t>
  </si>
  <si>
    <t>ΑΥΤΟΜΑΤΗ ΑΣΦΑΛΕΙΑ 1P ΚΑΜΠΥΛΗ C40Α 4,5kA 1 στοιχείου</t>
  </si>
  <si>
    <t>GW92126</t>
  </si>
  <si>
    <t>ΑΥΤΟΜΑΤΗ ΑΣΦΑΛΕΙΑ 1P+N  ΚΑΜΠΥΛΗ C10Α 4,5kA 2 στοιχείων</t>
  </si>
  <si>
    <t>GW92128</t>
  </si>
  <si>
    <t>ΑΥΤΟΜΑΤΗ ΑΣΦΑΛΕΙΑ 1P+N  ΚΑΜΠΥΛΗ C16Α 4,5kA 2 στοιχείων</t>
  </si>
  <si>
    <t>GW92129</t>
  </si>
  <si>
    <t>ΑΥΤΟΜΑΤΗ ΑΣΦΑΛΕΙΑ 1P+N  ΚΑΜΠΥΛΗ C20Α 4,5kA 2 στοιχείων</t>
  </si>
  <si>
    <t>GW92130</t>
  </si>
  <si>
    <t>ΑΥΤΟΜΑΤΗ ΑΣΦΑΛΕΙΑ 1P+N  ΚΑΜΠΥΛΗ C25Α 4,5kA 2 στοιχείων</t>
  </si>
  <si>
    <t>GW92165</t>
  </si>
  <si>
    <t>ΑΥΤΟΜΑΤΗ ΑΣΦΑΛΕΙΑ 3P ΚΑΜΠΥΛΗ C6Α 4,5kA 3 στοιχείων</t>
  </si>
  <si>
    <t>GW92166</t>
  </si>
  <si>
    <t>ΑΥΤΟΜΑΤΗ ΑΣΦΑΛΕΙΑ 3P ΚΑΜΠΥΛΗ C10Α 4,5kA 3 στοιχείων</t>
  </si>
  <si>
    <t>GW92168</t>
  </si>
  <si>
    <t>ΑΥΤΟΜΑΤΗ ΑΣΦΑΛΕΙΑ 3P ΚΑΜΠΥΛΗ C16Α 4,5kA 3 στοιχείων</t>
  </si>
  <si>
    <t>GW92169</t>
  </si>
  <si>
    <t>ΑΥΤΟΜΑΤΗ ΑΣΦΑΛΕΙΑ 3P ΚΑΜΠΥΛΗ C20Α 4,5kA 3 στοιχείων</t>
  </si>
  <si>
    <t>GW92170</t>
  </si>
  <si>
    <t>ΑΥΤΟΜΑΤΗ ΑΣΦΑΛΕΙΑ 3P ΚΑΜΠΥΛΗ C25Α 4,5kA 3 στοιχείων</t>
  </si>
  <si>
    <t>GW92171</t>
  </si>
  <si>
    <t>ΑΥΤΟΜΑΤΗ ΑΣΦΑΛΕΙΑ 3P ΚΑΜΠΥΛΗ C32Α 4,5kA 3 στοιχείων</t>
  </si>
  <si>
    <t>GW92172</t>
  </si>
  <si>
    <t>ΑΥΤΟΜΑΤΗ ΑΣΦΑΛΕΙΑ 3P ΚΑΜΠΥΛΗ C40Α 4,5kA 3 στοιχείων</t>
  </si>
  <si>
    <t>GW92186</t>
  </si>
  <si>
    <t>ΑΥΤOMATH ΑΣΦΑΛΕΙΑ  4P C10 4,5KA 4M</t>
  </si>
  <si>
    <t>GW92188</t>
  </si>
  <si>
    <t>ΑΥΤOMATH ΑΣΦΑΛΕΙΑ  4P C16 4,5KA 4M</t>
  </si>
  <si>
    <t>GW92189</t>
  </si>
  <si>
    <t>ΑΥΤOMATH ΑΣΦΑΛΕΙΑ  4P C20 4,5KA 4M</t>
  </si>
  <si>
    <t>GW92190</t>
  </si>
  <si>
    <t>ΑΥΤOMATH ΑΣΦΑΛΕΙΑ  4P C25 4,5KA 4M</t>
  </si>
  <si>
    <t>GW92191</t>
  </si>
  <si>
    <t>ΑΥΤOMATH ΑΣΦΑΛΕΙΑ  4P C32 4,5KA 4M</t>
  </si>
  <si>
    <t>GW92405</t>
  </si>
  <si>
    <t>ΑΥΤΟΜΑΤΗ ΑΣΦΑΛΕΙΑ 1P ΚΑΜΠΥΛΗ D6Α 6kA 1 στοιχείου (MT 60)</t>
  </si>
  <si>
    <t>GW92406</t>
  </si>
  <si>
    <t>ΑΥΤΟΜΑΤΗ ΑΣΦΑΛΕΙΑ 1P ΚΑΜΠΥΛΗ D10Α 6kA 1 στοιχείου</t>
  </si>
  <si>
    <t>GW92407</t>
  </si>
  <si>
    <t>BF1810A230</t>
  </si>
  <si>
    <t>3P CONTACTOR 1NO 18A AC3 230/50-60</t>
  </si>
  <si>
    <t>ΑΥΤΟΜΑΤΗ ΑΣΦΑΛΕΙΑ 3P ΚΑΜΠΥΛΗ D10Α 6kA 3 στοιχείων</t>
  </si>
  <si>
    <t>GW92467</t>
  </si>
  <si>
    <t>ΑΥΤΟΜΑΤΗ ΑΣΦΑΛΕΙΑ 3P ΚΑΜΠΥΛΗ D16Α 6kA 3 στοιχείων</t>
  </si>
  <si>
    <t>GW92468</t>
  </si>
  <si>
    <t>ΑΥΤΟΜΑΤΗ ΑΣΦΑΛΕΙΑ 3P ΚΑΜΠΥΛΗ D20Α 6kA 3 στοιχείων</t>
  </si>
  <si>
    <t>GW92469</t>
  </si>
  <si>
    <t>ΑΥΤΟΜΑΤΗ ΑΣΦΑΛΕΙΑ 3P ΚΑΜΠΥΛΗ D25Α 6kA 3 στοιχείων</t>
  </si>
  <si>
    <t>GW92470</t>
  </si>
  <si>
    <t>ΑΥΤΟΜΑΤΗ ΑΣΦΑΛΕΙΑ 3P ΚΑΜΠΥΛΗ D32Α 6kA 3 στοιχείων</t>
  </si>
  <si>
    <t>GW92471</t>
  </si>
  <si>
    <t>ΑΥΤΟΜΑΤΗ ΑΣΦΑΛΕΙΑ 3P ΚΑΜΠΥΛΗ D40Α 6kA 3 στοιχείων</t>
  </si>
  <si>
    <t>GW92611</t>
  </si>
  <si>
    <t>ΑΥΤΟΜΑΤΗ ΑΣΦΑΛΕΙΑ 1P ΚΑΜΠΥΛΗ C40Α 10kA 1 στοιχείου</t>
  </si>
  <si>
    <t>GW92612</t>
  </si>
  <si>
    <t>ΑΥΤΟΜΑΤΗ ΑΣΦΑΛΕΙΑ 1P ΚΑΜΠΥΛΗ C50Α 10kA 1 στοιχείου</t>
  </si>
  <si>
    <t>GW92613</t>
  </si>
  <si>
    <t>ΑΥΤΟΜΑΤΗ ΑΣΦΑΛΕΙΑ 1P ΚΑΜΠΥΛΗ C63Α 10kA 1 στοιχείου</t>
  </si>
  <si>
    <t>GW92672</t>
  </si>
  <si>
    <t>ΑΥΤΟΜΑΤΗ ΑΣΦΑΛΕΙΑ 3P ΚΑΜΠΥΛΗ C50Α 10kA 3 στοιχείων</t>
  </si>
  <si>
    <t>GW92673</t>
  </si>
  <si>
    <t>ΑΥΤΟΜΑΤΗ ΑΣΦΑΛΕΙΑ 3P ΚΑΜΠΥΛΗ C63Α 10kA 3 στοιχείων</t>
  </si>
  <si>
    <t>GW93307</t>
  </si>
  <si>
    <t>ΑΥΤOMATH ΑΣΦΑΛΕΙΑ  1P C80 16KA 1,5M</t>
  </si>
  <si>
    <t>GW93308</t>
  </si>
  <si>
    <t>ΑΥΤOMATH ΑΣΦΑΛΕΙΑ  1P C100 16KA 1,5M</t>
  </si>
  <si>
    <t>GW93309</t>
  </si>
  <si>
    <t>ΑΥΤOMATH ΑΣΦΑΛΕΙΑ  1P C125 16KA 1,5M</t>
  </si>
  <si>
    <t>GW93337</t>
  </si>
  <si>
    <t>ΑΥΤOMATH ΑΣΦΑΛΕΙΑ  3P C80 16KA 4,5M</t>
  </si>
  <si>
    <t>GW93338</t>
  </si>
  <si>
    <t>ΑΥΤOMATH ΑΣΦΑΛΕΙΑ  3P C100 16KA 4,5M</t>
  </si>
  <si>
    <t>GW93339</t>
  </si>
  <si>
    <t>ΑΥΤOMATH ΑΣΦΑΛΕΙΑ  3P C125 16KA 4,5M</t>
  </si>
  <si>
    <t>GW93356</t>
  </si>
  <si>
    <t>ΑΥΤΟΜΑΤΗ ΑΣΦΑΛΕΙΑ 1P ΚΑΜΠΥΛΗ D63Α 16kA 1,5 στοιχείων</t>
  </si>
  <si>
    <t>GW93357</t>
  </si>
  <si>
    <t>ΑΥΤΟΜΑΤΗ ΑΣΦΑΛΕΙΑ 1P ΚΑΜΠΥΛΗ D80Α 16kA 1,5 στοιχείων</t>
  </si>
  <si>
    <t>GW93358</t>
  </si>
  <si>
    <t>ΑΥΤΟΜΑΤΗ ΑΣΦΑΛΕΙΑ 1P ΚΑΜΠΥΛΗ D100Α 16kA 1,5 στοιχείων</t>
  </si>
  <si>
    <t>GW93386</t>
  </si>
  <si>
    <t>ΑΥΤΟΜΑΤΗ ΑΣΦΑΛΕΙΑ 3P ΚΑΜΠΥΛΗ D63Α 16kA 4,5 στοιχείων</t>
  </si>
  <si>
    <t>GW93387</t>
  </si>
  <si>
    <t>GW93388</t>
  </si>
  <si>
    <t>GW94105</t>
  </si>
  <si>
    <t>ΔΙΑΚΟΠΤΗΣ ΔΙΑΡΡΟΗΣ ΜΕ ΜΙΚΡΟΑΥΤ. C6 6KA AC/0.03 2 ΣΤΟΙΧΕΙΩΝ</t>
  </si>
  <si>
    <t>GW94107</t>
  </si>
  <si>
    <t>ΔΙΑΚΟΠΤΗΣ ΔΙΑΡΡΟΗΣ ΜΕ ΜΙΚΡΟΑΥΤ. C16 6KA AC/0.03 2 ΣΤΟΙΧΕΙΩΝ</t>
  </si>
  <si>
    <t>GW94108</t>
  </si>
  <si>
    <t>ΔΙΑΚΟΠΤΗΣ ΔΙΑΡΡΟΗΣ ΜΕ ΜΙΚΡΟΑΥΤ. C20 6KA AC/0.03 2 ΣΤΟΙΧΕΙΩΝ</t>
  </si>
  <si>
    <t>GW94667</t>
  </si>
  <si>
    <t>ΔΙΑΚΟΠΤΗΣ ΔΙΑΡΡΟΗΣ 4x40A AC  30mA 3 στοιχείων</t>
  </si>
  <si>
    <t>GW94669</t>
  </si>
  <si>
    <t>ΔΙΑΚΟΠΤΗΣ ΔΙΑΡΡΟΗΣ 4x40A AC  300mA 3 στοιχείων</t>
  </si>
  <si>
    <t>GW94897</t>
  </si>
  <si>
    <t>ΔΙΑΚΟΠΤΗΣ ΔΙΑΡΡΟΗΣ 4x40A A  30mA 3 στοιχείων</t>
  </si>
  <si>
    <t>GW95601</t>
  </si>
  <si>
    <t>ΔΙΑΚΟΠΤΗΣ ΔΙΑΡΡΟΗΣ 4x125A AC  30mA 4 στοιχείων</t>
  </si>
  <si>
    <t>GW96001</t>
  </si>
  <si>
    <t>ΒΟΗΘΗΤΙΚΗ ΕΠΑΦΗ ΕΝΔΕΙΞΗΣ ΚΑΤΑΣΤΑΣΗΣ ΕΠΑΦΩΝ</t>
  </si>
  <si>
    <t>GW96006</t>
  </si>
  <si>
    <t>ΒΟΗΘΗΤΙΚΗ ΕΠΑΦΗ ΕΝΔΕΙΞΗΣ ΑΠΟΖΕΥΞΗΣ ΣΕ ΣΦΑΛΜΑ</t>
  </si>
  <si>
    <t>GW96009</t>
  </si>
  <si>
    <t>ΒΟΗΘΗΤΙΚΗ ΕΠΑΦΗ ΕΝΔΕΙΞΗ ΚΑΤΑΣΤΑΣΗΣ ΕΠΑΦΩΝ  ΚΑΙ  ΣΦΑΛΜΑΤΟΣ</t>
  </si>
  <si>
    <t>GW96011</t>
  </si>
  <si>
    <t>BF2501A230</t>
  </si>
  <si>
    <t>3P CONTACTOR 1NC 25A AC3 230/50-60</t>
  </si>
  <si>
    <t>BF2510A230</t>
  </si>
  <si>
    <t>3P CONTACTOR 1NO 25A AC3 230/50-60</t>
  </si>
  <si>
    <t>BFK0910A230</t>
  </si>
  <si>
    <t>3P CONTACTOR 7,5KVAR 230V 50/60HZ</t>
  </si>
  <si>
    <t>BFK1210A230</t>
  </si>
  <si>
    <t>3P CONTACTOR 12,5KVAR 230V 50/60HZ</t>
  </si>
  <si>
    <t>BFK1810A230</t>
  </si>
  <si>
    <t>3P CONTACTOR 15KVAR 230V 50/60HZ</t>
  </si>
  <si>
    <t>RF380016</t>
  </si>
  <si>
    <t>T/O RELAY 0,1-0,16A</t>
  </si>
  <si>
    <t>RF380025</t>
  </si>
  <si>
    <t>T/O RELAY 0,16-0,25A</t>
  </si>
  <si>
    <t>RF380040</t>
  </si>
  <si>
    <t>T/O RELAY 0,25-0,4A</t>
  </si>
  <si>
    <t>RF380063</t>
  </si>
  <si>
    <t>T/O RELAY 0,4-0,63A</t>
  </si>
  <si>
    <t>RF380100</t>
  </si>
  <si>
    <t>T/O RELAY 0,63-1A</t>
  </si>
  <si>
    <t>RF380160</t>
  </si>
  <si>
    <t>T/O RELAY 1-1,6A</t>
  </si>
  <si>
    <t>RF380250</t>
  </si>
  <si>
    <t>T/O RELAY 1,6 - 2,5A</t>
  </si>
  <si>
    <t>RF380400</t>
  </si>
  <si>
    <t>T/O RELAY 2,5-4A</t>
  </si>
  <si>
    <t>RF380650</t>
  </si>
  <si>
    <t>T/O RELAY 4 - 6,5A</t>
  </si>
  <si>
    <t>RF381000</t>
  </si>
  <si>
    <t>T/O RELAY 6,3 - 10A</t>
  </si>
  <si>
    <t>RF381400</t>
  </si>
  <si>
    <t>T/O RELAY 9 - 14A</t>
  </si>
  <si>
    <t>RF381800</t>
  </si>
  <si>
    <t>T/O RELAY 13 - 18A</t>
  </si>
  <si>
    <t>RF382300</t>
  </si>
  <si>
    <t>T/O RELAY 17-23A</t>
  </si>
  <si>
    <t>RF382500</t>
  </si>
  <si>
    <t>T/O RELAY 20-25A</t>
  </si>
  <si>
    <t>RF383200</t>
  </si>
  <si>
    <t>T/O RELAY 24-32A</t>
  </si>
  <si>
    <t>RF383800</t>
  </si>
  <si>
    <t>T/O RELAY 32-38A</t>
  </si>
  <si>
    <t>RF823300</t>
  </si>
  <si>
    <t>TH.OVERLOAD RELAY 20-33A BF40-80 MAN PS</t>
  </si>
  <si>
    <t>RF824200</t>
  </si>
  <si>
    <t>TH.OVERLOAD RELAY 28-42A BF40-80 MAN PS</t>
  </si>
  <si>
    <t>RF825000</t>
  </si>
  <si>
    <t>TH.OVERLOAD RELAY 35-50A BF40-80 MAN PS</t>
  </si>
  <si>
    <t>RF826500</t>
  </si>
  <si>
    <t>TH.OVERLOAD RELAY 46-65A BF40-80 MAN PS</t>
  </si>
  <si>
    <t>RF828200</t>
  </si>
  <si>
    <t>TH.OVERLOAD RELAY 60-82A BF40-80 MAN PS</t>
  </si>
  <si>
    <t>RF110082</t>
  </si>
  <si>
    <t>TH.OVERLOAD RELAY 60-82A BF95-150 MAN PS</t>
  </si>
  <si>
    <t>RF110095</t>
  </si>
  <si>
    <t>TH.OVERLOAD RELAY 70-95A BF95-150 MAN PS</t>
  </si>
  <si>
    <t>RF110110</t>
  </si>
  <si>
    <t>TH.OVERLOAD REL.90-110A BF95-150 MAN PS</t>
  </si>
  <si>
    <t>RF200100</t>
  </si>
  <si>
    <t>T/O RELAY RF200 60-100A</t>
  </si>
  <si>
    <t>RF200125</t>
  </si>
  <si>
    <t>T/O RELAY RF200 75-125A</t>
  </si>
  <si>
    <t>RF200150</t>
  </si>
  <si>
    <t>T/O RELAY RF200 90-150A</t>
  </si>
  <si>
    <t>RF200200</t>
  </si>
  <si>
    <t>T/O RELAY RF200 120-200A</t>
  </si>
  <si>
    <t>GW35031W</t>
  </si>
  <si>
    <t>One-Way Switch 1P 10AX - Illuminable</t>
  </si>
  <si>
    <t>GW35002W</t>
  </si>
  <si>
    <t>One-Way Switch 1P 10AX - Backlit</t>
  </si>
  <si>
    <t>GW35006W</t>
  </si>
  <si>
    <t>One-Way Switch 1P 10AX WITH INDICATOR - Backlit</t>
  </si>
  <si>
    <t>GW35003W</t>
  </si>
  <si>
    <t>One-Way Switch 2P 10AX - Illuminable</t>
  </si>
  <si>
    <t>GW35051W</t>
  </si>
  <si>
    <t>Double One-Way Switch 1P 10AX</t>
  </si>
  <si>
    <t>GW35071W</t>
  </si>
  <si>
    <t>Two-Way Switch 1P 10AX - Illuminable</t>
  </si>
  <si>
    <t>GW35012W</t>
  </si>
  <si>
    <t>Two-Way Switch 1P 10AX - Backlit</t>
  </si>
  <si>
    <t>GW35016W</t>
  </si>
  <si>
    <t>Two-Way Switch 1P 10AX with indicator - Backlit</t>
  </si>
  <si>
    <t>GW35052W</t>
  </si>
  <si>
    <t>Double Two-Way Switch 1P 10AX</t>
  </si>
  <si>
    <t>GW35015W</t>
  </si>
  <si>
    <t>Intermediate Switch 1P 10AX</t>
  </si>
  <si>
    <t>GW35021W</t>
  </si>
  <si>
    <t>Push-Button 1P 10A - Illuminable</t>
  </si>
  <si>
    <t>GW35022W</t>
  </si>
  <si>
    <t>Push-Button 1P 10A - Backlit</t>
  </si>
  <si>
    <t>GW35026W</t>
  </si>
  <si>
    <t>Push-Button 1P 10A with indicator - Backlit</t>
  </si>
  <si>
    <t>GW35202W</t>
  </si>
  <si>
    <t>German STD Socket 2P+E 16A - Illuminable - Screw Terminals</t>
  </si>
  <si>
    <t>GW35203W</t>
  </si>
  <si>
    <t>German STD Socket 2P+E 16A with LID - Illuminable - Screw Terminals</t>
  </si>
  <si>
    <t>GW35251W</t>
  </si>
  <si>
    <t>Telephone Socket RJ11</t>
  </si>
  <si>
    <t>GW35261W</t>
  </si>
  <si>
    <t>Data Socket - DIRECT 0 DB</t>
  </si>
  <si>
    <t>GW35271W</t>
  </si>
  <si>
    <t>BF2600A230</t>
  </si>
  <si>
    <t>3P CONTACTOR 26A AC3 230/50-60</t>
  </si>
  <si>
    <t>M1P00912230A4</t>
  </si>
  <si>
    <t>DOL STARTER M1P 230/50-60 0,63-1A</t>
  </si>
  <si>
    <t>M1P00912230A5</t>
  </si>
  <si>
    <t>M0P0121223015</t>
  </si>
  <si>
    <t>DOL STARTER M0P 230/50-60 9-15A</t>
  </si>
  <si>
    <t>BFK3800A230</t>
  </si>
  <si>
    <t>3P CONTACTOR 30KVAR 230V 50/60HZ</t>
  </si>
  <si>
    <t>M2P03212230B4</t>
  </si>
  <si>
    <t>DOL STARTER M2P 230/50-60 24-32A</t>
  </si>
  <si>
    <t>M3P05012230B6</t>
  </si>
  <si>
    <t>DOL STARTER M3P 230/50-60 50A</t>
  </si>
  <si>
    <t>M3P06512230B7</t>
  </si>
  <si>
    <t>DOL STARTER M3P 230/50-60 65A</t>
  </si>
  <si>
    <t>M3P08012230B8</t>
  </si>
  <si>
    <t>DOL STARTER M3P 230/50-60 80A</t>
  </si>
  <si>
    <t>BF6500A230</t>
  </si>
  <si>
    <t>GW40608BS</t>
  </si>
  <si>
    <t>ΠΙΝΑΚΑΣ ΧΩΝΕΥΤΟΣ ΜΕ ΦΙΜΕ ΠΟΡΤΑ 18 ΣΤΟΙΧΕΙΩΝ</t>
  </si>
  <si>
    <t>GW40609</t>
  </si>
  <si>
    <t>ΠΙΝΑΚΑΣ ΧΩΝΕΥΤΟΣ IP40 36 ΣΤΟΙΧΕΙΩΝ 2 ΣΕΙΡΩΝ</t>
  </si>
  <si>
    <t>GW40609BS</t>
  </si>
  <si>
    <t>ΠΙΝΑΚΑΣ ΧΩΝΕΥΤΟΣ ΜΕ ΦΙΜΕ ΠΟΡΤΑ 18x2 ΣΤΟΙΧΕΙΩΝ</t>
  </si>
  <si>
    <t>GW40610</t>
  </si>
  <si>
    <t>ΠΙΝΑΚΑΣ ΧΩΝΕΥΤΟΣ IP40 54 ΣΤΟΙΧΕΙΩΝ 3 ΣΕΙΡΩΝ</t>
  </si>
  <si>
    <t>GW40610BD</t>
  </si>
  <si>
    <t>ΠΙΝΑΚΑΣ ΧΩΝΕΥΤΟΣ ΜΕ ΦΙΜΕ ΠΟΡΤΑ 18x3 ΣΤΟΙΧΕΙΩΝ</t>
  </si>
  <si>
    <t>GW40611</t>
  </si>
  <si>
    <t>SM1Z1701P</t>
  </si>
  <si>
    <t>SURF.MOUNT ENCLOSURE FOR SM1P</t>
  </si>
  <si>
    <t>BFK6500A230</t>
  </si>
  <si>
    <t>CONTACTOR FOR PFC 45KVAR 230VAC 50/60HZ</t>
  </si>
  <si>
    <t>ADXL0060600</t>
  </si>
  <si>
    <t>SOFT STARTER 60A 600V</t>
  </si>
  <si>
    <t>ADXL0075600</t>
  </si>
  <si>
    <t>SOFT STARTER 75A 600V</t>
  </si>
  <si>
    <t>ADXL0085600</t>
  </si>
  <si>
    <t>SOFT STARTER 85A 600V</t>
  </si>
  <si>
    <t>ADXL0115600</t>
  </si>
  <si>
    <t>BF11500A230</t>
  </si>
  <si>
    <t>3P CONTACTOR 115A AC3 230VAC 50/60HZ</t>
  </si>
  <si>
    <t>BF15000A230</t>
  </si>
  <si>
    <t>3P CONTACTOR 150A AC3 230VAC 50/60HZ</t>
  </si>
  <si>
    <t>3PH AC DRIVE 7.5KW 400V WITH FILTER</t>
  </si>
  <si>
    <t>VLB30110A480</t>
  </si>
  <si>
    <t>3PH AC DRIVE  11KW 400V WITH FILTER</t>
  </si>
  <si>
    <t>VLB30150A480</t>
  </si>
  <si>
    <t>3PH AC DRIVE  15KW 400V WITH FILTER</t>
  </si>
  <si>
    <t>VLB30185A480</t>
  </si>
  <si>
    <t>3PH AC DRIVE  18.5KW 400V WITH FILTER</t>
  </si>
  <si>
    <t>VLB30220A480</t>
  </si>
  <si>
    <t>3PH AC DRIVE  22KW 400V WITH FILTER</t>
  </si>
  <si>
    <t>VLB30300A480</t>
  </si>
  <si>
    <t>3PH AC DRIVE  30KW 400V WITH FILTER</t>
  </si>
  <si>
    <t>LPCB6142</t>
  </si>
  <si>
    <t>MUSHROOM HEAD PUSH-BUTTON 40MM BLACK</t>
  </si>
  <si>
    <t>LPCB6144</t>
  </si>
  <si>
    <t>MUSHROOM HEAD PUSH-BUTTON 40MM RED</t>
  </si>
  <si>
    <t>11G218</t>
  </si>
  <si>
    <t>AUX CONTACT BLOCK G218</t>
  </si>
  <si>
    <t>11G41801</t>
  </si>
  <si>
    <t>AUX CONTACT BLOCK G418/01</t>
  </si>
  <si>
    <t>11G41810</t>
  </si>
  <si>
    <t>AUX CONTACT BLOCK G418/10</t>
  </si>
  <si>
    <t>11G48515</t>
  </si>
  <si>
    <t>AUX CONTACT BLOCK G485/15</t>
  </si>
  <si>
    <t>11G48530</t>
  </si>
  <si>
    <t>AUX CONTACT BLOCK G485/30</t>
  </si>
  <si>
    <t>11G4856</t>
  </si>
  <si>
    <t>AUX CONTACT BLOCK G485/6</t>
  </si>
  <si>
    <t>11G48560</t>
  </si>
  <si>
    <t>AUX CONTACT BLOCK G485/60</t>
  </si>
  <si>
    <t>BFX1002</t>
  </si>
  <si>
    <t>2NC AUX CONTACT BLOCK FRONT MOUNTING</t>
  </si>
  <si>
    <t>BFX1011</t>
  </si>
  <si>
    <t>1NO+1NC AUX CONTACT BLOCK CENTRE MTNG</t>
  </si>
  <si>
    <t>LPCQL103</t>
  </si>
  <si>
    <t>KBL2S11</t>
  </si>
  <si>
    <t>ADJ METAL ROD LEVER 1NO+1NC SNAP ACTION</t>
  </si>
  <si>
    <t>LPCS120</t>
  </si>
  <si>
    <t>SELECTOR 2 POSITIONS 0-1</t>
  </si>
  <si>
    <t>LPCS130</t>
  </si>
  <si>
    <t>SELECTOR 3 POSITIONS 1-0-2</t>
  </si>
  <si>
    <t>LPCS320</t>
  </si>
  <si>
    <t>KEY SELECTOR ACTUATOR 2 STAY POS</t>
  </si>
  <si>
    <t>LPCS330</t>
  </si>
  <si>
    <t>KEY SELECTOR ACTUATOR 3 STAY POS</t>
  </si>
  <si>
    <t>LPCSL1203</t>
  </si>
  <si>
    <t>GREEN ILLUMIN. SELECTOR 2 POSITIONS 0-1</t>
  </si>
  <si>
    <t>LPCSL1204</t>
  </si>
  <si>
    <t>RED ILLUMIN. SELECTOR 2 POSITIONS 0-1</t>
  </si>
  <si>
    <t>LPCSL1205</t>
  </si>
  <si>
    <t>YELLOW ILLUMIN. SELECTOR 2 POSITIONS 0-1</t>
  </si>
  <si>
    <t>LPCSL1206</t>
  </si>
  <si>
    <t>BLUE ILLUMIN. SELECTOR 2 POSITIONS 0-1</t>
  </si>
  <si>
    <t>LPCSL1208</t>
  </si>
  <si>
    <t>WHITE ILLUMIN. SELECTOR 2 POSITIONS 0-1</t>
  </si>
  <si>
    <t>LPCSL1303</t>
  </si>
  <si>
    <t>GREEN ILLUM. SELECTOR 3 POSITIONS 1-0-2</t>
  </si>
  <si>
    <t>LPCSL1304</t>
  </si>
  <si>
    <t>RED ILLUMIN. SELECTOR 3 POSITIONS 1-0-2</t>
  </si>
  <si>
    <t>LPCSL1305</t>
  </si>
  <si>
    <t>YELLOW ILLUM. SELECTOR 3 POSITIONS 1-0-2</t>
  </si>
  <si>
    <t>LPCSL1306</t>
  </si>
  <si>
    <t>BLUE ILLUMIN. SELECTOR 3 POSITIONS 1-0-2</t>
  </si>
  <si>
    <t>LPCSL1308</t>
  </si>
  <si>
    <t>WHITE ILLUM. SELECTOR 3 POSITIONS 1-0-2</t>
  </si>
  <si>
    <t>BFXD42</t>
  </si>
  <si>
    <t>LPCZSMIP</t>
  </si>
  <si>
    <t>PULSE/CONT-TONE BUZZER 185-265V</t>
  </si>
  <si>
    <t>3P CONTACTOR 1NC 12A AC3 230/50-60</t>
  </si>
  <si>
    <t>BF1201A230</t>
  </si>
  <si>
    <t>ΑΥΤΟΜΑΤΗ ΑΣΦΑΛΕΙΑ 3P ΚΑΜΠΥΛΗ C63Α 6kA 3 στοιχείων</t>
  </si>
  <si>
    <t>GW92002</t>
  </si>
  <si>
    <t>ΑΥΤΟΜΑΤΗ ΑΣΦΑΛΕΙΑ 1P ΚΑΜΠΥΛΗ C2Α 6kA 1 στοιχείου (MT 60)</t>
  </si>
  <si>
    <t>GW92004</t>
  </si>
  <si>
    <t>ΑΥΤΟΜΑΤΗ ΑΣΦΑΛΕΙΑ 1P ΚΑΜΠΥΛΗ C4Α 6kA 1 στοιχείου (MT 60)</t>
  </si>
  <si>
    <t>GW92005</t>
  </si>
  <si>
    <t>GW92006</t>
  </si>
  <si>
    <t>GW92007</t>
  </si>
  <si>
    <t>GW92008</t>
  </si>
  <si>
    <t>GW92009</t>
  </si>
  <si>
    <t>GW92010</t>
  </si>
  <si>
    <t>GW92011</t>
  </si>
  <si>
    <t>GW92012</t>
  </si>
  <si>
    <t>GW92013</t>
  </si>
  <si>
    <t>GW92027</t>
  </si>
  <si>
    <t>GW92028</t>
  </si>
  <si>
    <t>GW92029</t>
  </si>
  <si>
    <t>GW92030</t>
  </si>
  <si>
    <t>GW92031</t>
  </si>
  <si>
    <t>GW92032</t>
  </si>
  <si>
    <t>GW92033</t>
  </si>
  <si>
    <t>GW92066</t>
  </si>
  <si>
    <t>GW92067</t>
  </si>
  <si>
    <t>GW92068</t>
  </si>
  <si>
    <t>GW92069</t>
  </si>
  <si>
    <t>GW92070</t>
  </si>
  <si>
    <t>GW92071</t>
  </si>
  <si>
    <t>GW92072</t>
  </si>
  <si>
    <t>GW92073</t>
  </si>
  <si>
    <t>GW92105</t>
  </si>
  <si>
    <t>BF1801A230</t>
  </si>
  <si>
    <t>3P CONTACTOR 1NC 18A AC3 230/50-60</t>
  </si>
  <si>
    <t>T/O RELAY RF9 9-15A</t>
  </si>
  <si>
    <t>11RF91V5</t>
  </si>
  <si>
    <t>T/O RELAY RF9 0.9-1.5A</t>
  </si>
  <si>
    <t>11RF92V3</t>
  </si>
  <si>
    <t>T/O RELAY RF9 1.4-2.3A</t>
  </si>
  <si>
    <t>11RF933</t>
  </si>
  <si>
    <t>T/O RELAY RF9 2-3.3A</t>
  </si>
  <si>
    <t>11RF95</t>
  </si>
  <si>
    <t>T/O RELAY RF9 3-5A</t>
  </si>
  <si>
    <t>11RF975</t>
  </si>
  <si>
    <t>T/O RELAY RF9 4.5-7.5A</t>
  </si>
  <si>
    <t>LPZP4A8</t>
  </si>
  <si>
    <t>GREY CONTROL STATION FOR 4 ACTUATORS</t>
  </si>
  <si>
    <t>LPZP5A8</t>
  </si>
  <si>
    <t>GREY CONTROL STATION FOR 5 ACTUATORS</t>
  </si>
  <si>
    <t>LPZP6A8</t>
  </si>
  <si>
    <t>GREY CONTROL STATION FOR 6 ACTUATORS</t>
  </si>
  <si>
    <t>RF420250</t>
  </si>
  <si>
    <t>T/O RELAY RF420 150-250A</t>
  </si>
  <si>
    <t>RF420300</t>
  </si>
  <si>
    <t>T/O RELAY RF420 180-300A</t>
  </si>
  <si>
    <t>RF420420</t>
  </si>
  <si>
    <t>T/O RELAY RF420 250-420A</t>
  </si>
  <si>
    <t>M0P009122301</t>
  </si>
  <si>
    <t>DOL STARTER M0P 230/50-60 0,6-1A</t>
  </si>
  <si>
    <t>M0P0091223010</t>
  </si>
  <si>
    <t>DOL STARTER M0P 230/50-60 6-10A</t>
  </si>
  <si>
    <t>M0P009122301V5</t>
  </si>
  <si>
    <t>DOL STARTER M0P 230/50-60 0,9-1,5A</t>
  </si>
  <si>
    <t>M0P009122302V3</t>
  </si>
  <si>
    <t>DOL STARTER M0P 230/50-60 1,4-2,3A</t>
  </si>
  <si>
    <t>M0P0091223033</t>
  </si>
  <si>
    <t>DOL STARTER M0P 230/50-60 2-3,3A</t>
  </si>
  <si>
    <t>M0P009122305</t>
  </si>
  <si>
    <t>DOL STARTER M0P 230/50-60 3-5A</t>
  </si>
  <si>
    <t>M0P0091223075</t>
  </si>
  <si>
    <t>DOL STARTER M0P 230/50-60 4,5-7,5A</t>
  </si>
  <si>
    <t>M2P02512230B2</t>
  </si>
  <si>
    <t>DOL STARTER M2P 230/50-60 17-23A</t>
  </si>
  <si>
    <t>M2P02512230B3</t>
  </si>
  <si>
    <t>DOL STARTER M2P 230/50-60 20-25A</t>
  </si>
  <si>
    <t>BF8000A230</t>
  </si>
  <si>
    <t>SM1X1111</t>
  </si>
  <si>
    <t>FRONT MOUNT AUX.CONT. FOR SM1P/R 1NO+1NC</t>
  </si>
  <si>
    <t>BF9400A230</t>
  </si>
  <si>
    <t>3P CONTACTOR 94A AC3 230VAC 50/60HZ</t>
  </si>
  <si>
    <t>BFK5000A230</t>
  </si>
  <si>
    <t>CONTACTOR FOR PFC 40KVAR 230VAC 50/60HZ</t>
  </si>
  <si>
    <t>SOFT STARTER 45A 600V</t>
  </si>
  <si>
    <t>ADXL0018600</t>
  </si>
  <si>
    <t>SOFT STARTER 115A 600V</t>
  </si>
  <si>
    <t>ADXL0135600</t>
  </si>
  <si>
    <t>SOFT STARTER 135A 600V</t>
  </si>
  <si>
    <t>ADXL0162600</t>
  </si>
  <si>
    <t>SOFT STARTER 162A 600V</t>
  </si>
  <si>
    <t>ADXL0195600</t>
  </si>
  <si>
    <t>SOFT STARTER 195A 600V</t>
  </si>
  <si>
    <t>ADXL0250600</t>
  </si>
  <si>
    <t>SOFT STARTER 250A 600V</t>
  </si>
  <si>
    <t>ADXL0320600</t>
  </si>
  <si>
    <t>SOFT STARTER 320A 600V</t>
  </si>
  <si>
    <t>VLB30004A480</t>
  </si>
  <si>
    <t>3PH AC DRIVE, 0.37KW 400V WITH FILTER</t>
  </si>
  <si>
    <t>VLB30007A480</t>
  </si>
  <si>
    <t>3PH AC DRIVE  0.75KW 400V WITH FILTER</t>
  </si>
  <si>
    <t>VLB30015A480</t>
  </si>
  <si>
    <t>3PH AC DRIVE  1.5KW 400V WITH FILTER</t>
  </si>
  <si>
    <t>VLB30022A480</t>
  </si>
  <si>
    <t>3PH AC DRIVE  2.2KW 400V WITH FILTER</t>
  </si>
  <si>
    <t>VLB30040A480</t>
  </si>
  <si>
    <t>3PH AC DRIVE  4KW 400V WITH FILTER</t>
  </si>
  <si>
    <t>VLB30055A480</t>
  </si>
  <si>
    <t>3PH AC DRIVE  5.5KW 400V WITH FILTER</t>
  </si>
  <si>
    <t>VLB30075A480</t>
  </si>
  <si>
    <t>KBD1S11</t>
  </si>
  <si>
    <t>PLASTIC ROLLER SIDE LEVER POSITION SWITC</t>
  </si>
  <si>
    <t>METAL ROLLER SIDE LEVER POSITION SWITCH</t>
  </si>
  <si>
    <t>LPCB102</t>
  </si>
  <si>
    <t>BLACK FLUSH PUSH-BUTTON</t>
  </si>
  <si>
    <t>LPCB103</t>
  </si>
  <si>
    <t>GREEN FLUSH PUSH-BUTTON</t>
  </si>
  <si>
    <t>LPCB104</t>
  </si>
  <si>
    <t>RED FLUSH PUSH-BUTTON</t>
  </si>
  <si>
    <t>LPCB105</t>
  </si>
  <si>
    <t>YELLOW FLUSH PUSH-BUTTON</t>
  </si>
  <si>
    <t>LPCB106</t>
  </si>
  <si>
    <t>BLUE FLUSH PUSH-BUTTON</t>
  </si>
  <si>
    <t>LPCB108</t>
  </si>
  <si>
    <t>WHITE FLUSH PUSH-BUTTON</t>
  </si>
  <si>
    <t>KBE2S11</t>
  </si>
  <si>
    <t>METAL ROLLER LEVER PLUNGER 1NO+1NC SLOW</t>
  </si>
  <si>
    <t>ADJUST. PLASTIC ROLLER LEVER POSITION SW</t>
  </si>
  <si>
    <t>LPCB6344</t>
  </si>
  <si>
    <t>RED MUSHROOM-HEAD ACTUATOR 40MM</t>
  </si>
  <si>
    <t>LPCB6644</t>
  </si>
  <si>
    <t>LPCB6744</t>
  </si>
  <si>
    <t>LPCB6844</t>
  </si>
  <si>
    <t>LPCB7113</t>
  </si>
  <si>
    <t>G/R DOUBLE-TOUCH FLUSH BUTTON ACTUATOR</t>
  </si>
  <si>
    <t>DOUBLE BTNACTUATOR GREEN-RED C/W ADAPTER</t>
  </si>
  <si>
    <t>LPCB7223</t>
  </si>
  <si>
    <t>LPCBL103</t>
  </si>
  <si>
    <t>GREEN ILLUMINATED FLUSH PUSH-BUTTON</t>
  </si>
  <si>
    <t>LPCBL104</t>
  </si>
  <si>
    <t>RED ILLUMINATED FLUSH PUSH-BUTTON</t>
  </si>
  <si>
    <t>LPCBL105</t>
  </si>
  <si>
    <t>YELLOW ILLUMINATED FLUSH PUSH-BUTTON</t>
  </si>
  <si>
    <t>LPCBL106</t>
  </si>
  <si>
    <t>BLUE ILLUMINATED FLUSH PUSH-BUTTON</t>
  </si>
  <si>
    <t>LPCBL107</t>
  </si>
  <si>
    <t>TRANSP. ILLUMINATED FLUSH PUSH-BUTTON</t>
  </si>
  <si>
    <t>LPCBL7113</t>
  </si>
  <si>
    <t>DOUBLE TOUCH BUTTON GREEN/RED WHITE INDI</t>
  </si>
  <si>
    <t>LPCBL7223</t>
  </si>
  <si>
    <t>DOUBLE TOUCH BTN 1 X PUSH-BTN G/R I-O IL</t>
  </si>
  <si>
    <t>KBF3S11</t>
  </si>
  <si>
    <t>ADJ RUBBER ROLLER LEVER 1NO+1NC SNAP ACT</t>
  </si>
  <si>
    <t>KBM1S11</t>
  </si>
  <si>
    <t>WOBBLE STICK OMND 1NO+1NC SNAP ACTION</t>
  </si>
  <si>
    <t>GX1666U</t>
  </si>
  <si>
    <t>LPCZSAIP</t>
  </si>
  <si>
    <t>PULSE/CONT-TONE BUZZER 9-15V</t>
  </si>
  <si>
    <t>LPCZSBIP</t>
  </si>
  <si>
    <t>PULSE/CONT-TONE BUZZER 18-30V</t>
  </si>
  <si>
    <t>LPCZSEIP</t>
  </si>
  <si>
    <t>PULSE/CONT-TONE BUZZER 85-140V</t>
  </si>
  <si>
    <t>11B25000220</t>
  </si>
  <si>
    <t>3P CONTACTOR B250.00 220/240V</t>
  </si>
  <si>
    <t>BF1210A230</t>
  </si>
  <si>
    <t>3P CONTACTOR 1NO 12A AC3 230/50-60</t>
  </si>
  <si>
    <t>11B31000220</t>
  </si>
  <si>
    <t>3P CONTACTOR B310.00 220-240V</t>
  </si>
  <si>
    <t>11B40000220</t>
  </si>
  <si>
    <t>3P CONTACTOR B400.00 220/240V</t>
  </si>
  <si>
    <t>LPXAU157</t>
  </si>
  <si>
    <t>TRANSPARENT COVER</t>
  </si>
  <si>
    <t>LPXAU158</t>
  </si>
  <si>
    <t>PADLOCABLE PROTECTION MUSHROOM HEAD BUTT</t>
  </si>
  <si>
    <t>LPXAU167</t>
  </si>
  <si>
    <t>RUBBER TRANSPARENT CAP FOR MUSHROOM PUSH</t>
  </si>
  <si>
    <t>11B50000220</t>
  </si>
  <si>
    <t>3P CONTACTOR B500.00 220/240V</t>
  </si>
  <si>
    <t>11B63000220</t>
  </si>
  <si>
    <t>3P CONTACTOR B630.00 220/240V</t>
  </si>
  <si>
    <t>LPXLEB3</t>
  </si>
  <si>
    <t>GREEN LED LAMP HOLDER 12/30V AC/DC</t>
  </si>
  <si>
    <t>LPXLEB4</t>
  </si>
  <si>
    <t>RED LED LAMP HOLDER 12/30V AC/DC</t>
  </si>
  <si>
    <t>LPXLEB5</t>
  </si>
  <si>
    <t>YELLOW LED LAMP HOLDER 12/30V AC/DC</t>
  </si>
  <si>
    <t>LPXLEB6</t>
  </si>
  <si>
    <t>BLUE LED LAMP HOLDER 12/30V AC/DC</t>
  </si>
  <si>
    <t>LPXLEB8</t>
  </si>
  <si>
    <t>WHITE LED LAMP HOLDER 12/30V AC/DC</t>
  </si>
  <si>
    <t>LPXLEM3</t>
  </si>
  <si>
    <t>GREEN LED LAMP HOLDER 187/265V AC/DC</t>
  </si>
  <si>
    <t>LPXLEM4</t>
  </si>
  <si>
    <t>RED LED LAMP HOLDER 187/265V AC/DC</t>
  </si>
  <si>
    <t>LPXLEM5</t>
  </si>
  <si>
    <t>YELLOW LED LAMP HOLDER 187/265V AC/DC</t>
  </si>
  <si>
    <t>LPXLEM6</t>
  </si>
  <si>
    <t>BLUE LED LAMP HOLDER 187/265V AC/DC</t>
  </si>
  <si>
    <t>LPXLEM8</t>
  </si>
  <si>
    <t>WHITE LED LAMP HOLDER 187/265V AC/DC</t>
  </si>
  <si>
    <t>LPXLPB3</t>
  </si>
  <si>
    <t>LPXLPB4</t>
  </si>
  <si>
    <t>LPXLPB5</t>
  </si>
  <si>
    <t>LPXLPB6</t>
  </si>
  <si>
    <t>LPXLPB8</t>
  </si>
  <si>
    <t>LPXLPM3</t>
  </si>
  <si>
    <t>GREEN LED LAMP HOLDER 187/265VAC</t>
  </si>
  <si>
    <t>LPXLPM4</t>
  </si>
  <si>
    <t>RED LED LAMP HOLDER 187/265VAC</t>
  </si>
  <si>
    <t>LPXLPM5</t>
  </si>
  <si>
    <t>YELLOW LED LAMP HOLDER 187/265VAC</t>
  </si>
  <si>
    <t>LPXLPM6</t>
  </si>
  <si>
    <t>BLUE LED LAMP HOLDER 187/265VAC</t>
  </si>
  <si>
    <t>LPXLPM8</t>
  </si>
  <si>
    <t>WHITE LED LAMP HOLDER 187/265VAC</t>
  </si>
  <si>
    <t>LPZP1A5</t>
  </si>
  <si>
    <t>YELLOW CONTROL STATION FOR 1 ACTUATOR</t>
  </si>
  <si>
    <t>LPZP1A8</t>
  </si>
  <si>
    <t>GREY CONTROL STATION FOR 1 ACTUATOR</t>
  </si>
  <si>
    <t>11RF9015</t>
  </si>
  <si>
    <t>T/O RELAY RF9 0.09-0.15A</t>
  </si>
  <si>
    <t>11RF9023</t>
  </si>
  <si>
    <t>T/O RELAY RF9 0.14-0.23A</t>
  </si>
  <si>
    <t>11RF9033</t>
  </si>
  <si>
    <t>T/O RELAY RF9 0.2-0.33A</t>
  </si>
  <si>
    <t>11RF905</t>
  </si>
  <si>
    <t>T/O RELAY RF9 0.3-0.5A</t>
  </si>
  <si>
    <t>11RF9075</t>
  </si>
  <si>
    <t>T/O RELAY RF9 0.45-0.75A</t>
  </si>
  <si>
    <t>11RF91</t>
  </si>
  <si>
    <t>T/O RELAY RF9 0.6-1A</t>
  </si>
  <si>
    <t>11RF910</t>
  </si>
  <si>
    <t>T/O RELAY RF9 6-10A</t>
  </si>
  <si>
    <t>11RF915</t>
  </si>
  <si>
    <t>LPZP2A8</t>
  </si>
  <si>
    <t>GREY CONTROL STATION FOR 2 ACTUATORS</t>
  </si>
  <si>
    <t>LPZP3A8</t>
  </si>
  <si>
    <t>GREY CONTROL STATION FOR 3 ACTUATORS</t>
  </si>
  <si>
    <t>KMF3S11</t>
  </si>
  <si>
    <t>KMM1S11</t>
  </si>
  <si>
    <t>WOBBLE STICK OMNID 1NO+1NC SNAP ACTION</t>
  </si>
  <si>
    <t>GX2053U</t>
  </si>
  <si>
    <t>SOFT STARTER 18A 600V</t>
  </si>
  <si>
    <t>ADXL0030600</t>
  </si>
  <si>
    <t>SOFT STARTER 30A 600V</t>
  </si>
  <si>
    <t>ADXL0045600</t>
  </si>
  <si>
    <t>KBA1S11</t>
  </si>
  <si>
    <t>TOP PLASTIC D11X4 ROLLER POSITION SWITCH</t>
  </si>
  <si>
    <t>KBB1S11</t>
  </si>
  <si>
    <t>TOP METAL D11X4 ROLLER POSITION SWITCH 1</t>
  </si>
  <si>
    <t>KBB2S11</t>
  </si>
  <si>
    <t>KBD2S11</t>
  </si>
  <si>
    <t>KBE1D02</t>
  </si>
  <si>
    <t>PLASTIC L/S, ROLLER LEVER PLUNGER, 2NC</t>
  </si>
  <si>
    <t>PLASTIC ROLLER LEVER PLUNGER POSITION SW</t>
  </si>
  <si>
    <t>KBE1S11</t>
  </si>
  <si>
    <t>KR100S11</t>
  </si>
  <si>
    <t>1-PEDAL METAL FOOT SWITCH 1NO+ 1NC SNAP</t>
  </si>
  <si>
    <t>KR200S11</t>
  </si>
  <si>
    <t>KBF1S11</t>
  </si>
  <si>
    <t>KBF2S11</t>
  </si>
  <si>
    <t>ADJ METAL ROLLER LEVER 1NO+1NC SNAP ACT</t>
  </si>
  <si>
    <t>KBL1S11</t>
  </si>
  <si>
    <t>ADJ PLASTIC ROD LEVER 1NO+1NC SNAP ACT</t>
  </si>
  <si>
    <t>GX1653U</t>
  </si>
  <si>
    <t>GX1611U</t>
  </si>
  <si>
    <t>GX4010U</t>
  </si>
  <si>
    <t>LPXAU113</t>
  </si>
  <si>
    <t>90MM YELLOW PVC LABEL EMERGENCY-STOP</t>
  </si>
  <si>
    <t>LPXAU120</t>
  </si>
  <si>
    <t>MOUNTING ADAPTER</t>
  </si>
  <si>
    <t>LPXC01</t>
  </si>
  <si>
    <t>AUX CONTACT 1NC SCREW TERMINALS</t>
  </si>
  <si>
    <t>LPXC10</t>
  </si>
  <si>
    <t>AUX CONTACT 1NO SCREW TERMINALS</t>
  </si>
  <si>
    <t>TOP PLUNGER METAL LIMIT SWITCH 1NO+1NC</t>
  </si>
  <si>
    <t>KMB1S11</t>
  </si>
  <si>
    <t>METAL TOP ROLLER PLUNGER 1NO+1NC SLOW BR</t>
  </si>
  <si>
    <t>KMB2S11</t>
  </si>
  <si>
    <t>KMC1S11</t>
  </si>
  <si>
    <t>METAL ROLLER CENTRE LEVER 1NO+1NC SNAP A</t>
  </si>
  <si>
    <t>KMC2S11</t>
  </si>
  <si>
    <t>KML1S11</t>
  </si>
  <si>
    <t>ADJ METAL ROD LEVER 1NO+1NC SNAP AC.</t>
  </si>
  <si>
    <t>KML2S11</t>
  </si>
  <si>
    <t>KME1S11</t>
  </si>
  <si>
    <t>METAL ROLLER LEVER PLUNGER 1NO+1NC SNAP</t>
  </si>
  <si>
    <t>KME2S11</t>
  </si>
  <si>
    <t>KMF1S11</t>
  </si>
  <si>
    <t>ADJ PLASTIC ROLLER LEVER 1NO+1NC SNAP AC</t>
  </si>
  <si>
    <t>KMF2S11</t>
  </si>
  <si>
    <t>GX2010U</t>
  </si>
  <si>
    <t>GX2011U</t>
  </si>
  <si>
    <t>GX3210U</t>
  </si>
  <si>
    <t>GX3211U</t>
  </si>
  <si>
    <t>TOP PLUNGER PLASTIC POSITION SWITCH 1NO+</t>
  </si>
  <si>
    <t>KBC1S11</t>
  </si>
  <si>
    <t>PLASTIC ROLLER CENTRE LEVER POSITION SWI</t>
  </si>
  <si>
    <t>METAL ROLLER CENTRE LEVER POSITION SWITC</t>
  </si>
  <si>
    <t>KBC2S11</t>
  </si>
  <si>
    <t>KG100S11</t>
  </si>
  <si>
    <t>1-PEDAL PLASTIC FOOT SWITCH 1N O+1NC SNA</t>
  </si>
  <si>
    <t>KG200S11</t>
  </si>
  <si>
    <t>GX3253U</t>
  </si>
  <si>
    <t>GX3275U</t>
  </si>
  <si>
    <t>GX1610U</t>
  </si>
  <si>
    <t>GX4011U</t>
  </si>
  <si>
    <t>GX4053U</t>
  </si>
  <si>
    <t>GX4075U</t>
  </si>
  <si>
    <t>GX1675U</t>
  </si>
  <si>
    <t>KMA1S11</t>
  </si>
  <si>
    <t>KMD1S11</t>
  </si>
  <si>
    <t>ROLLER SIDE PUSH LEVER 1NO+1NC SNAP ACT.</t>
  </si>
  <si>
    <t>KMD2S11</t>
  </si>
  <si>
    <t>METAL ROLLER SIDE LEVER 1NO+1NC SNAP ACT</t>
  </si>
  <si>
    <t>KME1D02</t>
  </si>
  <si>
    <t>METAL L/S, ROLLER LEVER PLUNGER, 2NC</t>
  </si>
  <si>
    <t>GA016A</t>
  </si>
  <si>
    <t>3P SWITCH 16A-DIRECT/DOOR COUPLING</t>
  </si>
  <si>
    <t>GA025A</t>
  </si>
  <si>
    <t>3P SWITCH 25A-DIRECT/DOOR COUPLING</t>
  </si>
  <si>
    <t>GA032A</t>
  </si>
  <si>
    <t>3P SWITCH 32A-DIRECT/DOOR COUPLING</t>
  </si>
  <si>
    <t>GA040A</t>
  </si>
  <si>
    <t>3P SWITCH 40A-DIRECT/DOOR COUPLING</t>
  </si>
  <si>
    <t>LVM20A024</t>
  </si>
  <si>
    <t>LEVEL CONTROL RELAY LVM20 24VAC</t>
  </si>
  <si>
    <t>LVM20A127</t>
  </si>
  <si>
    <t>LEVEL CONTROL RELAY LVM20 110- 127VAC</t>
  </si>
  <si>
    <t>LVM20A240</t>
  </si>
  <si>
    <t>Basetta fissaggio / Fixing base</t>
  </si>
  <si>
    <t>CAS0000.002</t>
  </si>
  <si>
    <t>Tiranti Acciaio L=1,75 (1pc) / Iron Cable L=1,75mt</t>
  </si>
  <si>
    <t>321643.104</t>
  </si>
  <si>
    <t>Modulo Ingr/Passante LED 4 XPE35  D120, CCT 4000K</t>
  </si>
  <si>
    <t>322643.104</t>
  </si>
  <si>
    <t>Modulo Finale  LED 4 XPE35, D120, CCT 4000K</t>
  </si>
  <si>
    <t>323643.104</t>
  </si>
  <si>
    <t>Modulo Ingr/Passante LED 4 XPE35  D60, CCT 4000K</t>
  </si>
  <si>
    <t>324643.104</t>
  </si>
  <si>
    <t>Modulo Finale  LED 4 XPE35  D60, CCT 4000K</t>
  </si>
  <si>
    <t>340643.233</t>
  </si>
  <si>
    <t>Lane 60</t>
  </si>
  <si>
    <t>340643.349</t>
  </si>
  <si>
    <t>340643.270</t>
  </si>
  <si>
    <t>340643.310</t>
  </si>
  <si>
    <t>341643.233</t>
  </si>
  <si>
    <t>Lane 90</t>
  </si>
  <si>
    <t>341643.349</t>
  </si>
  <si>
    <t>341643.270</t>
  </si>
  <si>
    <t>341643.310</t>
  </si>
  <si>
    <t xml:space="preserve">Reattore Dimmerabile DALI </t>
  </si>
  <si>
    <t>code + 01</t>
  </si>
  <si>
    <t>Kit Emergenza 1h SA (3W)</t>
  </si>
  <si>
    <t>code + 03</t>
  </si>
  <si>
    <t>Kit Emergenza 3h SA (3W)</t>
  </si>
  <si>
    <t>228643.024</t>
  </si>
  <si>
    <t>228643.036</t>
  </si>
  <si>
    <t>228643.048</t>
  </si>
  <si>
    <t>229643.024</t>
  </si>
  <si>
    <t>Replay AS</t>
  </si>
  <si>
    <t>229643.036</t>
  </si>
  <si>
    <t>229643.048</t>
  </si>
  <si>
    <t>922701.000</t>
  </si>
  <si>
    <t>Staffa di rotazione/Rotating Bracket</t>
  </si>
  <si>
    <t>922700.001</t>
  </si>
  <si>
    <t>TMM1</t>
  </si>
  <si>
    <t>MOD.TIMER MULTIFUNCTION, MULTI SCALE &amp; M</t>
  </si>
  <si>
    <t>TMM2</t>
  </si>
  <si>
    <t>MOD.TIMER MULTIFUNCTION,MULTIS CALE &amp; MU</t>
  </si>
  <si>
    <t>TMP</t>
  </si>
  <si>
    <t>MOD. TIME RELAY MUTISCALE &amp; MULTIVOLTAGE</t>
  </si>
  <si>
    <t>TMPL</t>
  </si>
  <si>
    <t>MOD.TIMER RECYCLE WITH 2 TIME SCALES,MUL</t>
  </si>
  <si>
    <t>129647.218</t>
  </si>
  <si>
    <t>129647.236</t>
  </si>
  <si>
    <t>129647.258</t>
  </si>
  <si>
    <t>Kit Emergenza 1h SA, 3W (escluso 129647.118, 129647.218 - M20 stnd)</t>
  </si>
  <si>
    <t>130647.118</t>
  </si>
  <si>
    <t>Brina LED Eco</t>
  </si>
  <si>
    <t>130647.136</t>
  </si>
  <si>
    <t>130647.158</t>
  </si>
  <si>
    <t>130647.218</t>
  </si>
  <si>
    <t>130647.236</t>
  </si>
  <si>
    <t>130647.258</t>
  </si>
  <si>
    <t>3000K</t>
  </si>
  <si>
    <t>Bianco/White</t>
  </si>
  <si>
    <t>510643.362</t>
  </si>
  <si>
    <t>Adattatore palo 40/42mm</t>
  </si>
  <si>
    <t>Adattatore palo 48/50mm</t>
  </si>
  <si>
    <t>506643.104</t>
  </si>
  <si>
    <t>Skyline</t>
  </si>
  <si>
    <t>506643.208</t>
  </si>
  <si>
    <t>506643.312</t>
  </si>
  <si>
    <t>506643.416</t>
  </si>
  <si>
    <t>LEVEL CONTROL RELAY LVM20 220- 240VAC</t>
  </si>
  <si>
    <t>LVM20A415</t>
  </si>
  <si>
    <t>LEVEL CONTROL RELAY LVM20 380- 415VAC</t>
  </si>
  <si>
    <t>LVM25240</t>
  </si>
  <si>
    <t>LEVEL CONTROL RELAY 1 MOD. 24-240VAC/D</t>
  </si>
  <si>
    <t>11SN1</t>
  </si>
  <si>
    <t>DETECTOR SN1</t>
  </si>
  <si>
    <t>GX2075U</t>
  </si>
  <si>
    <t>GAX66N</t>
  </si>
  <si>
    <t>DOOR COUP. HANDLE R/Y LEVER 65MM</t>
  </si>
  <si>
    <t>GAX66NB</t>
  </si>
  <si>
    <t>DOOR COUP. HANDLE BLACK LEVER 65MM</t>
  </si>
  <si>
    <t>GAX7150AN</t>
  </si>
  <si>
    <t>SHAFT EXTENSION SECT. 7MM LENGTH 150MM</t>
  </si>
  <si>
    <t>GAX7200AN</t>
  </si>
  <si>
    <t>SHAFT EXTENSION SECT. 7MM LENGTH 200MM</t>
  </si>
  <si>
    <t>Κ.Ε.</t>
  </si>
  <si>
    <t>DT491090197</t>
  </si>
  <si>
    <t>ΤΑΙΝΙΑ ΔΙΠΛΗΣ ΟΨΕΩΣ 4910F  19mmX 2,0m</t>
  </si>
  <si>
    <t>UY-2 SCOTCHLOK - KITΡΙΝΟ</t>
  </si>
  <si>
    <t>100τεμ.</t>
  </si>
  <si>
    <t>RE000969998</t>
  </si>
  <si>
    <t>DURACELL SPEC.ELECTRONICS  Ν / CR1   10xB1</t>
  </si>
  <si>
    <t>DURACELL SPEC.ELECTRONICS  CR2   10xB1</t>
  </si>
  <si>
    <t>DURACELL SPEC.ELECTRONICS  MN2500  AAAA   10xB1</t>
  </si>
  <si>
    <t>SΤΑΝD CMP-9 D-10</t>
  </si>
  <si>
    <t>SΤΑΝD KEY-3 D-20</t>
  </si>
  <si>
    <t>ΣΥΣΚΕΥΑΣΙΑ ΠΑΛΕΤΤΑ</t>
  </si>
  <si>
    <t>ΕΙΣΦΟΡΑ ΑΝΑΚ/ΣΗΣ</t>
  </si>
  <si>
    <t>ΦΩΤΙΣΤΙΚΑ ΚΗΠΟΥ ΗΛΙΑΚΑ</t>
  </si>
  <si>
    <t>ΦΩΤΙΣΤΙΚΑ ΚΗΠΟΥ 18 VOLT</t>
  </si>
  <si>
    <t>DURACELL ΑΛΚΑΛΙΚΕΣ</t>
  </si>
  <si>
    <t>Capacitor double faston</t>
  </si>
  <si>
    <t>2,0mf</t>
  </si>
  <si>
    <t>3,0mf</t>
  </si>
  <si>
    <t>4,0mf</t>
  </si>
  <si>
    <t>5,0mf</t>
  </si>
  <si>
    <t>6,0mf</t>
  </si>
  <si>
    <t>8,0mf</t>
  </si>
  <si>
    <t>10,0mf</t>
  </si>
  <si>
    <t>12,0mf</t>
  </si>
  <si>
    <t>14,0mf</t>
  </si>
  <si>
    <t>16,0mf</t>
  </si>
  <si>
    <t>18,0mf</t>
  </si>
  <si>
    <t>20,0mf</t>
  </si>
  <si>
    <t>25,0mf</t>
  </si>
  <si>
    <t>30,0mf</t>
  </si>
  <si>
    <t>35,0mf</t>
  </si>
  <si>
    <t>40,0mf</t>
  </si>
  <si>
    <t>45,0mf</t>
  </si>
  <si>
    <t>50,0mf</t>
  </si>
  <si>
    <t>60,0mf</t>
  </si>
  <si>
    <t>70,0mf</t>
  </si>
  <si>
    <t>80,0mf</t>
  </si>
  <si>
    <t>Caps D25</t>
  </si>
  <si>
    <t>Caps D30</t>
  </si>
  <si>
    <t>Caps D35</t>
  </si>
  <si>
    <t>Caps D40</t>
  </si>
  <si>
    <t>Caps D45</t>
  </si>
  <si>
    <t>Caps D50</t>
  </si>
  <si>
    <t>ΔΙΑΜΕΤΡΟΣ (mm)</t>
  </si>
  <si>
    <t xml:space="preserve">  €/100m</t>
  </si>
  <si>
    <t>335643.012</t>
  </si>
  <si>
    <t>335643.024</t>
  </si>
  <si>
    <t>335643.036</t>
  </si>
  <si>
    <t>335643.048</t>
  </si>
  <si>
    <t>337643.012</t>
  </si>
  <si>
    <t>337643.024</t>
  </si>
  <si>
    <t>337643.036</t>
  </si>
  <si>
    <t>337643.048</t>
  </si>
  <si>
    <t>Reattore Dimmerabile 1-10V</t>
  </si>
  <si>
    <t>code+01</t>
  </si>
  <si>
    <t>Kit Emergenza 1h SA / 1h Emergency Kit</t>
  </si>
  <si>
    <t>code+03</t>
  </si>
  <si>
    <t>Kit Emergenza 3h SA / 3h Emergency Kit</t>
  </si>
  <si>
    <t>933400.000</t>
  </si>
  <si>
    <t>Vetro di protezione temperato /Protection tempered Glass</t>
  </si>
  <si>
    <t>933400.001</t>
  </si>
  <si>
    <t>Griglia di protezione  / Protection grid</t>
  </si>
  <si>
    <t>330643.104</t>
  </si>
  <si>
    <t>Hexagon</t>
  </si>
  <si>
    <t>330643.208</t>
  </si>
  <si>
    <t>330643.312</t>
  </si>
  <si>
    <t>330643.416</t>
  </si>
  <si>
    <t>330643.520</t>
  </si>
  <si>
    <t>330643.624</t>
  </si>
  <si>
    <t>331643.104</t>
  </si>
  <si>
    <t>331643.208</t>
  </si>
  <si>
    <t>331643.312</t>
  </si>
  <si>
    <t>331643.416</t>
  </si>
  <si>
    <t>331643.520</t>
  </si>
  <si>
    <t>331643.624</t>
  </si>
  <si>
    <t>932100.000</t>
  </si>
  <si>
    <t>Cono Nikelato per tirante acciaio</t>
  </si>
  <si>
    <t>CAV3300.001</t>
  </si>
  <si>
    <t>Connettore M/F modulo 10 cm</t>
  </si>
  <si>
    <t>933003.000</t>
  </si>
  <si>
    <t>Staffe fissaggio parete/soffitto / Wall-Ceiling fixing bracket</t>
  </si>
  <si>
    <t>COP3216.000</t>
  </si>
  <si>
    <t>922700.002</t>
  </si>
  <si>
    <t xml:space="preserve">Telaio da Incasso Replay/ Frame for Built-in </t>
  </si>
  <si>
    <t>129647.118</t>
  </si>
  <si>
    <t>Prima LED Eco</t>
  </si>
  <si>
    <t>129647.136</t>
  </si>
  <si>
    <t>129647.158</t>
  </si>
  <si>
    <t>508643.162</t>
  </si>
  <si>
    <t>Vento ME3M</t>
  </si>
  <si>
    <t>508643.262</t>
  </si>
  <si>
    <t>508643.362</t>
  </si>
  <si>
    <t>509643.162</t>
  </si>
  <si>
    <t>Vento CYC</t>
  </si>
  <si>
    <t>509643.262</t>
  </si>
  <si>
    <t>509643.362</t>
  </si>
  <si>
    <t>510643.162</t>
  </si>
  <si>
    <t>Vento AS</t>
  </si>
  <si>
    <t>510643.262</t>
  </si>
  <si>
    <t>GA063A</t>
  </si>
  <si>
    <t>3P SWITCH 63A-DIRECT/DOOR COUPLING</t>
  </si>
  <si>
    <t>GA063SA</t>
  </si>
  <si>
    <t>3P-DIRECT SWITCH AC21A 63A-AC23A 45A</t>
  </si>
  <si>
    <t>GA125A</t>
  </si>
  <si>
    <t>3P SWITCH 125A-DIRECT/DOOR COUPLING</t>
  </si>
  <si>
    <t>GA160A</t>
  </si>
  <si>
    <t>3P SWITCH 160A-DIRECT/DOOR COUPLING</t>
  </si>
  <si>
    <t>DOL STARTER M1P 230/50-60 13-18A</t>
  </si>
  <si>
    <t>3P CONTACTOR 1NO 32A AC3 230/50-60</t>
  </si>
  <si>
    <t>3P CONTACTOR 1NO 38A AC3 230/50-60</t>
  </si>
  <si>
    <t>3P CONTACTOR 1NO 40A AC3 230/50-60</t>
  </si>
  <si>
    <t>3P CONTACTOR 1NO 50A AC3 230/50-60</t>
  </si>
  <si>
    <t>3P CONTACTOR 1NO 65A AC3 230/50-60</t>
  </si>
  <si>
    <t>3P CONTACTOR 1NO 80A AC3 230/50-60</t>
  </si>
  <si>
    <t>Soul LED</t>
  </si>
  <si>
    <t>505643.104</t>
  </si>
  <si>
    <t>505643.208</t>
  </si>
  <si>
    <t>505643.312</t>
  </si>
  <si>
    <t>505643.416</t>
  </si>
  <si>
    <t>505643.520</t>
  </si>
  <si>
    <t>805643.121</t>
  </si>
  <si>
    <t>RAL7039+9006</t>
  </si>
  <si>
    <t>805643.122</t>
  </si>
  <si>
    <t>805643.123</t>
  </si>
  <si>
    <t>805643.124</t>
  </si>
  <si>
    <t>805643.133</t>
  </si>
  <si>
    <t>805643.134</t>
  </si>
  <si>
    <t>805643.135</t>
  </si>
  <si>
    <t>805643.136</t>
  </si>
  <si>
    <t>805643.137</t>
  </si>
  <si>
    <t>805643.138</t>
  </si>
  <si>
    <t>805643.221</t>
  </si>
  <si>
    <t>805643.222</t>
  </si>
  <si>
    <t>805643.223</t>
  </si>
  <si>
    <t>805643.224</t>
  </si>
  <si>
    <t>804643.233</t>
  </si>
  <si>
    <t>804643.234</t>
  </si>
  <si>
    <t>804643.235</t>
  </si>
  <si>
    <t>804643.236</t>
  </si>
  <si>
    <t>804643.237</t>
  </si>
  <si>
    <t>804643.238</t>
  </si>
  <si>
    <t>980000.140</t>
  </si>
  <si>
    <t>Adattatore Palo Singolo Reverse diam. 40mm</t>
  </si>
  <si>
    <t>980000.160</t>
  </si>
  <si>
    <t>Adattatore Palo Singolo Reverse diam. 60mm</t>
  </si>
  <si>
    <t>980000.240</t>
  </si>
  <si>
    <t>Adattatore Palo Doppio Reverse diam. 40mm</t>
  </si>
  <si>
    <t>980000.260</t>
  </si>
  <si>
    <t>Adattatore Palo Doppio Reverse diam. 60mm</t>
  </si>
  <si>
    <t>950000.000</t>
  </si>
  <si>
    <t>Braccio da parete/Wall bracket diam. 60</t>
  </si>
  <si>
    <t>950000.006</t>
  </si>
  <si>
    <t>Adattatore palo diam. 76/60</t>
  </si>
  <si>
    <t>609641.112</t>
  </si>
  <si>
    <t>609641.224</t>
  </si>
  <si>
    <t>609641.336</t>
  </si>
  <si>
    <t>609641.118</t>
  </si>
  <si>
    <t>609641.236</t>
  </si>
  <si>
    <t>609641.353</t>
  </si>
  <si>
    <t>609641.424</t>
  </si>
  <si>
    <t>609641.448</t>
  </si>
  <si>
    <t>609641.896</t>
  </si>
  <si>
    <t>610641.112</t>
  </si>
  <si>
    <t>610641.224</t>
  </si>
  <si>
    <t>610641.336</t>
  </si>
  <si>
    <t>610641.118</t>
  </si>
  <si>
    <t>610641.236</t>
  </si>
  <si>
    <t>610641.353</t>
  </si>
  <si>
    <t>610641.424</t>
  </si>
  <si>
    <t>610641.448</t>
  </si>
  <si>
    <t>610641.896</t>
  </si>
  <si>
    <t>Kit Emergenza 1h SA, 3W</t>
  </si>
  <si>
    <t>Kit Emergenza 3h SA, 3W</t>
  </si>
  <si>
    <t>Driver Dimmerabile DALI (escluso 609641.896 e 610641.896)</t>
  </si>
  <si>
    <t>962000.000</t>
  </si>
  <si>
    <t>Kit Sospensione per Global 4 tiranti</t>
  </si>
  <si>
    <t>960900.000</t>
  </si>
  <si>
    <t>Kit Sospensione per Global 2 tiranti Y</t>
  </si>
  <si>
    <t>613641.217</t>
  </si>
  <si>
    <t>Sly 60</t>
  </si>
  <si>
    <t>613641.326</t>
  </si>
  <si>
    <t>613641.224</t>
  </si>
  <si>
    <t>613641.336</t>
  </si>
  <si>
    <t>614641.217</t>
  </si>
  <si>
    <t>Sly 90</t>
  </si>
  <si>
    <t>614641.326</t>
  </si>
  <si>
    <t>614641.224</t>
  </si>
  <si>
    <t>614641.336</t>
  </si>
  <si>
    <t>613631.217</t>
  </si>
  <si>
    <t>613631.326</t>
  </si>
  <si>
    <t>613631.224</t>
  </si>
  <si>
    <t>613631.336</t>
  </si>
  <si>
    <t>614631.217</t>
  </si>
  <si>
    <t>614631.326</t>
  </si>
  <si>
    <t>614631.224</t>
  </si>
  <si>
    <t>614631.336</t>
  </si>
  <si>
    <t>613001.001</t>
  </si>
  <si>
    <t>613001.002</t>
  </si>
  <si>
    <t>613001.003</t>
  </si>
  <si>
    <t>961300.000</t>
  </si>
  <si>
    <t>Giunto meccanico per fila continua/Joint for trough wiring</t>
  </si>
  <si>
    <t>961301.001</t>
  </si>
  <si>
    <t>Testata alimentazione Sly 3p/ 3p Sly Side power supply</t>
  </si>
  <si>
    <t>961301.004</t>
  </si>
  <si>
    <t>Testata alimentazione  Sly 5p/ 5p Sly Side power supply</t>
  </si>
  <si>
    <t>961301.002</t>
  </si>
  <si>
    <t>Tappo laterale / Side cap</t>
  </si>
  <si>
    <t>961301.003</t>
  </si>
  <si>
    <t>961301.007</t>
  </si>
  <si>
    <t>Snodo rotazione 180°cieco / Blind 180° rotating joint</t>
  </si>
  <si>
    <t>SlyS 60</t>
  </si>
  <si>
    <t>SlyS 90</t>
  </si>
  <si>
    <t>962400.000</t>
  </si>
  <si>
    <t>Giunto meccanico per fila continua/Joint for trough wiring (fissaggio a soffitto)</t>
  </si>
  <si>
    <t>Testata alimentazione universale Sly 3p/ 3p Sly Side power supply</t>
  </si>
  <si>
    <t>Testata alimentazione universale Sly 5p/ 5p Sly Side power supply</t>
  </si>
  <si>
    <t>Snodo rotazione 180°/ 180° rotating joint 3p SlyS</t>
  </si>
  <si>
    <t>Snodo rotazione 180°/ 180° rotating joint 5p SlyS</t>
  </si>
  <si>
    <t>Snodo rotazione 180° Cieco/ Blind 180° rotating joint  SlyS</t>
  </si>
  <si>
    <t>Tappo laterale / Side cap (Sly S)</t>
  </si>
  <si>
    <t>962001.001</t>
  </si>
  <si>
    <t>Telaio da Incasso per Cartongesso / Plaster cardboard recessing frame</t>
  </si>
  <si>
    <t>618643.253</t>
  </si>
  <si>
    <t>Slim</t>
  </si>
  <si>
    <t>Alluminio/Aluminium</t>
  </si>
  <si>
    <t>618643.503</t>
  </si>
  <si>
    <t>618643.623</t>
  </si>
  <si>
    <t>618643.254</t>
  </si>
  <si>
    <t>618643.504</t>
  </si>
  <si>
    <t>618643.624</t>
  </si>
  <si>
    <t>619643.253</t>
  </si>
  <si>
    <t>Slim DUO</t>
  </si>
  <si>
    <t>619643.503</t>
  </si>
  <si>
    <t>619643.623</t>
  </si>
  <si>
    <t>619643.254</t>
  </si>
  <si>
    <t>619643.504</t>
  </si>
  <si>
    <t>619643.624</t>
  </si>
  <si>
    <t>930600.320</t>
  </si>
  <si>
    <t>Diffusore PC diam. 320/PC diffuser diam. 320</t>
  </si>
  <si>
    <t>Vela</t>
  </si>
  <si>
    <t>809000.000</t>
  </si>
  <si>
    <t>Diffusore Vela Deco sp.4 mm</t>
  </si>
  <si>
    <t>Glass/Vetro</t>
  </si>
  <si>
    <t>707641.217</t>
  </si>
  <si>
    <t>707641.234</t>
  </si>
  <si>
    <t>707641.448</t>
  </si>
  <si>
    <t>707641.434</t>
  </si>
  <si>
    <t>707641.224</t>
  </si>
  <si>
    <t>707641.468</t>
  </si>
  <si>
    <t>708641.217</t>
  </si>
  <si>
    <t>708641.234</t>
  </si>
  <si>
    <t>708641.448</t>
  </si>
  <si>
    <t>708641.434</t>
  </si>
  <si>
    <t>708641.224</t>
  </si>
  <si>
    <t>708641.468</t>
  </si>
  <si>
    <t xml:space="preserve">Driver Dimmerabile DALI </t>
  </si>
  <si>
    <t>712641.112</t>
  </si>
  <si>
    <t>Relax Evo 60</t>
  </si>
  <si>
    <t>712641.126</t>
  </si>
  <si>
    <t>713641.112</t>
  </si>
  <si>
    <t>Relax Evo 90</t>
  </si>
  <si>
    <t>713641.126</t>
  </si>
  <si>
    <t>733641.418</t>
  </si>
  <si>
    <t>Rbox</t>
  </si>
  <si>
    <t>733641.419</t>
  </si>
  <si>
    <t>734641.418</t>
  </si>
  <si>
    <t>734641.419</t>
  </si>
  <si>
    <t>Kit Emergenza 1h, 3W</t>
  </si>
  <si>
    <t>Kit Emergenza 3h, 3W</t>
  </si>
  <si>
    <t>Kit Emergenza 1h, SA</t>
  </si>
  <si>
    <t>Kit Emergenza 3h, SA</t>
  </si>
  <si>
    <t>Colour Temp.</t>
  </si>
  <si>
    <t>CHANGEOVER SW. 3P 32A FRONT MOUNT 65x65</t>
  </si>
  <si>
    <t>CHANGEOVER SW. 4P 32A FRONT MOUNT 65x65</t>
  </si>
  <si>
    <t>ON-OFF SWITCH 3P 16A FRONT MOUNT 48X48</t>
  </si>
  <si>
    <t xml:space="preserve"> Nom Output (lm)</t>
  </si>
  <si>
    <t xml:space="preserve"> Net Output (lm)</t>
  </si>
  <si>
    <t>247643.115</t>
  </si>
  <si>
    <t>4000K</t>
  </si>
  <si>
    <t>RAL7039</t>
  </si>
  <si>
    <t>247643.130</t>
  </si>
  <si>
    <t>247643.138</t>
  </si>
  <si>
    <t>247643.144</t>
  </si>
  <si>
    <t>247643.146</t>
  </si>
  <si>
    <t>code + DALI</t>
  </si>
  <si>
    <t>Accessori</t>
  </si>
  <si>
    <t>Reattore Dimmerabile DALI</t>
  </si>
  <si>
    <t>Braccio L=740 mm / Wall Bracket L=740 mm</t>
  </si>
  <si>
    <t>Adattatore Palo  "T" diam. 40/60 adapter for Joy/Pixel</t>
  </si>
  <si>
    <t>924703.000</t>
  </si>
  <si>
    <t>Picchetto per  terreno Joy//Pixel / Garden pike for Joy/Pixel</t>
  </si>
  <si>
    <t>235643.104</t>
  </si>
  <si>
    <t>Pixel SM</t>
  </si>
  <si>
    <t>235643.208</t>
  </si>
  <si>
    <t>235643.312</t>
  </si>
  <si>
    <t>235643.416</t>
  </si>
  <si>
    <t>236643.104</t>
  </si>
  <si>
    <t>Pixel AS</t>
  </si>
  <si>
    <t>236643.208</t>
  </si>
  <si>
    <t>236643.312</t>
  </si>
  <si>
    <t>236643.416</t>
  </si>
  <si>
    <t>237643.104</t>
  </si>
  <si>
    <t>Pixel ST</t>
  </si>
  <si>
    <t>237643.208</t>
  </si>
  <si>
    <t>237643.312</t>
  </si>
  <si>
    <t>237643.416</t>
  </si>
  <si>
    <t>code + DIMM</t>
  </si>
  <si>
    <t>Reattore Dimmerabile VMidnight</t>
  </si>
  <si>
    <t>900000.000</t>
  </si>
  <si>
    <t>923503.001</t>
  </si>
  <si>
    <t>Adattatore Palo arredo urbano diam. 40 per Pixel</t>
  </si>
  <si>
    <t>923503.002</t>
  </si>
  <si>
    <t>Adattatore Palo arredo urbano diam. 60 per Pixel</t>
  </si>
  <si>
    <t>923503.003</t>
  </si>
  <si>
    <t>Adattatore  Palo arredo urbano DOPPIO diam. 60  per Pixel</t>
  </si>
  <si>
    <t>243643.416</t>
  </si>
  <si>
    <t>Antares SM</t>
  </si>
  <si>
    <t>243643.520</t>
  </si>
  <si>
    <t>243643.624</t>
  </si>
  <si>
    <t>243643.728</t>
  </si>
  <si>
    <t>243643.832</t>
  </si>
  <si>
    <t>243643.936</t>
  </si>
  <si>
    <t>244643.416</t>
  </si>
  <si>
    <t>Antares AS</t>
  </si>
  <si>
    <t>244643.520</t>
  </si>
  <si>
    <t>244643.624</t>
  </si>
  <si>
    <t>244643.728</t>
  </si>
  <si>
    <t>244643.832</t>
  </si>
  <si>
    <t>244643.936</t>
  </si>
  <si>
    <t>Reattore Dimmerabile Vmidnight</t>
  </si>
  <si>
    <t>921004.004</t>
  </si>
  <si>
    <t xml:space="preserve">Adattatore palo d. 40/60 / Pole diam. 40/60 mm adapter </t>
  </si>
  <si>
    <t>250643.096</t>
  </si>
  <si>
    <t>Match AS</t>
  </si>
  <si>
    <t>250643.192</t>
  </si>
  <si>
    <t>250643.288</t>
  </si>
  <si>
    <t>250643.384</t>
  </si>
  <si>
    <t>251643.096</t>
  </si>
  <si>
    <t>Match 15°</t>
  </si>
  <si>
    <t>251643.192</t>
  </si>
  <si>
    <t>251643.288</t>
  </si>
  <si>
    <t>251643.384</t>
  </si>
  <si>
    <t>252643.096</t>
  </si>
  <si>
    <t>Vetro di protezione  per match 960W (IK10) / Protection Glass set for Match 960W</t>
  </si>
  <si>
    <t>code+DIMM</t>
  </si>
  <si>
    <t>VMidnight driver Match 240W</t>
  </si>
  <si>
    <t>VMidnight driver Match 480W</t>
  </si>
  <si>
    <t>VMidnight driver Match 720W</t>
  </si>
  <si>
    <t>VMidnight driver Match 960W</t>
  </si>
  <si>
    <t>code+DALI</t>
  </si>
  <si>
    <t>DALI driver Match 240W</t>
  </si>
  <si>
    <t>DALI driver Match 480W</t>
  </si>
  <si>
    <t>DALI driver Match 720W</t>
  </si>
  <si>
    <t>DALI driver Match 960W</t>
  </si>
  <si>
    <t>925000.000</t>
  </si>
  <si>
    <t>Kit installazione puntatore laser / Laser Aiming Kit for Match</t>
  </si>
  <si>
    <t>RAL9006</t>
  </si>
  <si>
    <t>RAL9005</t>
  </si>
  <si>
    <t>VOLTM. SW. VLN/VLL 16A FRONT MNT 48X48</t>
  </si>
  <si>
    <t>CHANGEOVER SW. 4P 16A FRONT MOUNT 48X48</t>
  </si>
  <si>
    <t>CHANGEOVER SW. 4P 40A FRONT MOUNT 65x65</t>
  </si>
  <si>
    <t>GA080A</t>
  </si>
  <si>
    <t>3P SWITCH 80A-DIRECT/DOOR COUPLING</t>
  </si>
  <si>
    <t>GA100A</t>
  </si>
  <si>
    <t>3P SWITCH 100A-DIRECT/DOOR COUPLING</t>
  </si>
  <si>
    <t>3PH REVERSING SW. 20A FRONT MOUNT 48X48</t>
  </si>
  <si>
    <t>961301.005</t>
  </si>
  <si>
    <t>Snodo rotazione 180°/ 180° rotating joint 3p</t>
  </si>
  <si>
    <t>961301.006</t>
  </si>
  <si>
    <t>Snodo rotazione 180°/ 180° rotating joint 5p</t>
  </si>
  <si>
    <t>961301.008</t>
  </si>
  <si>
    <t>CHANGEOVER SW. 3P 20A FRONT MOUNT 48X48</t>
  </si>
  <si>
    <t>CHANGEOVER SW. 4P 20A FRONT MOUNT 48X48</t>
  </si>
  <si>
    <t>SHAFT EXTENSION SECT. 7MM LENGTH 300MM</t>
  </si>
  <si>
    <t>3PH REVERSING SW. 32A FRONT MOUNT 65x65</t>
  </si>
  <si>
    <t>3PH REVERSING SW. 16A FRONT MOUNT 48X48</t>
  </si>
  <si>
    <t>252643.192</t>
  </si>
  <si>
    <t>252643.288</t>
  </si>
  <si>
    <t>252643.384</t>
  </si>
  <si>
    <t>253643.096</t>
  </si>
  <si>
    <t>253643.192</t>
  </si>
  <si>
    <t>253643.288</t>
  </si>
  <si>
    <t>253643.384</t>
  </si>
  <si>
    <t>925000.001</t>
  </si>
  <si>
    <t>Vetro di protezione  per match 240W (IK10) / Protection Glass set for Match 240W</t>
  </si>
  <si>
    <t>925000.002</t>
  </si>
  <si>
    <t>Vetro di protezione  per match 480W (IK10) / Protection Glass set for Match 480W</t>
  </si>
  <si>
    <t>925000.003</t>
  </si>
  <si>
    <t>Vetro di protezione  per match 720W (IK10) / Protection Glass set for Match 720W</t>
  </si>
  <si>
    <t>925000.004</t>
  </si>
  <si>
    <t>CHANGEOVER SW. 3P 16A FRONT MOUNT 48X48</t>
  </si>
  <si>
    <t>3PH REVERSING SW. 40A FRONT MOUNT 65x65</t>
  </si>
  <si>
    <t>CHANGEOVER SW. 3P 40A FRONT MOUNT 65x65</t>
  </si>
  <si>
    <t>920003.001</t>
  </si>
  <si>
    <t>920003.006</t>
  </si>
  <si>
    <t>256643.121</t>
  </si>
  <si>
    <t>256643.131</t>
  </si>
  <si>
    <t>256643.261</t>
  </si>
  <si>
    <t>900000.003</t>
  </si>
  <si>
    <t>925600.000</t>
  </si>
  <si>
    <t>258643.162</t>
  </si>
  <si>
    <t>258643.262</t>
  </si>
  <si>
    <t>258643.362</t>
  </si>
  <si>
    <t>259643.162</t>
  </si>
  <si>
    <t>259643.262</t>
  </si>
  <si>
    <t>259643.362</t>
  </si>
  <si>
    <t xml:space="preserve">900000.000     </t>
  </si>
  <si>
    <t xml:space="preserve">900000.001        </t>
  </si>
  <si>
    <t>332643.312</t>
  </si>
  <si>
    <t>332643.416</t>
  </si>
  <si>
    <t>332643.520</t>
  </si>
  <si>
    <t>332643.624</t>
  </si>
  <si>
    <t>333643.312</t>
  </si>
  <si>
    <t>333643.416</t>
  </si>
  <si>
    <t>333643.520</t>
  </si>
  <si>
    <t>333643.624</t>
  </si>
  <si>
    <t>933300.000</t>
  </si>
  <si>
    <t>933300.001</t>
  </si>
  <si>
    <t>933303.002</t>
  </si>
  <si>
    <t>325643.111</t>
  </si>
  <si>
    <t>325643.222</t>
  </si>
  <si>
    <t>325643.333</t>
  </si>
  <si>
    <t>325643.123</t>
  </si>
  <si>
    <t>325643.246</t>
  </si>
  <si>
    <t>325643.369</t>
  </si>
  <si>
    <t>325643.133</t>
  </si>
  <si>
    <t>325643.266</t>
  </si>
  <si>
    <t>325643.399</t>
  </si>
  <si>
    <t>932503.000</t>
  </si>
  <si>
    <t>932500.001</t>
  </si>
  <si>
    <t>code + PASS</t>
  </si>
  <si>
    <t>961400.001</t>
  </si>
  <si>
    <t>910707.018</t>
  </si>
  <si>
    <t>910707.036</t>
  </si>
  <si>
    <t>910707.058</t>
  </si>
  <si>
    <t>316641.109</t>
  </si>
  <si>
    <t>316641.113</t>
  </si>
  <si>
    <t>316641.108</t>
  </si>
  <si>
    <t>316641.112</t>
  </si>
  <si>
    <t>317641.119</t>
  </si>
  <si>
    <t>317641.128</t>
  </si>
  <si>
    <t>317641.118</t>
  </si>
  <si>
    <t>317641.127</t>
  </si>
  <si>
    <t>code + HFS</t>
  </si>
  <si>
    <t>950800.040</t>
  </si>
  <si>
    <t>950800.050</t>
  </si>
  <si>
    <t>code +  Z4</t>
  </si>
  <si>
    <t>code + Z4W</t>
  </si>
  <si>
    <t>950600.040</t>
  </si>
  <si>
    <t>950600.050</t>
  </si>
  <si>
    <t>613641.107</t>
  </si>
  <si>
    <t>613641.112</t>
  </si>
  <si>
    <t>614641.107</t>
  </si>
  <si>
    <t>614641.112</t>
  </si>
  <si>
    <t>961300.001</t>
  </si>
  <si>
    <t>961301.009</t>
  </si>
  <si>
    <t>961301.010</t>
  </si>
  <si>
    <t>624641.107</t>
  </si>
  <si>
    <t>624641.217</t>
  </si>
  <si>
    <t>624641.326</t>
  </si>
  <si>
    <t>624641.112</t>
  </si>
  <si>
    <t>624641.224</t>
  </si>
  <si>
    <t>624641.336</t>
  </si>
  <si>
    <t>625641.107</t>
  </si>
  <si>
    <t>625641.217</t>
  </si>
  <si>
    <t>625641.326</t>
  </si>
  <si>
    <t>625641.112</t>
  </si>
  <si>
    <t>625641.224</t>
  </si>
  <si>
    <t>625641.336</t>
  </si>
  <si>
    <t>624631.217</t>
  </si>
  <si>
    <t>624631.326</t>
  </si>
  <si>
    <t>624631.224</t>
  </si>
  <si>
    <t>624631.336</t>
  </si>
  <si>
    <t>625631.217</t>
  </si>
  <si>
    <t>625631.326</t>
  </si>
  <si>
    <t>625631.224</t>
  </si>
  <si>
    <t>625631.336</t>
  </si>
  <si>
    <t>624001.001</t>
  </si>
  <si>
    <t>624001.002</t>
  </si>
  <si>
    <t>624001.003</t>
  </si>
  <si>
    <t>962401.001</t>
  </si>
  <si>
    <t>962401.004</t>
  </si>
  <si>
    <t>962401.005</t>
  </si>
  <si>
    <t>962401.006</t>
  </si>
  <si>
    <t>962401.008</t>
  </si>
  <si>
    <t>962401.009</t>
  </si>
  <si>
    <t>962401.010</t>
  </si>
  <si>
    <t>962401.002</t>
  </si>
  <si>
    <t>630641.107</t>
  </si>
  <si>
    <t>630641.111</t>
  </si>
  <si>
    <t>630641.115</t>
  </si>
  <si>
    <t>630641.106</t>
  </si>
  <si>
    <t>630641.110</t>
  </si>
  <si>
    <t>630641.114</t>
  </si>
  <si>
    <t>632641.108</t>
  </si>
  <si>
    <t>632641.115</t>
  </si>
  <si>
    <t>807001.000</t>
  </si>
  <si>
    <t>715641.230</t>
  </si>
  <si>
    <t>715641.245</t>
  </si>
  <si>
    <t>716641.230</t>
  </si>
  <si>
    <t>716641.245</t>
  </si>
  <si>
    <t>733641.236</t>
  </si>
  <si>
    <t>733641.237</t>
  </si>
  <si>
    <t>734641.236</t>
  </si>
  <si>
    <t>734641.237</t>
  </si>
  <si>
    <t>810641.223</t>
  </si>
  <si>
    <t>810641.334</t>
  </si>
  <si>
    <t>811641.223</t>
  </si>
  <si>
    <t>811641.334</t>
  </si>
  <si>
    <t>code + BT</t>
  </si>
  <si>
    <t>812641.223</t>
  </si>
  <si>
    <t>812641.334</t>
  </si>
  <si>
    <t>813641.223</t>
  </si>
  <si>
    <t>813641.334</t>
  </si>
  <si>
    <t>814641.223</t>
  </si>
  <si>
    <t>814641.334</t>
  </si>
  <si>
    <t>814641.233</t>
  </si>
  <si>
    <t>814641.349</t>
  </si>
  <si>
    <t>814641.423</t>
  </si>
  <si>
    <t>814641.446</t>
  </si>
  <si>
    <t>815641.223</t>
  </si>
  <si>
    <t>815641.334</t>
  </si>
  <si>
    <t>815641.233</t>
  </si>
  <si>
    <t>815641.349</t>
  </si>
  <si>
    <t>815641.423</t>
  </si>
  <si>
    <t>815641.446</t>
  </si>
  <si>
    <t>820641.223</t>
  </si>
  <si>
    <t>820641.246</t>
  </si>
  <si>
    <t>820641.446</t>
  </si>
  <si>
    <t>820641.423</t>
  </si>
  <si>
    <t>821641.223</t>
  </si>
  <si>
    <t>821641.246</t>
  </si>
  <si>
    <t>821641.446</t>
  </si>
  <si>
    <t>821641.423</t>
  </si>
  <si>
    <t>822641.232</t>
  </si>
  <si>
    <t>823641.232</t>
  </si>
  <si>
    <t>Joy 2.0</t>
  </si>
  <si>
    <t>Gemini Pro AS</t>
  </si>
  <si>
    <t>Gemini Pro ME3M</t>
  </si>
  <si>
    <t>Match 15</t>
  </si>
  <si>
    <t>Match 24</t>
  </si>
  <si>
    <t>Match 40</t>
  </si>
  <si>
    <t>Atom 90</t>
  </si>
  <si>
    <t>Atom 90/Staffa</t>
  </si>
  <si>
    <t>Hexagon 120</t>
  </si>
  <si>
    <t>Hexagon 60</t>
  </si>
  <si>
    <t>Hexagon SQ 120</t>
  </si>
  <si>
    <t>Hexagon SQ 60</t>
  </si>
  <si>
    <t>Replay 90</t>
  </si>
  <si>
    <t>Proxima 90</t>
  </si>
  <si>
    <t>Drop2  LED Evo</t>
  </si>
  <si>
    <t>Reverse 24</t>
  </si>
  <si>
    <t>Reverse 40</t>
  </si>
  <si>
    <t>Reverse 60</t>
  </si>
  <si>
    <t>Office Evo 60</t>
  </si>
  <si>
    <t>Office Evo 90</t>
  </si>
  <si>
    <t>Sly 60 C-System</t>
  </si>
  <si>
    <t>Sly 90 C-System</t>
  </si>
  <si>
    <t>SlyS 60 C-System</t>
  </si>
  <si>
    <t>SlyS 90 C-System</t>
  </si>
  <si>
    <t>Wall-e</t>
  </si>
  <si>
    <t>Vela Evo</t>
  </si>
  <si>
    <t>Indilight</t>
  </si>
  <si>
    <t>Indilight TX</t>
  </si>
  <si>
    <t>Master Evo 60</t>
  </si>
  <si>
    <t>Master Evo 90</t>
  </si>
  <si>
    <t>Rbox UGR19</t>
  </si>
  <si>
    <t>Sly60 TW</t>
  </si>
  <si>
    <t>Sly90 TW</t>
  </si>
  <si>
    <t>SlyS 60 TW</t>
  </si>
  <si>
    <t>SlyS 90 TW</t>
  </si>
  <si>
    <t>Office Evo 60 TW</t>
  </si>
  <si>
    <t>Office Evo 90 TW</t>
  </si>
  <si>
    <t>Master Evo 60 TW</t>
  </si>
  <si>
    <t>Master Evo 90 TW</t>
  </si>
  <si>
    <t>Indilight TW</t>
  </si>
  <si>
    <t>Indilight TX TW</t>
  </si>
  <si>
    <t>1 COB 840</t>
  </si>
  <si>
    <t>2 COB 840</t>
  </si>
  <si>
    <t>Griglia di Protezione</t>
  </si>
  <si>
    <t>1 LM 740</t>
  </si>
  <si>
    <t>2 LM 740</t>
  </si>
  <si>
    <t>3 LM 740</t>
  </si>
  <si>
    <t>1 LM 840</t>
  </si>
  <si>
    <t>2 LM 840</t>
  </si>
  <si>
    <t>3 LM 840</t>
  </si>
  <si>
    <t>4 LM 840</t>
  </si>
  <si>
    <t>5 LM 840</t>
  </si>
  <si>
    <t>6 LM 840</t>
  </si>
  <si>
    <t>7 LM 840</t>
  </si>
  <si>
    <t>8 LM 840</t>
  </si>
  <si>
    <t>9 LM 840</t>
  </si>
  <si>
    <t>4 LM 740</t>
  </si>
  <si>
    <t>6 LM 740</t>
  </si>
  <si>
    <t>8 LM 740</t>
  </si>
  <si>
    <t>2 LM12 840</t>
  </si>
  <si>
    <t>1 LM36 840</t>
  </si>
  <si>
    <t>1 LM48 840</t>
  </si>
  <si>
    <t>Ext. W/B 75W IP67 Cl. I  (ON/OFF + 1-10V)</t>
  </si>
  <si>
    <t>Ext. W/B 150W IP67 Cl. I   (ON/OFF + 1-10V)</t>
  </si>
  <si>
    <t>Ext. W/B 200W IP67 Cl. I   (ON/OFF + 1-10V)</t>
  </si>
  <si>
    <t>Griglia di protezione 3-4 moduli  / Protection grid for 3-4 modules version</t>
  </si>
  <si>
    <t>Griglia di protezione 5-6 moduli  / Protection grid for 5-6 modules version</t>
  </si>
  <si>
    <t>Staffa di Rotazione/Rotating Bracket</t>
  </si>
  <si>
    <t>116cm 840</t>
  </si>
  <si>
    <t>Staffe Parete</t>
  </si>
  <si>
    <t>115cm 840</t>
  </si>
  <si>
    <t>171cm 840</t>
  </si>
  <si>
    <t>Versione cablaggio passante / Pass-through wiring version</t>
  </si>
  <si>
    <t>Kit sospensione SLY/LANE</t>
  </si>
  <si>
    <t>66cm 840</t>
  </si>
  <si>
    <t>127cm 840</t>
  </si>
  <si>
    <t>157cm 840</t>
  </si>
  <si>
    <t>Kit Emergenza 3h SA, 3W (escluso 129647.118, 129647.218 - M20 stnd)</t>
  </si>
  <si>
    <t xml:space="preserve">S/S Clips kit (6pcs) for Prima 1/2x18W </t>
  </si>
  <si>
    <t xml:space="preserve">S/S Clips kit (10pcs) for Prima 1/2x36W </t>
  </si>
  <si>
    <t xml:space="preserve">S/S Clips kit (12pcs) for Prima 1/2x58W </t>
  </si>
  <si>
    <t>128cm 840</t>
  </si>
  <si>
    <t>1 LM 830</t>
  </si>
  <si>
    <t>HF Sensor</t>
  </si>
  <si>
    <t>Kit Emergenza 1h/ Emergency kit 1h</t>
  </si>
  <si>
    <t>Kit Emergenza 3h/ Emergency kit 3h</t>
  </si>
  <si>
    <t>SPD 10kV (mounted)</t>
  </si>
  <si>
    <t>Predisposizione meccanica Zhaga Book18 4 pin / Zagha Book18 4pin mechanical set up</t>
  </si>
  <si>
    <t>Sistema Zhaga Book18 4 pin precablato,  driver DALI  pronto per Smart Lighting / Zhaga Book 18 4 pin pre-wired, DALI driver ready for Smart Lighting</t>
  </si>
  <si>
    <t>1 COB 830</t>
  </si>
  <si>
    <t>2x COB 830</t>
  </si>
  <si>
    <t>2x COB 840</t>
  </si>
  <si>
    <t>1x LB 840</t>
  </si>
  <si>
    <t>2x LB 840</t>
  </si>
  <si>
    <t>3x LB 840</t>
  </si>
  <si>
    <t>2x1 LB 840</t>
  </si>
  <si>
    <t>4x1 LB 840</t>
  </si>
  <si>
    <t>4x2 LB 840</t>
  </si>
  <si>
    <t>57cm 840</t>
  </si>
  <si>
    <t>113cm 840</t>
  </si>
  <si>
    <t>169cm 840</t>
  </si>
  <si>
    <t>Kit Emergenza 1h SA (3W ) non disponibile/not available on items 613641.107 e 613641.112</t>
  </si>
  <si>
    <t>Kit Emergenza 3h SA (3W ) non disponibile/not available on items 613641.107 e 613641.112</t>
  </si>
  <si>
    <t>113cm 840 C-System + C/P 3x1,5mmq</t>
  </si>
  <si>
    <t>169cm 840 C-System + C/P 3x1,5mmq</t>
  </si>
  <si>
    <t>Sly modulo cieco 57cm + C/P 3x1,5mmq / Blind module 57cm + T/W 3x1,5mmq</t>
  </si>
  <si>
    <t>Sly modulo cieco 113cm + C/P 3x1,5mmq / Blind module 113cm + T/W 3x1,5mmq</t>
  </si>
  <si>
    <t>Sly modulo cieco 169cm + C/P 3x1,5mmq / Blind module 169cm + T/W 3x1,5mmq</t>
  </si>
  <si>
    <t>Giunto meccanico per fila continua 57cm/Joint for trough wiring 57cm</t>
  </si>
  <si>
    <t>Snodo rotazione (180°) con alimentazione / Power supply  rotating joint (180°) 3p</t>
  </si>
  <si>
    <t>Snodo rotazione (180°) con alimentazione / Power supply rotating joint (180°) 5p</t>
  </si>
  <si>
    <t>57cm840</t>
  </si>
  <si>
    <t>Kit Emergenza 1h SA (3W ) non disponibile/not available on items 624641.107 e 624641.112</t>
  </si>
  <si>
    <t>Kit Emergenza 3h SA (3W) non disponibile/not available on items 624641.107 e 624641.112</t>
  </si>
  <si>
    <t>SlyS modulo cieco 57cm + C/P 3x1,5mmq / Blind module 57cm + T/W 3x1,5mmq (fissaggio a soffitto)</t>
  </si>
  <si>
    <t>SlyS modulo cieco 113cm + C/P 3x1,5mmq / Blind module 112cm + T/W 3x1,5mmq (fissaggio a soffitto)</t>
  </si>
  <si>
    <t>ON-OFF SWITCH 3P 20A FRONT MOUNT 48X48</t>
  </si>
  <si>
    <t>SlyS  modulo cieco 169cm + C/P 3x1,5mmq / Blind module 168cm + T/W 3x1,5mmq (fissaggio a soffitto)</t>
  </si>
  <si>
    <t>2x2 LB 840</t>
  </si>
  <si>
    <t>2x2 LB 840 (HO)</t>
  </si>
  <si>
    <t>2x1 LB 840 (ECO)</t>
  </si>
  <si>
    <t>66cm 830</t>
  </si>
  <si>
    <t>112cm 830</t>
  </si>
  <si>
    <t>150cm 830</t>
  </si>
  <si>
    <t>112cm 840</t>
  </si>
  <si>
    <t>150cm 840</t>
  </si>
  <si>
    <t>66cm  830</t>
  </si>
  <si>
    <t>Corpo Vela  1 LB 830</t>
  </si>
  <si>
    <t>Diffusore Vela IND</t>
  </si>
  <si>
    <t>2 LB 840</t>
  </si>
  <si>
    <t>1 LB 840</t>
  </si>
  <si>
    <t>1 LP 830 (595x595)</t>
  </si>
  <si>
    <t>1 LP 840 (595x595)</t>
  </si>
  <si>
    <t>1 LP 830 (1195x295)</t>
  </si>
  <si>
    <t>1 LP 840 (1195x295)</t>
  </si>
  <si>
    <t>113cm TW</t>
  </si>
  <si>
    <t>169cm TW</t>
  </si>
  <si>
    <t>Dispositivo di controllo Casambi</t>
  </si>
  <si>
    <t xml:space="preserve">Kit Emergenza 1h SA (3W ) </t>
  </si>
  <si>
    <t xml:space="preserve">Kit Emergenza 3h SA (3W ) </t>
  </si>
  <si>
    <t>2x LB TW</t>
  </si>
  <si>
    <t>3x LB TW</t>
  </si>
  <si>
    <t>2x1 LB TW</t>
  </si>
  <si>
    <t>4x1 LB TW</t>
  </si>
  <si>
    <t>2x2 LB TW</t>
  </si>
  <si>
    <t>36993</t>
  </si>
  <si>
    <t>4000k</t>
  </si>
  <si>
    <t>2700-6500K</t>
  </si>
  <si>
    <t>ALLUMINIUM</t>
  </si>
  <si>
    <t>Grigio/Gray (NO RAL)</t>
  </si>
  <si>
    <t>RAL9003</t>
  </si>
  <si>
    <t>ENEC</t>
  </si>
  <si>
    <t>M.M.</t>
  </si>
  <si>
    <t>100/5000τεμ.</t>
  </si>
  <si>
    <t>AΥΤΟΚΟΛΛΗΤΑ ΚΑΝΑΛΙΑ</t>
  </si>
  <si>
    <t>ΤΕΡΜΑΤΙΚΑ ΚΑΝΑΛΙΩΝ</t>
  </si>
  <si>
    <t>ΛΕΥΚΑ ΚΑΝΑΛΙΑ</t>
  </si>
  <si>
    <t>€/m</t>
  </si>
  <si>
    <t>€/τεμ.</t>
  </si>
  <si>
    <t>€ / τεμ.</t>
  </si>
  <si>
    <t>€ /100 τεμ.</t>
  </si>
  <si>
    <t>ΗΛΕΚΤΡΟΛΟΓΙΚΟΙ ΣΩΛΗΝΕΣ ΣΠΙΡΑΛ</t>
  </si>
  <si>
    <t>ΣΩΛΗΝΕΣ ΤΥΠΟΥ FLEXIM ΠΛΑΣΤΙΚΟ &amp; ΕΞΑΡΤΗΜΑΤΑ</t>
  </si>
  <si>
    <t>ΗΛΕΚΤΡΟΛΟΓΙΚΟΙ ΣΩΛΗΝΕΣ ΕΥΘΕΙΕΣ 3m</t>
  </si>
  <si>
    <t>ΦΡΕΑΤΙΑ ΜΕ ΚΑΠΑΚΙ &amp; ΧΕΙΡΟΛΑΒΗ</t>
  </si>
  <si>
    <t>ΑΤΣΑΛΙΝΕΣ ΑΠΌ ΣΚΛΗΡΟ ΝΥLON</t>
  </si>
  <si>
    <t>ΕΞΑΡΤΗΜΑΤΑ ΗΛΕΚΤΡΟΛΟΓΙΚΩΝ ΣΩΛΗΝΩΝ</t>
  </si>
  <si>
    <t>PATHWAY METAL PLASTIC</t>
  </si>
  <si>
    <t>PATHWAY METAL GLASS ΤΕΤΡΑΓΩΝΟ</t>
  </si>
  <si>
    <t>SPOT METAL PLASTIC BLACK</t>
  </si>
  <si>
    <t>SPOT METAL PLASTIC GREY</t>
  </si>
  <si>
    <t>STAIRCASE</t>
  </si>
  <si>
    <t>SECURITY</t>
  </si>
  <si>
    <t>SECURITY METAL GLASS</t>
  </si>
  <si>
    <t>SECURITY PLASTIC WHITE</t>
  </si>
  <si>
    <t>BATERY 400mAh/3,2V/1,28W/h</t>
  </si>
  <si>
    <t>Μ/Σ 220/18V IP65 + RHOTO SENSOR</t>
  </si>
  <si>
    <t>PATHWAY 42cm ΚΑΦΕ ΜΑΤ</t>
  </si>
  <si>
    <t>PATHWAY 42cm VINTAGE</t>
  </si>
  <si>
    <t>PATHWAY Φ14,4 Η66,4cm ΚΑΦΕ ΜΑΤ</t>
  </si>
  <si>
    <t>ΕΠΙΓΕΙΟ Φ13 Η7,9cm ΚΑΦΕ ΜΑΤ</t>
  </si>
  <si>
    <t>ON-OFF SWITCH 3P 32A FRONT MOUNT 65X65</t>
  </si>
  <si>
    <t>ΔΙΑΚΟΠΤΙΚΟ ΥΛΙΚΟ DAHLIA</t>
  </si>
  <si>
    <t>ΡΑΓΟΫΛΙΚΟ</t>
  </si>
  <si>
    <t>ΕΠΙΤΟΙΧΟΙ ΔΙΑΚΟΠΤΕΣ &amp; ΠΡΙΖΕΣ ΣΤΕΓΑΝΟΙ</t>
  </si>
  <si>
    <t>ΠΙΝΑΚΕΣ</t>
  </si>
  <si>
    <t>ΚΥΤΙΑ ΔΙΑΚΛΑΔΩΣΕΩΝ</t>
  </si>
  <si>
    <t>ΜΟΥΦΕΣ ΣΩΛ. - ΡΑΚΟΡ - ΡΟΚΑ - ΣΤΥΠΙΟΘΛΗΠΤΕΣ - ΔΕΜΑΤΙΚΑ</t>
  </si>
  <si>
    <t>ON-OFF SWITCH 3P 40A FRONT MOUNT 65X65</t>
  </si>
  <si>
    <t>DURACELL PLUS 100 ALC  C  10X2</t>
  </si>
  <si>
    <t>DURACELL PLUS 100 ALC  D  10X2</t>
  </si>
  <si>
    <t>DURACELL PLUS 100 ALC  9V 10X1</t>
  </si>
  <si>
    <t>DURACELL PLUS 100 ALC  4,5V 10X1</t>
  </si>
  <si>
    <t>DURACELL PLUS 100 POWER AA 12xB8, ΕΙΔΙΚΗ ΤΙΜΗ</t>
  </si>
  <si>
    <t>DURACELL PLUS 100 POWER AΑA 10xB8, ΕΙΔΙΚΗ ΤΙΜΗ</t>
  </si>
  <si>
    <t>DURACELL ULTRA  OPTIMUM ALC. RFT  AA 16X4</t>
  </si>
  <si>
    <t>DURACELL ULTRA OPTIMUM  ALC. RFT  AAA 8X4</t>
  </si>
  <si>
    <t>RIGID IRLHF ANTI-UV HALOGEN FREE 33431  20mm</t>
  </si>
  <si>
    <t>MAM1010250PP</t>
  </si>
  <si>
    <r>
      <t>ΚΛΕΜΑ ΛΕΥΚΗ 2,5mm</t>
    </r>
    <r>
      <rPr>
        <sz val="10"/>
        <rFont val="Calibri"/>
        <family val="2"/>
        <charset val="161"/>
      </rPr>
      <t>²</t>
    </r>
    <r>
      <rPr>
        <sz val="10"/>
        <rFont val="Arial"/>
        <family val="2"/>
        <charset val="161"/>
      </rPr>
      <t xml:space="preserve">  12 πόλων</t>
    </r>
  </si>
  <si>
    <t>10τμχ</t>
  </si>
  <si>
    <t>MAM1010400PP</t>
  </si>
  <si>
    <t>ΚΛΕΜΑ ΛΕΥΚΗ 4mm²     12 πόλων</t>
  </si>
  <si>
    <t>MAM1010600PP</t>
  </si>
  <si>
    <t>ΚΛΕΜΑ ΛΕΥΚΗ 6mm²     12 πόλων</t>
  </si>
  <si>
    <t>MAM1011600PP</t>
  </si>
  <si>
    <t>ΚΛΕΜΑ ΛΕΥΚΗ 16mm²   12 πόλων</t>
  </si>
  <si>
    <t>GNT-MSP1203A</t>
  </si>
  <si>
    <t>1,22μ</t>
  </si>
  <si>
    <t>GNT-MSP1605A</t>
  </si>
  <si>
    <t>GNT-MSP2206A</t>
  </si>
  <si>
    <t>NST-P192515NE</t>
  </si>
  <si>
    <t>NST-P192515BI</t>
  </si>
  <si>
    <t>NST-P192515BL</t>
  </si>
  <si>
    <t>NST-P192515RO</t>
  </si>
  <si>
    <t>NST-P192515GR</t>
  </si>
  <si>
    <t>NST-P192515MA</t>
  </si>
  <si>
    <t>NST-P192515GV</t>
  </si>
  <si>
    <t>NST-A190976EPR</t>
  </si>
  <si>
    <t xml:space="preserve">Ταινία αυτοβουλκανιζόμενη  9m Χ 19mm </t>
  </si>
  <si>
    <t>GCI150P</t>
  </si>
  <si>
    <t>GCI025P</t>
  </si>
  <si>
    <t>GCI180P</t>
  </si>
  <si>
    <t>GCI210P</t>
  </si>
  <si>
    <t>GCI360P</t>
  </si>
  <si>
    <t>RES080P</t>
  </si>
  <si>
    <t>Ρητίνη Πολυουρεθάνης 80ml</t>
  </si>
  <si>
    <t>RES210P</t>
  </si>
  <si>
    <t>Ρητίνη Πολυουρεθάνης 210ml</t>
  </si>
  <si>
    <t>RES350P</t>
  </si>
  <si>
    <t>Ρητίνη Πολυουρεθάνης 350ml</t>
  </si>
  <si>
    <t>RES450P</t>
  </si>
  <si>
    <t>Ρητίνη Πολυουρεθάνης 450ml</t>
  </si>
  <si>
    <t>RES1200P</t>
  </si>
  <si>
    <t>Ρητίνη Πολυουρεθάνης 1200ml</t>
  </si>
  <si>
    <t>QUICKGEL300</t>
  </si>
  <si>
    <t>ΤΙΜΗ 100τεμ.</t>
  </si>
  <si>
    <t>FC10025B</t>
  </si>
  <si>
    <t>Δεματικά  100x2.5mm Λευκό</t>
  </si>
  <si>
    <t>FC10025N</t>
  </si>
  <si>
    <t>Δεματικά 100x2.5mm Μαύρο</t>
  </si>
  <si>
    <t>FC14025B</t>
  </si>
  <si>
    <t>Δεματικά 140x2.5mm Λευκό</t>
  </si>
  <si>
    <t>FC14025N</t>
  </si>
  <si>
    <t>Δεματικά 140x2.5mm Μαύρο</t>
  </si>
  <si>
    <t>FC16025B</t>
  </si>
  <si>
    <t>Δεματικά 160x2.5mm Λευκό</t>
  </si>
  <si>
    <t>FC16025N</t>
  </si>
  <si>
    <t>Δεματικά 160x2.5mm Μαύρο</t>
  </si>
  <si>
    <t>FC20025B</t>
  </si>
  <si>
    <t>Δεματικά 200x2.5mm Λευκό</t>
  </si>
  <si>
    <t>FC20025N</t>
  </si>
  <si>
    <t>Δεματικά 200x2.5mm Μαύρο</t>
  </si>
  <si>
    <t>FC15036B</t>
  </si>
  <si>
    <t>Δεματικά 150x3.6mm Λευκό</t>
  </si>
  <si>
    <t>FC15036N</t>
  </si>
  <si>
    <t>Δεματικά 150x3.6mm Μαύρο</t>
  </si>
  <si>
    <t>FC20036B</t>
  </si>
  <si>
    <t>Δεματικα 200x3.6mm Λευκό</t>
  </si>
  <si>
    <t>FC20036N</t>
  </si>
  <si>
    <t>Δεματικα 200x3.6mm Μαύρο</t>
  </si>
  <si>
    <t>FC25036B</t>
  </si>
  <si>
    <t>Δεματικα 250x3.6mm Λευκό</t>
  </si>
  <si>
    <t>FC25036N</t>
  </si>
  <si>
    <t>Δεματικα 250x3.6mm Μαύρο</t>
  </si>
  <si>
    <t>FC30036B</t>
  </si>
  <si>
    <t>Δεματικα 300x3.6mm Λευκό</t>
  </si>
  <si>
    <t>FC30036N</t>
  </si>
  <si>
    <t>Δεματικα 300x3.6mm Μαύρο</t>
  </si>
  <si>
    <t>FC20048B</t>
  </si>
  <si>
    <t>Δεματικα 200x4.8mm Λευκό</t>
  </si>
  <si>
    <t>FC20048N</t>
  </si>
  <si>
    <t>Δεματικα 200x4.8mm Μαύρο</t>
  </si>
  <si>
    <t>FC25048B</t>
  </si>
  <si>
    <t>Δεματικα 250x4.8mm Λευκό</t>
  </si>
  <si>
    <t>FC25048N</t>
  </si>
  <si>
    <t>Δεματικα 250x4.8mm Μαύρο</t>
  </si>
  <si>
    <t>FC30048B</t>
  </si>
  <si>
    <t>Δεματικα 300x4.8mm Λευκό</t>
  </si>
  <si>
    <t>FC30048N</t>
  </si>
  <si>
    <t>Δεματικα 300x4.8mm Μαύρο</t>
  </si>
  <si>
    <t>FC37048B</t>
  </si>
  <si>
    <t>Δεματικα 370x4.8mm Λευκό</t>
  </si>
  <si>
    <t>FC37048N</t>
  </si>
  <si>
    <t>Δεματικα 370x4.8mm Μαύρο</t>
  </si>
  <si>
    <t>SND-N040.10TI</t>
  </si>
  <si>
    <t>Ατσαλίνα Μαύρη 10μ.  Φ4</t>
  </si>
  <si>
    <t>Μούφα ρητίνης (ΔΙΑΜ. ΚΑΛ) 7/15,ΓΙΑ ΚΑΛ. 4Χ2,5-5Χ1,5</t>
  </si>
  <si>
    <t>Μούφα ρητίνης (ΔΙΑΜ. ΚΑΛ) 7/16 ΓΙΑ ΚΑΛ 4Χ4-5Χ2,5</t>
  </si>
  <si>
    <t>Μούφα ρητίνης (ΔΙΑΜ. ΚΑΛ) 7/25 ΓΙΑ ΚΑΛ 4Χ16-5Χ10</t>
  </si>
  <si>
    <t>Μούφα ρητίνης (ΔΙΑΜ. ΚΑΛ) 10/31 ΓΙΑ ΚΑΛ 4Χ25-5Χ25</t>
  </si>
  <si>
    <t>Μούφα ρητίνης (ΔΙΑΜ. ΚΑΛ) 20/39 ΓΙΑ ΚΑΛ 4Χ50-5Χ35</t>
  </si>
  <si>
    <t>Gel μονοσυστατικό σε σωληνάριο 300g</t>
  </si>
  <si>
    <t>BREAK 25</t>
  </si>
  <si>
    <t>Μούφα με μονοσυστατικό τζελ IP68 για καλ. 1Χ1,5 - 1Χ25</t>
  </si>
  <si>
    <t>BREAK 30</t>
  </si>
  <si>
    <t>Μούφα με μονοσυστατικό τζελ IP68 για καλ. 1Χ1,5 - 1Χ50</t>
  </si>
  <si>
    <t>BREAK 50</t>
  </si>
  <si>
    <t>BREAK100</t>
  </si>
  <si>
    <t>BREAK50Y</t>
  </si>
  <si>
    <t>CM1052</t>
  </si>
  <si>
    <t xml:space="preserve">Τερματικό μπλόκ διανομής διπολικό 7 οπών 100Α </t>
  </si>
  <si>
    <t>CM1152</t>
  </si>
  <si>
    <t xml:space="preserve">Τερματικό μπλόκ διανομής διπολικό 11 οπών 125Α </t>
  </si>
  <si>
    <t>CM1252</t>
  </si>
  <si>
    <t xml:space="preserve">Τερματικό μπλόκ διανομής διπολικό 15 οπών 125Α </t>
  </si>
  <si>
    <t>CM1054</t>
  </si>
  <si>
    <t>Τερματικό μπλόκ διανομής τετραπολικό 7 οπών 100Α</t>
  </si>
  <si>
    <t>CM1154</t>
  </si>
  <si>
    <t>Τερματικό μπλόκ διανομής τετραπολικό 11 οπών 125Α</t>
  </si>
  <si>
    <t>CM1254</t>
  </si>
  <si>
    <t>Τερματικό μπλόκ διανομής τετραπολικό 15 οπών 125Α</t>
  </si>
  <si>
    <t>CM1609</t>
  </si>
  <si>
    <t>Τερματικό μπλόκ διανομής τετραπολικό 9 οπών 160Α</t>
  </si>
  <si>
    <t>CM1614</t>
  </si>
  <si>
    <t>Τερματικό μπλόκ διανομής τετραπολικό 14 οπών 160Α</t>
  </si>
  <si>
    <t>CM1007</t>
  </si>
  <si>
    <t>CM1011B</t>
  </si>
  <si>
    <r>
      <t>Κλέμα ουδετέρου 11 οπών για καλ. 1,5 εώς 10mm</t>
    </r>
    <r>
      <rPr>
        <sz val="10"/>
        <rFont val="Calibri"/>
        <family val="2"/>
        <charset val="161"/>
      </rPr>
      <t>²</t>
    </r>
  </si>
  <si>
    <t>CM1015V</t>
  </si>
  <si>
    <t>C04</t>
  </si>
  <si>
    <t>C05</t>
  </si>
  <si>
    <t>C06</t>
  </si>
  <si>
    <t>C07</t>
  </si>
  <si>
    <t>C09</t>
  </si>
  <si>
    <t>C00</t>
  </si>
  <si>
    <t>ΗΛΕΚΤΡΟΛΟΓΙΚΟΙ ΣΩΛΗΝΕΣ , ΕΞΑΡΤΗΜΑΤΑ &amp; ΦΡΕΑΤΙΑ</t>
  </si>
  <si>
    <t>Ταινία 25m Χ 19mm  Μαύρη</t>
  </si>
  <si>
    <t>Ταινία 25m Χ 19mm  Λευκή</t>
  </si>
  <si>
    <t>Ταινία 25m Χ 19mm  Μπλέ</t>
  </si>
  <si>
    <t>Ταινία 25m Χ 19mm  Κόκκινη</t>
  </si>
  <si>
    <t>Ταινία 25m Χ 19mm  Γκρί</t>
  </si>
  <si>
    <t>Ταινία 25m Χ 19mm  Καφέ</t>
  </si>
  <si>
    <t>Ταινία 25m Χ 19mm  Κιτρινοπράσινη</t>
  </si>
  <si>
    <t>Θερμοσυστελλόμενο μεσαίου πάχους με κόλλα, εσωτ. Διαμ. 16/5</t>
  </si>
  <si>
    <t>Θερμοσυστελλόμενο μεσαίου πάχους με κόλλα, εσωτ. Διαμ. 12/3</t>
  </si>
  <si>
    <t>Θερμοσυστελλόμενο μεσαίου πάχους με κόλλα, εσωτ. Διαμ. 22/6</t>
  </si>
  <si>
    <t>Μούφα με μονοσυστατικό τζελ IP68 για καλ. 1Χ10 - 4Χ10</t>
  </si>
  <si>
    <t>Μούφα με μονοσυστατικό τζελ IP68 για καλ. 1Χ35 - 4Χ25</t>
  </si>
  <si>
    <t>Μούφα Y με μονοσυστατικό τζελ IP68 για καλ. 1Χ6 - 4Χ16</t>
  </si>
  <si>
    <t>BRAVO-FL FLOODLIGHT 20W SYMMETRICAL OPTICS 120° IP65</t>
  </si>
  <si>
    <t>BRAVO-FL FLOODLIGHT 50W SYMMETRICAL OPTICS 120° IP65</t>
  </si>
  <si>
    <t>BRAVO-FL FLOODLIGHT 100W SYMMETRICAL OPTICS 120° IP65</t>
  </si>
  <si>
    <t>BRAVO-FL FLOODLIGHT 150W SYMMETRICAL OPTICS 120° IP65</t>
  </si>
  <si>
    <t>BRAVO-FL FLOODLIGHT 200W SYMMETRICAL OPTICS 120° IP65</t>
  </si>
  <si>
    <t>BRAVO-HB HIGH BAY 100W OPTICS 90° IP65</t>
  </si>
  <si>
    <t>BRAVO-HB HIGH BAY 190W OPTICS 120° IP65</t>
  </si>
  <si>
    <t>BRAVO-WL L600 LIGHTING 20W SYMMETRICAL OPTICS 120° IP65</t>
  </si>
  <si>
    <t>BRAVO-WL L1200 LIGHTING 35W SYMMETRICAL OPTICS 120° IP65</t>
  </si>
  <si>
    <t>BRAVO-WL L1500 LIGHTING 50W SYMMETRICAL OPTICS 120° IP65</t>
  </si>
  <si>
    <t>P151011</t>
  </si>
  <si>
    <t>P151022</t>
  </si>
  <si>
    <t>P151034</t>
  </si>
  <si>
    <t>P151045</t>
  </si>
  <si>
    <t>P151241</t>
  </si>
  <si>
    <t>P151242</t>
  </si>
  <si>
    <t>P151252</t>
  </si>
  <si>
    <t>P151264</t>
  </si>
  <si>
    <t>P151275</t>
  </si>
  <si>
    <t>P151285</t>
  </si>
  <si>
    <t>P151311</t>
  </si>
  <si>
    <t>P151322</t>
  </si>
  <si>
    <t>P151334</t>
  </si>
  <si>
    <t>P151345</t>
  </si>
  <si>
    <t>P151441</t>
  </si>
  <si>
    <t>P151442</t>
  </si>
  <si>
    <t>P151452</t>
  </si>
  <si>
    <t>P151464</t>
  </si>
  <si>
    <t>P151475</t>
  </si>
  <si>
    <t>P151485</t>
  </si>
  <si>
    <t>P151531</t>
  </si>
  <si>
    <t>TUNNEL54 ADAPTOR FITTING FOR MULTI-POLES CABLES 3X70MM²  - 1 ENTRY M50 AND 1</t>
  </si>
  <si>
    <t>P151532</t>
  </si>
  <si>
    <t>TUNNEL54 ADAPTOR FITTING FOR MULTI-POLES CABLES 3X70MM² - 1 ENTRY M63 AND 1</t>
  </si>
  <si>
    <t>P151533</t>
  </si>
  <si>
    <t>TUNNEL54 ADAPTOR FITTING FOR SINGLE-POLE CABLES 3X70MM² - 3 ENTRIES M32 AND 1 OUTPUT M40</t>
  </si>
  <si>
    <t>P151534</t>
  </si>
  <si>
    <t>TUNNEL54 ADAPTOR FITTING FOR SINGLE-POLE CABLES 3X125MM² - 3 ENTRIES M40 AND 1 OUTPUT M40</t>
  </si>
  <si>
    <t>P151535</t>
  </si>
  <si>
    <t>TUNNEL54 REDUCTION JUNCTION BOX FOR SINGLE POLE CABLES 3X200MM² - 3 ENTRIES M40 AND 1 OUTPUT M40 - IP66</t>
  </si>
  <si>
    <t>P151541</t>
  </si>
  <si>
    <t>TUNNEL54 PAIR OF SUPPORTS IN STAINLESS STEEL AISI 304 FOR WALL MOUNTING OF SOCKETS FOR VENTILATORS</t>
  </si>
  <si>
    <t>P151542</t>
  </si>
  <si>
    <t>TUNNEL54 PAIR OF SUPPORTS IN STAINLESS STEEL AISI 304 FOR FASTENING SOCKETS FOR VENTILATORS TO L200MM CHANNEL</t>
  </si>
  <si>
    <t>P151543</t>
  </si>
  <si>
    <t>TUNNEL54 PAIR OF SUPPORTS IN STAINLESS STEEL AISI 304 FOR FASTENING SOCKETS FOR VENTILATORS TO L300MM CHANNEL</t>
  </si>
  <si>
    <t>P151544</t>
  </si>
  <si>
    <t>TUNNEL54 SUPPORT FOR TRUNKS FASTENING OF TUNNEL54 63A INTERLOCKED</t>
  </si>
  <si>
    <t>P151553</t>
  </si>
  <si>
    <t>P151564</t>
  </si>
  <si>
    <t>P151575</t>
  </si>
  <si>
    <t>P151585</t>
  </si>
  <si>
    <t>P151611</t>
  </si>
  <si>
    <t>P151612</t>
  </si>
  <si>
    <t>P151613</t>
  </si>
  <si>
    <t>P151614</t>
  </si>
  <si>
    <t>P151641</t>
  </si>
  <si>
    <t>P151642</t>
  </si>
  <si>
    <t>P151652</t>
  </si>
  <si>
    <t>P151664</t>
  </si>
  <si>
    <t>P151675</t>
  </si>
  <si>
    <t>P151685</t>
  </si>
  <si>
    <t>P151880</t>
  </si>
  <si>
    <t>P151881</t>
  </si>
  <si>
    <t>P151890</t>
  </si>
  <si>
    <t>P151891</t>
  </si>
  <si>
    <t>P151900</t>
  </si>
  <si>
    <t>P151901</t>
  </si>
  <si>
    <t>P151902</t>
  </si>
  <si>
    <t>P151903</t>
  </si>
  <si>
    <t>P151930</t>
  </si>
  <si>
    <t>P151931</t>
  </si>
  <si>
    <t>P151932</t>
  </si>
  <si>
    <t>P151933</t>
  </si>
  <si>
    <t>P151940</t>
  </si>
  <si>
    <t>P151941</t>
  </si>
  <si>
    <t>P151942</t>
  </si>
  <si>
    <t>P157001</t>
  </si>
  <si>
    <t>P157011</t>
  </si>
  <si>
    <t>P157012</t>
  </si>
  <si>
    <t>P157050</t>
  </si>
  <si>
    <t>P157051</t>
  </si>
  <si>
    <t>P157060</t>
  </si>
  <si>
    <t>P157101</t>
  </si>
  <si>
    <t>P157111</t>
  </si>
  <si>
    <t>P157112</t>
  </si>
  <si>
    <t>P158001</t>
  </si>
  <si>
    <t>P158011</t>
  </si>
  <si>
    <t>P158012</t>
  </si>
  <si>
    <t>P158101</t>
  </si>
  <si>
    <t>P158111</t>
  </si>
  <si>
    <t>P158112</t>
  </si>
  <si>
    <t>P158201</t>
  </si>
  <si>
    <t>P158211</t>
  </si>
  <si>
    <t>TAIS AUXILIARY CONTACTS KIT</t>
  </si>
  <si>
    <t>CAM-EX ISOLATOR SWITCH IN ALUMINIUM ALLOY 3X80A 2D 3G</t>
  </si>
  <si>
    <t>CAM-EX ISOLATOR SWITCH IN ALUMINIUM ALLOY 4X80A 2D 3G</t>
  </si>
  <si>
    <t>P274401</t>
  </si>
  <si>
    <t>ALUPRES ALUMINUM ENCLOSURE WITH BLIND COVER 250X315X261 WITH FRAMES 1XF4 1XF5</t>
  </si>
  <si>
    <t>P274402</t>
  </si>
  <si>
    <t>ALUPRESE STEEL ENCLOSURE WITH BLIND COVER 400X600X318 WITH SIDE FRAMES F3</t>
  </si>
  <si>
    <t>X-CEE LOCKER</t>
  </si>
  <si>
    <t>ALUPRES SWITCHED SOCKET IN ALUMINIUM ALLOY WITH MECHANICAL INTERLOCK 2P+E 32A 200 - 250V 50-60HZ 6H IP66/67/69</t>
  </si>
  <si>
    <t>ALUPRES SWITCHED SOCKET IN ALUMINIUM ALLOY WITH MECHANICAL INTERLOCK 3P+E 32A 380V 50HZ - 440V 60HZ 3H IP66/67/69</t>
  </si>
  <si>
    <t>ALUPRES SWITCHED SOCKET IN ALUMINIUM ALLOY WITH MECHANICAL INTERLOCK 3P+E 32A 380-415V 50-60HZ 6H IP66/67/69</t>
  </si>
  <si>
    <t>ALUPRES SWITCHED SOCKET IN ALUMINIUM ALLOY WITH MECHANICAL INTERLOCK 3P+N+E 32A 380-415V 50-60HZ 6H IP66/67/69</t>
  </si>
  <si>
    <t>ALUPRES SWITCHED SOCKET IN ALUMINIUM ALLOY WITH MECHANICAL INTERLOCK 2P+E 63A 200-250V~ 50-60HZ 6H IP66/67/69</t>
  </si>
  <si>
    <t>ALUPRES SWITCHED SOCKET IN ALUMINIUM ALLOY WITH MECHANICAL INTERLOCK 3P+E 63A 380-415V 50-60HZ 6H IP66/67/69</t>
  </si>
  <si>
    <t>ALUPRES SWITCHED SOCKET IN ALUMINIUM ALLOY WITH MECHANICAL INTERLOCK 3P+N+E 63A 200/346-240/415V~ 50-60HZ 6H IP66/67/69</t>
  </si>
  <si>
    <t>ALUPRES SWITCHED SOCKET IN ALUMINIUM ALLOY WITH MECHANICAL INTERLOCK 125A 3P+E 380-415V~ 6H IP66/67/69</t>
  </si>
  <si>
    <t>ALUPRES SWITCHED SOCKET IN ALUMINIUM ALLOY WITH MECHANICAL INTERLOCK 3P+N+E 125A 440-460V 60HZ 11H IP66/67/69</t>
  </si>
  <si>
    <t>ALUPRES SWITCHED SOCKET IN ALUMINIUM ALLOY WITH MECHANICAL INTERLOCK 3P+N+E 125A 200/346-240/415V~ IP66/67/69</t>
  </si>
  <si>
    <t>ALUPRES SWITCHED SOCKET IN ALUMINIUM ALLOY WITH MECHANICAL INTERLOCK 2P+E 16A 200-250V 50-60HZ 6H IP66/67/69</t>
  </si>
  <si>
    <t>ALUPRES SWITCHED SOCKET IN ALUMINIUM ALLOY WITH MECHANICAL INTERLOCK 3P+E 16A 380-415V 50-60HZ 6H IP66/67/69</t>
  </si>
  <si>
    <t>ALUPRES SWITCHED SOCKET IN ALUMINIUM ALLOY WITH MECHANICAL INTERLOCK 3P+N+E 16A 200/346-240/415V~ 50-60HZ 6H IP66/67/69</t>
  </si>
  <si>
    <t>ALUPRES SOCKET IN ALUMINIUM ALLOY WITH SAFETY TRANSFORMER 2P 16A 230/24V 250VA 50-60HZ IP67</t>
  </si>
  <si>
    <t>ALUPRES SOCKET IN ALUMINIUM ALLOY WITH SAFETY TRANSFORMER 2P 32A 220/48V 720VA 50-60HZ IP55</t>
  </si>
  <si>
    <t>ALUPRES SOCKET IN ALUMINIUM ALLOY WITH SAFETY TRANSFORMER 2P 16A 400/24V 250VA 50-60HZ IP67</t>
  </si>
  <si>
    <t>ALUPRES SOCKET IN ALUMINIUM ALLOY WITH SAFETY TRANSFORMER 2P 32A 400/48V 720VA 50-60HZ IP55</t>
  </si>
  <si>
    <t>ALUPRES SWITCHED SOCKET IN ALUMINIUM ALLOY WITH MECHANICAL INTERLOCK AND EN50022 RAIL 63A 2P+E 200-250V 50-60HZ 6H IP66/67/69</t>
  </si>
  <si>
    <t>ALUPRES SWITCHED SOCKET IN ALUMINIUM ALLOY WITH MECHANICAL INTERLOCK AND EN50022 RAIL 63A 3P+E 380-415V 50-60HZ 6H IP66/67/69</t>
  </si>
  <si>
    <t>ALUPRES SWITCHED SOCKET IN ALUMINIUM ALLOY WITH MECHANICAL INTERLOCK AND FUSE-HOLDER 32A 2P+E 100-130V 4H 50-60HZ IP66/67/69</t>
  </si>
  <si>
    <t>ALUPRES SWITCHED SOCKET IN ALUMINIUM ALLOY WITH MECHANICAL INTERLOCK AND FUSE-HOLDER 63A 2P+E 100-130V 4H 50-60HZ IP66/67/69</t>
  </si>
  <si>
    <t>ALUPRES SWITCHED SOCKET IN ALUMINIUM ALLOY WITH MECHANICAL INTERLOCK AND FUSE-HOLDER 32A 3P+E 100-130V 4H 50-60HZ IP66/67/69</t>
  </si>
  <si>
    <t>ALUPRES SWITCHED SOCKET IN ALUMINIUM ALLOY WITH MECHANICAL INTERLOCK AND FUSE-HOLDER 63A 3P+E 100-130V 4H 50-60HZ IP66/67/69</t>
  </si>
  <si>
    <t>ALUPRES SWITCHED SOCKET IN ALUMINIUM ALLOY WITH MECHANICAL INTERLOCK AND FUSE-HOLDER 125A 3P+E 100-130V 4H 50-60HZ IP66/67/69</t>
  </si>
  <si>
    <t>ALUPRES SWITCHED SOCKET IN ALUMINIUM ALLOY WITH MECHANICAL INTERLOCK AND FUSE-HOLDER 32A 3P+N+E 100-130V 4H 50-60HZ IP66/67/69</t>
  </si>
  <si>
    <t>ALUPRES SWITCHED SOCKET IN ALUMINIUM ALLOY WITH MECHANICAL INTERLOCK AND FUSE-HOLDER 63A 3P+N+E 100-130V 4H 50-60HZ IP66/67/69</t>
  </si>
  <si>
    <t>ALUPRES SWITCHED SOCKET IN ALUMINIUM ALLOY WITH MECHANICAL INTERLOCK AND FUSE-HOLDER 125A 3P+N+E 100-130V 4H 50-60HZ IP66/67/69</t>
  </si>
  <si>
    <t>ALUPRES SWITCHED SOCKET IN ALUMINIUM ALLOY WITH MECHANICAL INTERLOCK AND FUSE-HOLDER 32A 2P+E 200-250V 6H 50-60HZ IP66/67/69</t>
  </si>
  <si>
    <t>ALUPRES SWITCHED SOCKET IN ALUMINIUM ALLOY WITH MECHANICAL INTERLOCK AND FUSE-HOLDER 63A 2P+E 200-250V 6H 50-60HZ IP66/67/69</t>
  </si>
  <si>
    <t>ALUPRES SWITCHED SOCKET IN ALUMINIUM ALLOY WITH MECHANICAL INTERLOCK AND FUSE-HOLDER 32A 3P+E 200-250V 9H 50-60HZ IP66/67/69</t>
  </si>
  <si>
    <t>ALUPRES SWITCHED SOCKET IN ALUMINIUM ALLOY WITH MECHANICAL INTERLOCK AND FUSE-HOLDER 63A 3P+E 200-250V 9H 50-60HZ IP66/67/69</t>
  </si>
  <si>
    <t>ALUPRES SWITCHED SOCKET IN ALUMINIUM ALLOY WITH MECHANICAL INTERLOCK AND FUSE-HOLDER 32A 3P+N+E 200-250V 9H 50-60HZ IP66/67/69</t>
  </si>
  <si>
    <t>ALUPRES SWITCHED SOCKET IN ALUMINIUM ALLOY WITH MECHANICAL INTERLOCK AND FUSE-HOLDER 63A 3P+N+E 200-250V 9H 50-60HZ IP66/67/69</t>
  </si>
  <si>
    <t>ALUPRES SWITCHED SOCKET IN ALUMINIUM ALLOY WITH MECHANICAL INTERLOCK AND FUSE-HOLDER 63A 2P+E &gt;50÷250VDC 3H IP66/67/69</t>
  </si>
  <si>
    <t>ALUPRES SWITCHED SOCKET IN ALUMINIUM ALLOY WITH MECHANICAL INTERLOCK AND FUSE-HOLDER 63A 3P+E 440-460V 60HZ 11H IP66/67/69</t>
  </si>
  <si>
    <t>ALUPRES SWITCHED SOCKET IN ALUMINIUM ALLOY WITH MECHANICAL INTERLOCK AND FUSE-HOLDER 63A 3P+N+E 250/440-265/460V 60HZ 11H IP66/67/69</t>
  </si>
  <si>
    <t>ALUPRES SWITCHED SOCKET IN ALUMINIUM ALLOY WITH MECHANICAL INTERLOCK AND FUSE-HOLDER 125A 3P+N+E 250/440-265/460V~ 60HZ 11H IP66/67/69</t>
  </si>
  <si>
    <t>ALUPRES SWITCHED SOCKET IN ALUMINIUM ALLOY WITH MECHANICAL INTERLOCK AND FUSE-HOLDER 125A 3P+E 380-415V 50-60HZ 6H IP66/67/69</t>
  </si>
  <si>
    <t>ALUPRES SWITCHED SOCKET IN ALUMINIUM ALLOY WITH MECHANICAL INTERLOCK AND FUSE-HOLDER 125A 3P+N+E 200/346-240/415V~ 50-60HZ 6H IP66/67/69</t>
  </si>
  <si>
    <t>ALUPRES SWITCHED SOCKET IN ALUMINIUM ALLOY WITH MECHANICAL INTERLOCK AND FUSE-HOLDER 32A 2P+E 380-415V 50-60HZ 9H IP66/67/69</t>
  </si>
  <si>
    <t>ALUPRES SWITCHED SOCKET IN ALUMINIUM ALLOY WITH MECHANICAL INTERLOCK AND FUSE-HOLDER 63A 2P+E 380-415V 50-60HZ 9H IP66/67/69</t>
  </si>
  <si>
    <t>ALUPRES SWITCHED SOCKET IN ALUMINIUM ALLOY WITH MECHANICAL INTERLOCK AND FUSE-HOLDER 32A 3P+E 380-415V 50-60HZ 6H IP66/67/69</t>
  </si>
  <si>
    <t>ALUPRES SWITCHED SOCKET IN ALUMINIUM ALLOY WITH MECHANICAL INTERLOCK AND FUSE-HOLDER 63A 3P+E 380-415V 50-60HZ 6H IP66/67/69</t>
  </si>
  <si>
    <t>ALUPRES SWITCHED SOCKET IN ALUMINIUM ALLOY WITH MECHANICAL INTERLOCK AND FUSE-HOLDER 32A 3P+N+E 200/346-240/415V~ 50-60HZ 6H IP66/67/69</t>
  </si>
  <si>
    <t>ALUPRES SWITCHED SOCKET IN ALUMINIUM ALLOY WITH MECHANICAL INTERLOCK AND FUSE-HOLDER 63A 3P+N+E 200/346-240/415V~ 50-6HZ 6H IP66/67/69</t>
  </si>
  <si>
    <t>ALUPRES SWITCHED SOCKET IN ALUMINIUM ALLOY WITH MECHANICAL INTERLOCK AND FUSE-HOLDER 32A 3P+E 440-460V 60HZ 11H IP66/67/69</t>
  </si>
  <si>
    <t>ALUPRES SWITCHED SOCKET IN ALUMINIUM ALLOY WITH MECHANICAL INTERLOCK AND FUSE-HOLDER 32A 3P+E 380V 50HZ-440V 60HZ 50/60HZ 3H IP66/67/69</t>
  </si>
  <si>
    <t>ALUPRES SWITCHED SOCKET IN ALUMINIUM ALLOY WITH MECHANICAL INTERLOCK AND FUSE-HOLDER 125A 3P+E 480-500V~ 50-60HZ 7H IP66/67/69</t>
  </si>
  <si>
    <t>ALUPRES SWITCHED SOCKET IN ALUMINIUM ALLOY WITH MECHANICAL INTERLOCK AND FUSE-HOLDER 32A 3P+N+E 250/440-265/460V 60HZ 11H IP66/67/69</t>
  </si>
  <si>
    <t>ALUPRES SWITCHED SOCKET IN ALUMINIUM ALLOY WITH MECHANICAL INTERLOCK AND FUSE-HOLDER 32A 3P+E 480-500V 50-60HZ 7H IP66/67/69</t>
  </si>
  <si>
    <t>ALUPRES SWITCHED SOCKET IN ALUMINIUM ALLOY WITH MECHANICAL INTERLOCK AND FUSE-HOLDER 63A 3P+E 480-500V 50-60HZ 7H IP66/67/69</t>
  </si>
  <si>
    <t>ALUPRES SWITCHED SOCKET IN ALUMINIUM ALLOY WITH MECHANICAL INTERLOCK AND FUSE-HOLDER 32A 3P+N+E 480-500V 50-60HZ 7H IP66/67/69</t>
  </si>
  <si>
    <t>ALUPRES SWITCHED SOCKET IN ALUMINIUM ALLOY WITH MECHANICAL INTERLOCK AND FUSE-HOLDER 63A 3P+N+E 277/480-288/500V~ 50-60HZ 7H IP66/67/69</t>
  </si>
  <si>
    <t>ALUPRES SWITCHED SOCKET IN ALUMINIUM ALLOY WITH MECHANICAL INTERLOCK AND EN50022 RAIL 16A 2P+E 200-250V 50-60HZ 6H IP66/67/69</t>
  </si>
  <si>
    <t>ALUPRES SWITCHED SOCKET IN ALUMINIUM ALLOY WITH MECHANICAL INTERLOCK AND EN50022 RAIL 32A 2P+E 200-250V 50-60HZ 6H IP66/67/69</t>
  </si>
  <si>
    <t>ALUPRES SWITCHED SOCKET IN ALUMINIUM ALLOY WITH MECHANICAL INTERLOCK AND EN50022 RAIL 63A 3P+N+E 200/346-240/415V~ 6H 50-60HZ IP66/67/69</t>
  </si>
  <si>
    <t>ALUPRES SWITCHED SOCKET IN ALUMINIUM ALLOY WITH MECHANICAL INTERLOCK AND EN50022 RAIL 3P+E 125A 200/346-240/415V~ 6H IP66/67/69</t>
  </si>
  <si>
    <t>ALUPRES SWITCHED SOCKET IN ALUMINIUM ALLOY WITH MECHANICAL INTERLOCK AND EN50022 RAIL 3P+N+E 125A 380-415V~ 6H IP66/67/69</t>
  </si>
  <si>
    <t>ALUPRES SWITCHED SOCKET IN ALUMINIUM ALLOY WITH MECHANICAL INTERLOCK AND EN50022 RAIL 16A 3P+E 380-415V 50-60HZ 6H IP66/67/69</t>
  </si>
  <si>
    <t>ALUPRES SWITCHED SOCKET IN ALUMINIUM ALLOY WITH MECHANICAL INTERLOCK AND EN50022 RAIL 32A 3P+E 380-415V 50-60HZ 6H IP66/67/69</t>
  </si>
  <si>
    <t>ALUPRES SWITCHED SOCKET IN ALUMINIUM ALLOY WITH MECHANICAL INTERLOCK AND EN50022 RAIL 32A 3P+E 380V 50HZ-440V 60HZ 50/60HZ 3H IP66/67/69</t>
  </si>
  <si>
    <t>ALUPRES SWITCHED SOCKET IN ALUMINIUM ALLOY WITH MECHANICAL INTERLOCK AND EN50022 RAIL 16A 3P+N+E 200/346-240/415V~ 6H 50-60HZ IP66/67/69</t>
  </si>
  <si>
    <t>ALUPRES SWITCHED SOCKET IN ALUMINIUM ALLOY WITH MECHANICAL INTERLOCK AND EN50022 RAIL 32A 3P+N+E 200/346-240/415V 6H 50-60HZ IP66/67/69</t>
  </si>
  <si>
    <t>ALUPRES SWITCHED SOCKET IN ALUMINIUM ALLOY WITH MECHANICAL INTERLOCK AND MCB 16A 3P+N+E 250/440-265/460V~ 60HZ 11H IP66/67/69</t>
  </si>
  <si>
    <t>ALUPRES SWITCHED SOCKET IN ALUMINIUM ALLOY WITH MECHANICAL INTERLOCK AND MCB 32A 2P+E 100-130V 50-60HZ 4H IP66/67/69</t>
  </si>
  <si>
    <t>ALUPRES SWITCHED SOCKET IN ALUMINIUM ALLOY WITH MECHANICAL INTERLOCK AND MCB 63A 2P+E IP66/67/69 100-130V~ 50-60HZ 4H</t>
  </si>
  <si>
    <t>ALUPRES SWITCHED SOCKET IN ALUMINIUM ALLOY WITH MECHANICAL INTERLOCK AND MCB 32A 3P+E 100-130V 50-60HZ 4H IP66/67/69</t>
  </si>
  <si>
    <t>ALUPRES SWITCHED SOCKET IN ALUMINIUM ALLOY WITH MECHANICAL INTERLOCK AND MCB 63A 3P+E IP66/67/69 100-130V~ 50-60HZ 4H</t>
  </si>
  <si>
    <t>ALUPRES SWITCHED SOCKET IN ALUMINIUM ALLOY WITH MECHANICAL INTERLOCK AND MCB 32A 3P+N+E 100-130V 50-60HZ 4H IP66/67/69</t>
  </si>
  <si>
    <t>ALUPRES SWITCHED SOCKET IN ALUMINIUM ALLOY WITH MECHANICAL INTERLOCK AND MCB 63A 3P+N+E 57/100-75/130V~ 50-60HZ 4H IP66/67/69</t>
  </si>
  <si>
    <t>ALUPRES SWITCHED SOCKET IN ALUMINIUM ALLOY WITH MECHANICAL INTERLOCK AND MCB 32A 2P+E 200-250V 50-60HZ 6H IP66/67/69</t>
  </si>
  <si>
    <t>ALUPRES SWITCHED SOCKET IN ALUMINIUM ALLOY WITH MECHANICAL INTERLOCK AND MCB 63A 2P+E 200-250V~ 50-60HZ 6H IP66/67/69</t>
  </si>
  <si>
    <t>ALUPRES SWITCHED SOCKET IN ALUMINIUM ALLOY WITH MECHANICAL INTERLOCK AND MCB 32A 3P+E 200-250V 50-60HZ 9H IP66/67/69</t>
  </si>
  <si>
    <t>ALUPRES SWITCHED SOCKET IN ALUMINIUM ALLOY WITH MECHANICAL INTERLOCK AND MCB 63A 3P+E 200-250V~ 50-60HZ 9H IP66/67/69</t>
  </si>
  <si>
    <t>ALUPRES SWITCHED SOCKET IN ALUMINIUM ALLOY WITH MECHANICAL INTERLOCK AND MCB 32A 3P+N+E 120/208-144/250V~ 50-60HZ 9H IP66/67/69</t>
  </si>
  <si>
    <t>ALUPRES SWITCHED SOCKET IN ALUMINIUM ALLOY WITH MECHANICAL INTERLOCK AND MCB 63A 3P+N+E 120/208-144/250V~ 50-60HZ 9H IP66/67/69</t>
  </si>
  <si>
    <t>ALUPRES SWITCHED SOCKET IN ALUMINIUM ALLOY WITH MECHANICAL INTERLOCK AND MCB 63A 3P+E 440-460V~ 60HZ 11H IP66/67/69</t>
  </si>
  <si>
    <t>ALUPRES SWITCHED SOCKET IN ALUMINIUM ALLOY WITH MECHANICAL INTERLOCK AND MCB 63A 3P+N+E 250/440-265/460V~ 60HZ 11H IP66/67/69</t>
  </si>
  <si>
    <t>ALUPRES SWITCHED SOCKET IN ALUMINIUM ALLOY WITH MECHANICAL INTERLOCK AND MCB 32A 2P+E 380-415V 50-60HZ 9H IP66/67/69</t>
  </si>
  <si>
    <t>ALUPRES SWITCHED SOCKET IN ALUMINIUM ALLOY WITH MECHANICAL INTERLOCK AND MCB 63A 2P+E 380-415V 50-60HZ 9H IP66/67/69</t>
  </si>
  <si>
    <t>ALUPRES SWITCHED SOCKET IN ALUMINIUM ALLOY WITH MECHANICAL INTERLOCK AND MCB 32A 3P+E 380-415V 50-60HZ 6H IP66/67/69</t>
  </si>
  <si>
    <t>ALUPRES SWITCHED SOCKET IN ALUMINIUM ALLOY WITH MECHANICAL INTERLOCK AND MCB 63A 3P+E 380-415V 50-60HZ 6H IP66/67/69</t>
  </si>
  <si>
    <t>ALUPRES SWITCHED SOCKET IN ALUMINIUM ALLOY WITH MECHANICAL INTERLOCK AND MCB 32A 3P+N+E 380-415V 50-60HZ 6H IP66/67/69</t>
  </si>
  <si>
    <t>ALUPRES SWITCHED SOCKET IN ALUMINIUM ALLOY WITH MECHANICAL INTERLOCK AND MCB 63A 3P+N+E 200/346-240/415V~ 50-60HZ 6H IP66/67/69</t>
  </si>
  <si>
    <t>ALUPRES SWITCHED SOCKET IN ALUMINIUM ALLOY WITH MECHANICAL INTERLOCK AND MCB 32A 3P+E 440-460V 60HZ 11H IP66/67/69</t>
  </si>
  <si>
    <t>ALUPRES SWITCHED SOCKET IN ALUMINIUM ALLOY WITH MECHANICAL INTERLOCK AND MCB 32A 3P+E 380V 50HZ-440V 60HZ 50/60HZ 3H IP66/67/69</t>
  </si>
  <si>
    <t>ALUPRES SWITCHED SOCKET IN ALUMINIUM ALLOY WITH MECHANICAL INTERLOCK AND MCB 32A 3P+N+E 250/440-265/460V~ 60HZ 11H IP66/67/69</t>
  </si>
  <si>
    <t>ALUPRES SWITCHED SOCKET IN ALUMINIUM ALLOY WITH MECHANICAL INTERLOCK AND MCB 32A 3P+N+E 220/380V 50Hz-250/440V 60Hz 3H IP66/67/69</t>
  </si>
  <si>
    <t>ALUPRES SWITCHED SOCKET IN ALUMINIUM ALLOY WITH MECHANICAL INTERLOCK AND MCB 16A 2P+E 100-130V 50-60HZ 4H IP66/67/69</t>
  </si>
  <si>
    <t>ALUPRES SWITCHED SOCKET IN ALUMINIUM ALLOY WITH MECHANICAL INTERLOCK AND MCB 16A 3P+E 100-130V 50-60HZ 4H IP66/67/69</t>
  </si>
  <si>
    <t>ALUPRES SWITCHED SOCKET IN ALUMINIUM ALLOY WITH MECHANICAL INTERLOCK AND MCB 16A 3P+N+E 100-130V 50-60HZ 4H IP66/67/69</t>
  </si>
  <si>
    <t>ALUPRES SWITCHED SOCKET IN ALUMINIUM ALLOY WITH MECHANICAL INTERLOCK AND MCB 16A 2P+E 200-250V 50-60HZ 6H IP66/67/69</t>
  </si>
  <si>
    <t>ALUPRES SWITCHED SOCKET IN ALUMINIUM ALLOY WITH MECHANICAL INTERLOCK AND MCB 16A 3P+E 200-250V 50-60HZ 9H IP66/67/69</t>
  </si>
  <si>
    <t>ALUPRES SWITCHED SOCKET IN ALUMINIUM ALLOY WITH MECHANICAL INTERLOCK AND MCB 16A 3P+N+E 120/208-144/250V~ 50-60HZ 9H IP66/67/69</t>
  </si>
  <si>
    <t>ALUPRES SWITCHED SOCKET IN ALUMINIUM ALLOY WITH MECHANICAL INTERLOCK AND MCB 16A 2P+E 380-415V 50-60HZ 9H IP66/67/69</t>
  </si>
  <si>
    <t>ALUPRES SWITCHED SOCKET IN ALUMINIUM ALLOY WITH MECHANICAL INTERLOCK AND MCB 16A 3P+E 380-415V~ 50-60HZ 6H IP66/67/69</t>
  </si>
  <si>
    <t>ALUPRES SWITCHED SOCKET IN ALUMINIUM ALLOY WITH MECHANICAL INTERLOCK AND MCB 16A 3P+N+E 380-415V 50-60HZ 6H IP66/67/69</t>
  </si>
  <si>
    <t>ALUPRES SWITCHED SOCKET IN ALUMINIUM ALLOY WITH MECHANICAL INTERLOCK AND MCB 16A 3P+E 440-460V 60HZ 11H IP66/67/69</t>
  </si>
  <si>
    <t>P480426</t>
  </si>
  <si>
    <t>P480434</t>
  </si>
  <si>
    <t>P480435</t>
  </si>
  <si>
    <t>P480436</t>
  </si>
  <si>
    <t>P480437</t>
  </si>
  <si>
    <t>P480439</t>
  </si>
  <si>
    <t>P480444</t>
  </si>
  <si>
    <t>P480445</t>
  </si>
  <si>
    <t>P480446</t>
  </si>
  <si>
    <t>P480447</t>
  </si>
  <si>
    <t>P480449</t>
  </si>
  <si>
    <t>P482426</t>
  </si>
  <si>
    <t>P482434</t>
  </si>
  <si>
    <t>P482435</t>
  </si>
  <si>
    <t>P482436</t>
  </si>
  <si>
    <t>P482437</t>
  </si>
  <si>
    <t>P482439</t>
  </si>
  <si>
    <t>P482444</t>
  </si>
  <si>
    <t>P482445</t>
  </si>
  <si>
    <t>P482446</t>
  </si>
  <si>
    <t>P482447</t>
  </si>
  <si>
    <t>P482449</t>
  </si>
  <si>
    <t>P483436</t>
  </si>
  <si>
    <t>P483446</t>
  </si>
  <si>
    <t>P484434</t>
  </si>
  <si>
    <t>P484436</t>
  </si>
  <si>
    <t>P484437</t>
  </si>
  <si>
    <t>P484439</t>
  </si>
  <si>
    <t>P484444</t>
  </si>
  <si>
    <t>P484446</t>
  </si>
  <si>
    <t>P484447</t>
  </si>
  <si>
    <t>P484449</t>
  </si>
  <si>
    <t>X-CEE BLIND FLANGE 100X108</t>
  </si>
  <si>
    <t>X-CEE BLIND FLANGE 65X83</t>
  </si>
  <si>
    <t>domoTER 13A 250V BRITISH STANDARD SOCKET</t>
  </si>
  <si>
    <t>X-CEE STRAIGHT INLET 2P+T 16A 100-130V 4H IP66/67/68/69</t>
  </si>
  <si>
    <t>META150 HE HIGH BAY DALI 84LED 96W GLASS DIFFUSER ROTOSYMMETRICAL COMFORT OPTICS IP66/67</t>
  </si>
  <si>
    <t>META150-EX HIGH BAY 84LED 60W GLASS DIFFUSER CONFORT WIDE BEAM OPTICS IP66 3G 2D</t>
  </si>
  <si>
    <t>META150 HIGH BAY DALI 84LED 73W GLASS DIFFUSER ROTOSYMMETRICAL COMFORT OPTICS IP66/67</t>
  </si>
  <si>
    <t>META150 HE HIGH BAY DALI 84LED 96W GLASS DIFFUSER ROTOSYMMETRICAL MEDIUM OPTICS IP66/67</t>
  </si>
  <si>
    <t>META150-EX HIGH BAY 84LED 60W GLASS DIFFUSER MEDIUM BEAM OPTICS OPTICS IP66 3G 2D</t>
  </si>
  <si>
    <t>META150 HT HIGH BAY DALI 84LED 73W GLASS DIFFUSER ROTOSYMMETRICAL MEDIUM OPTICS IP66/67</t>
  </si>
  <si>
    <t>META150 HIGH BAY DALI 84LED 117W POLYCARBONATE DIFFUSER ROTOSYMMETRICAL COMFORT OPTICS IP66/67</t>
  </si>
  <si>
    <t>META150 HIGH BAY DALI 84LED 117W POLYCARBONATE DIFFUSER ROTOSYMMETRICAL MEDIUM OPTICS IP66/67</t>
  </si>
  <si>
    <t>META150 HE HIGH BAY DALI 112LED 129W GLASS DIFFUSER ROTOSYMMETRICAL DIFFUSED COMFORT OPTICS IP66/67</t>
  </si>
  <si>
    <t>META150-EX HIGH BAY 112LED 97W GLASS DIFFUSER CONFORT WIDE BEAM OPTICS IP66 3G 2D</t>
  </si>
  <si>
    <t>META150 HT HIGH BAY DALI 112LED 97W GLASS DIFFUSER ROTOSYMMETRICAL COMFORT OPTICS IP66/67</t>
  </si>
  <si>
    <t>META150 HE HIGH BAY DALI 112LED 129W GLASS DIFFUSER ROTOSYMMETRICAL MEDIUM OPTICS IP66/67</t>
  </si>
  <si>
    <t>META150-EX HIGH BAY 112LED 97W GLASS DIFFIUSER MEDIUM BEAM OPTICS IP66 3G 2D</t>
  </si>
  <si>
    <t>META150 HT HIGH BAY DALI 112LED 97W GLASS DIFFUSER ROTOSYMMETRICAL  MEDIUM OPTICS IP66/67</t>
  </si>
  <si>
    <t>META150 HIGH BAY DALI 112LED 156W POLYCARBONATE DIFFUSER ROTSYMMETRICAL COMFORT OPTICS IP66/67</t>
  </si>
  <si>
    <t>META150 HIGH BAY DALI 112LED 156W POLYCARBONATE DIFFUSER ROTOSYMMETRICAL MEDIUM OPTICS IP66/67</t>
  </si>
  <si>
    <t>META150 HE HIGH BAY DALI 140LED 151W GLASS DIFFUSER ROTOSYMMETRICAL COMFORT OPTICS IP66/67</t>
  </si>
  <si>
    <t>META150-EX HIGH BAY 140LED 112W GLASS DIFFUSER CONFORT WIDE BEAM OPTICS IP66 3G 2D</t>
  </si>
  <si>
    <t>META150 HT HIGH BAY DALI 140LED 112W GLASS DIFFUSER ROTOSYMMETRICAL COMFORT OPTICS IP66/67</t>
  </si>
  <si>
    <t>META150 HE HIGH BAY DALI 140LED 151W GLASS DIFFUSER ROTOSYMMETRICAL MEDIUM OPTICS IP66/67</t>
  </si>
  <si>
    <t>META150-EX HIGH BAY 140LED 112W GLASS DIFFUSER MEDIUM BEAM OPTICS IP66 3G 2D</t>
  </si>
  <si>
    <t>META150 HT HIGH BAY DALI 140LED 112W GLASS DIFFUSER ROTOSYMMETRICAL MEDIUM OPTICS IP66/67</t>
  </si>
  <si>
    <t>META150 HIGH BAY DALI 140LED 179W POLYCARBONATE DIFFUSER ROTOSYMMETRICAL COMFORT OPTICS IP66/67</t>
  </si>
  <si>
    <t>META150 HIGH BAY DALI 140LED 179W POLYCARBONATE DIFFUSER ROTOSYMMETRICAL MEDIUM OPTICS IP66/67</t>
  </si>
  <si>
    <t>META150 HE HIGH BAY DALI 168LED 181W GLASS DIFFUSER ROTOSYMMETRICAL COMFORT OPTICS IP66/67</t>
  </si>
  <si>
    <t>META150-EX HIGH BAY 168LED 134W GLASS DIFFUSER CONFORT WIDE BEAM OPTICS IP66 3G 2D</t>
  </si>
  <si>
    <t>META150 HT HIGH BAY DALI 168LED 134W GLASS DIFFUSER ROTOSYMMETRICAL  COMFORT OPTICS IP66/67</t>
  </si>
  <si>
    <t>META150 HE HIGH BAY DALI 168LED 181W GLASS DIFFUSER ROTOSYMMETRICAL MEDIUM OPTICS IP66/67</t>
  </si>
  <si>
    <t>META150-EX HIGH BAY 168LED 134W GLASS DIFFUSER MEDIUM BEAM OPTICS IP66 3G 2D</t>
  </si>
  <si>
    <t>META150 HT HIGH BAY DALI 168LED 134W GALSS  DIFFUSER ROTOSYMMETRICAL  MEDIUM OPTICS IP66/67</t>
  </si>
  <si>
    <t>META150 HIGH BAY DALI 168LED 215W POLYCARBONATE DIFFUSER ROTOSYMMETRICAL COMFORT OPTICS IP66/67</t>
  </si>
  <si>
    <t>META150 HIGH BAY DALI 168LED 215W POLYCARBONATE DIFFUSER ROTOSYMMETRICAL MEDIUM OPTICS IP66/67</t>
  </si>
  <si>
    <t>META150 HIGH BAY DALI 84LED 117W GLASS DIFFUSER ROTOSYMMETRICAL COMFORT OPTICS IP66/67</t>
  </si>
  <si>
    <t>META150 HIGH BAY DALI 84LED 117W GLASS DIFFUSER ROTOSYMMETRICAL MEDIUM OPTICS IP66/67</t>
  </si>
  <si>
    <t>META150 HIGH BAY DALI 112LED 156W GLASS DIFFUSER ROTOSYMEMETRICAL COMFORT OPTICS IP66/67</t>
  </si>
  <si>
    <t>META150 HIGH BAY DALI 112LED 156W GLASS DIFFUSER ROTOSYMMETRICAL MEDIUM OPTICS IP66/67</t>
  </si>
  <si>
    <t>META150 HIGH BAY DALI 140LED 179W GLASS DIFFUSER ROTOSYMEMETRICAL COMFORT OPTICS IP66/67</t>
  </si>
  <si>
    <t>META150 HIGH BAY DALI 140LED 179W GLASS DIFFUSER ROTOSYMMETRICAL MEDIUM OPTICS IP66/67</t>
  </si>
  <si>
    <t>META150 HIGH BAY DALI 168LED 215W GLASS DIFFUSER ROTOSYMEMETRICAL COMFORT OPTICS IP66/67</t>
  </si>
  <si>
    <t>META150 HIGH BAY DALI 168LED 215W GLASS DIFFUSER ROTOSYMMETRICAL MEDIUM OPTICS IP66/67</t>
  </si>
  <si>
    <t>P811404</t>
  </si>
  <si>
    <t>SERIES TIGUA TUNNEL FLOODLIGHT 4 LED 34W OPTIC PS3 IP66</t>
  </si>
  <si>
    <t>P811406</t>
  </si>
  <si>
    <t>SERIES TIGUA TUNNEL FLOODLIGHT 6 LED 51W OPTIC PS3 IP66</t>
  </si>
  <si>
    <t>P811408</t>
  </si>
  <si>
    <t>SERIES TIGUA TUNNEL FLOODLIGHT 8 LED 68W OPTIC PS3 IP66</t>
  </si>
  <si>
    <t>P811409</t>
  </si>
  <si>
    <t>P811412</t>
  </si>
  <si>
    <t>SERIES TIGUA TUNNEL FLOODLIGHT 12 LED 102W OPTIC PS3 IP66</t>
  </si>
  <si>
    <t>P811414</t>
  </si>
  <si>
    <t>SERIES TIGUA TUNNEL FLOODLIGHT 14 LED 119W OPTIC PS3 IP66</t>
  </si>
  <si>
    <t>P811415</t>
  </si>
  <si>
    <t>P811504</t>
  </si>
  <si>
    <t>P811506</t>
  </si>
  <si>
    <t>P811508</t>
  </si>
  <si>
    <t>P811509</t>
  </si>
  <si>
    <t>SERIES TIGUA TUNNEL FLOODLIGHT 9 LED 77W OPTIC RS1 IP66</t>
  </si>
  <si>
    <t>P811512</t>
  </si>
  <si>
    <t>SERIES TIGUA TUNNEL FLOODLIGHT 12 LED 102W OPTIC RS1 IP66</t>
  </si>
  <si>
    <t>P811514</t>
  </si>
  <si>
    <t>P811515</t>
  </si>
  <si>
    <t>SERIES TIGUA TUNNEL FLOODLIGHT 15 LED 128W OPTIC RS1 IP66</t>
  </si>
  <si>
    <t>P811900</t>
  </si>
  <si>
    <t>Par of supports in stainless steel AISI 304 for quick fixing</t>
  </si>
  <si>
    <t>P811901</t>
  </si>
  <si>
    <t>P811902</t>
  </si>
  <si>
    <t>P811903</t>
  </si>
  <si>
    <t>P811904</t>
  </si>
  <si>
    <t>P811905</t>
  </si>
  <si>
    <t>P811906</t>
  </si>
  <si>
    <t>P811907</t>
  </si>
  <si>
    <t>P811925</t>
  </si>
  <si>
    <t>Par of supports in stainless steel AISI 304 for trasversal quick adjustable fixing</t>
  </si>
  <si>
    <t>P811926</t>
  </si>
  <si>
    <t>P811927</t>
  </si>
  <si>
    <t>P811928</t>
  </si>
  <si>
    <t>P811929</t>
  </si>
  <si>
    <t>P811930</t>
  </si>
  <si>
    <t>P811931</t>
  </si>
  <si>
    <t>Par of supports in stainless steel AISI 304 for axial quick adjustable fixing</t>
  </si>
  <si>
    <t>P811932</t>
  </si>
  <si>
    <t>P811933</t>
  </si>
  <si>
    <t>P811934</t>
  </si>
  <si>
    <t>P811935</t>
  </si>
  <si>
    <t>P811936</t>
  </si>
  <si>
    <t>P811937</t>
  </si>
  <si>
    <t>P811938</t>
  </si>
  <si>
    <t>P811939</t>
  </si>
  <si>
    <t>P811940</t>
  </si>
  <si>
    <t>P811941</t>
  </si>
  <si>
    <t>P811942</t>
  </si>
  <si>
    <t>P811943</t>
  </si>
  <si>
    <t>P811944</t>
  </si>
  <si>
    <t>P811945</t>
  </si>
  <si>
    <t>P811946</t>
  </si>
  <si>
    <t>P811947</t>
  </si>
  <si>
    <t>P811948</t>
  </si>
  <si>
    <t>P811954</t>
  </si>
  <si>
    <t>TIGUA STREET LIGHTING WITH WIDE BEAM OPTICS, 4LED 35W  IP66</t>
  </si>
  <si>
    <t>P811974</t>
  </si>
  <si>
    <t>TIGUA STREET LIGHTING WITH NARROW BEAM OPTICS, 4LED 35W  IP66</t>
  </si>
  <si>
    <t>P812418</t>
  </si>
  <si>
    <t>X-TIGUA T54 18LED 152W PS3 IP66</t>
  </si>
  <si>
    <t>P812424</t>
  </si>
  <si>
    <t>X-TIGUA T54 24LED 203W PS3 IP66</t>
  </si>
  <si>
    <t>P812430</t>
  </si>
  <si>
    <t>X-TIGUA T54 30LED 253W PS3 IP66</t>
  </si>
  <si>
    <t>P812436</t>
  </si>
  <si>
    <t>X-TIGUA T54 36LED 303W PS3 IP66</t>
  </si>
  <si>
    <t>P812442</t>
  </si>
  <si>
    <t>X-TIGUA T54 42LED 349W PS3 IP66</t>
  </si>
  <si>
    <t>P812448</t>
  </si>
  <si>
    <t>X-TIGUA T54 48LED 397W PS3 IP66</t>
  </si>
  <si>
    <t>P812518</t>
  </si>
  <si>
    <t>P812524</t>
  </si>
  <si>
    <t>P812530</t>
  </si>
  <si>
    <t>P812536</t>
  </si>
  <si>
    <t>P812542</t>
  </si>
  <si>
    <t>P812548</t>
  </si>
  <si>
    <t>P812931L</t>
  </si>
  <si>
    <t>X-TIGUA SUP AGG RAP REG ASS 6° 100X75</t>
  </si>
  <si>
    <t>P812931M</t>
  </si>
  <si>
    <t>P812932L</t>
  </si>
  <si>
    <t>X-TIGUA SUP AGG RAP REG ASS 6° 200X75</t>
  </si>
  <si>
    <t>P812932M</t>
  </si>
  <si>
    <t>P812933L</t>
  </si>
  <si>
    <t>X-TIGUA SUP AGG RAP REG ASS 6° 300X75</t>
  </si>
  <si>
    <t>P812933M</t>
  </si>
  <si>
    <t>P812934L</t>
  </si>
  <si>
    <t>X-TIGUA SUP AGG RAP REG ASS 6° 100X100</t>
  </si>
  <si>
    <t>P812934M</t>
  </si>
  <si>
    <t>X-TIGUA SUP AGG RAP REG ASS.6° 100X100</t>
  </si>
  <si>
    <t>P812935L</t>
  </si>
  <si>
    <t>X-TIGUA SUP AGG RAP REG ASS 6° 200X100</t>
  </si>
  <si>
    <t>P812935M</t>
  </si>
  <si>
    <t>P812936L</t>
  </si>
  <si>
    <t>X-TIGUA SUP AGG RAP REG ASS 6° 300X100</t>
  </si>
  <si>
    <t>P812936M</t>
  </si>
  <si>
    <t>P812937L</t>
  </si>
  <si>
    <t>X-TIGUA SUP AGG RAP REG ASS 8° 100X75</t>
  </si>
  <si>
    <t>P812937M</t>
  </si>
  <si>
    <t>P812938L</t>
  </si>
  <si>
    <t>X-TIGUA SUP AGG RAP REG ASS 8° 200X75</t>
  </si>
  <si>
    <t>P812938M</t>
  </si>
  <si>
    <t>P812939L</t>
  </si>
  <si>
    <t>X-TIGUA SUP AGG RAP REG ASS 8° 300X75</t>
  </si>
  <si>
    <t>P812939M</t>
  </si>
  <si>
    <t>P812940L</t>
  </si>
  <si>
    <t>X-TIGUA SUP AGG RAP REG ASS 8° 100X100</t>
  </si>
  <si>
    <t>P812940M</t>
  </si>
  <si>
    <t>X-TIGUA SUP AGG RAP REG ASS.8° 100X100</t>
  </si>
  <si>
    <t>P812941L</t>
  </si>
  <si>
    <t>X-TIGUA SUP AGG RAP REG ASS 8° 200X100</t>
  </si>
  <si>
    <t>P812941M</t>
  </si>
  <si>
    <t>P812942L</t>
  </si>
  <si>
    <t>X-TIGUA SUP AGG RAP REG ASS 8° 300X100</t>
  </si>
  <si>
    <t>P812942M</t>
  </si>
  <si>
    <t>P812943L</t>
  </si>
  <si>
    <t>X-TIGUA SUP AGG RAP REG ASS 10° 100X75</t>
  </si>
  <si>
    <t>P812943M</t>
  </si>
  <si>
    <t>P812944L</t>
  </si>
  <si>
    <t>X-TIGUA SUP AGG RAP REG ASS 10° 200X75</t>
  </si>
  <si>
    <t>P812944M</t>
  </si>
  <si>
    <t>P812945L</t>
  </si>
  <si>
    <t>X-TIGUA SUP AGG RAP REG ASS 10° 300X75</t>
  </si>
  <si>
    <t>P812945M</t>
  </si>
  <si>
    <t>P812946L</t>
  </si>
  <si>
    <t>X-TIGUA SUP AGG RAP REG ASS 10° 100X100</t>
  </si>
  <si>
    <t>P812946M</t>
  </si>
  <si>
    <t>X-TIGUA SUP AGG RAP REG ASS.10° 100X100</t>
  </si>
  <si>
    <t>P812947L</t>
  </si>
  <si>
    <t>X-TIGUA SUP AGG RAP REG ASS 10° 200X100</t>
  </si>
  <si>
    <t>P812947M</t>
  </si>
  <si>
    <t>P812948L</t>
  </si>
  <si>
    <t>X-TIGUA SUP AGG RAP REG ASS 10° 300X100</t>
  </si>
  <si>
    <t>P812948M</t>
  </si>
  <si>
    <t>P813001</t>
  </si>
  <si>
    <t>P813101</t>
  </si>
  <si>
    <t>SERIE RINO FANALE LED Staffa per fissaggio a parete</t>
  </si>
  <si>
    <t>TIGUA FLOODLIGHT 16LEDS 132W SYMMETRICAL 55° NARROW BEAM OPTIC IP66</t>
  </si>
  <si>
    <t>TIGUA FLOODLIGHT 12LEDS 99W SYMMETRICAL NARROW BEAM OPTIC IP66</t>
  </si>
  <si>
    <t>TIGUA FLOODLIGHT 132LEDS 132W SYMMETRICAL NARROW BEAM OPTIC IP66</t>
  </si>
  <si>
    <t>P820007</t>
  </si>
  <si>
    <t>PAIR OF BULKHEAD ATTACHMENTS FOR OUTDOOR NAVAL LIGHTING FIXTURES CODE 881062-881562</t>
  </si>
  <si>
    <t>P820020</t>
  </si>
  <si>
    <t>RINO TRANSPARENT DIFFUSER FOR LIGHTING FIXTURE IN STAINLESS STEEL 2X18 IP66</t>
  </si>
  <si>
    <t>P820021</t>
  </si>
  <si>
    <t>RINO OPAQUE DIFFUSER FOR LIGHTING FIXTURE IN STAINLESS STEEL 2X18 IP66</t>
  </si>
  <si>
    <t>P820030</t>
  </si>
  <si>
    <t>RINO TRANSPARENT DIFFUSER FOR LIGHTING FIXTURE IN STAINLESS STEEL 2X36 IP66</t>
  </si>
  <si>
    <t>P820031</t>
  </si>
  <si>
    <t>RINO OPAQUE DIFFUSER FOR LIGHTING FIXTURE IN STAINLESS STEEL 2X36 IP66</t>
  </si>
  <si>
    <t>RINOLED STAINLESS STEEL-GLASS L1300 LIGHTING FIXTURE 52W NARROW BEAM IP65/66 3G2D</t>
  </si>
  <si>
    <t>P821172EX</t>
  </si>
  <si>
    <t>RINOLED-EX STAINLESS STEEL-GLASS L690 LIGHTING FIXTURE 24W WIDE BEAM IP65/IP66 2G2D</t>
  </si>
  <si>
    <t>RINOLED STAINLESS STEEL-GLASS L690 LIGHTING FIXTURE 26W WIDE BEAM IP65/66 3G2D</t>
  </si>
  <si>
    <t>RINO-LED-EX L690 INOX VT 26W COM IP65/IP66 3G2D</t>
  </si>
  <si>
    <t>P821270EX</t>
  </si>
  <si>
    <t>P821272EX</t>
  </si>
  <si>
    <t>P821273EX</t>
  </si>
  <si>
    <t>RINOLED STAINLESS STEEL-GLASS L690 LIGHTING FIXTURE 38W WIDE BEAM IP65/66 3G2D</t>
  </si>
  <si>
    <t>RINO-LED-EX L690 INOX VT 38W COM IP65/IP66 3G2D</t>
  </si>
  <si>
    <t>P821372EX</t>
  </si>
  <si>
    <t>RINOLED-EX STAINLESS STEEL-GLASS L690 LIGHTING FIXTURE 57W WIDE BEAM IP65/IP66 2G2D</t>
  </si>
  <si>
    <t>RINOLED STAINLESS STEEL-GLASS L1300 LIGHTING FIXTURE 52W WIDE BEAM IP65/66 3G2D</t>
  </si>
  <si>
    <t>RINO-LED-EX L1300 INOX VT 52W COM IP65/IP66 3G2D</t>
  </si>
  <si>
    <t>P821470EX</t>
  </si>
  <si>
    <t>RINOLED-EX STAINLESS STEEL-GLASS L690 LIGHTING FIXTURE 71W EMERGENCY 1H WIDE BEAM  IP65/IP66 2G2D</t>
  </si>
  <si>
    <t>P821472EX</t>
  </si>
  <si>
    <t>RINOLED-EX STAINLESS STEEL-GLASS L690 LIGHTING FIXTURE 71W WIDE BEAM IP65/IP66 2G2D</t>
  </si>
  <si>
    <t>P821473EX</t>
  </si>
  <si>
    <t>RINOLED-EX STAINLESS STEEL-GLASS L690 LIGHTING FIXTURE 71W EMERGENCY 3H WIDE BEAM  IP65/IP66 2G2D</t>
  </si>
  <si>
    <t>RINOLED STAINLESS STEEL-GLASS L1300 LIGHTING FIXTURE 75W WIDE BEAM IP65/66 3G2D</t>
  </si>
  <si>
    <t>RINO-LED-EX L1300 INOX VT 71W COM IP65/IP66 3G2D</t>
  </si>
  <si>
    <t>P821572EX</t>
  </si>
  <si>
    <t>RINOLED-EX STAINLESS STEEL-GLASS L1300 LIGHTING FIXTURE 46W WIDE BEAM IP65/IP66 2G2D</t>
  </si>
  <si>
    <t>P821670EX</t>
  </si>
  <si>
    <t>RINOLED-EX STAINLESS STEEL-GLASS L1300 LIGHTING FIXTURE 71W EMERGENCY 1H WIDE BEAM  IP65/IP66 2G2D</t>
  </si>
  <si>
    <t>P821672EX</t>
  </si>
  <si>
    <t>RINOLED-EX STAINLESS STEEL-GLASS L1300 LIGHTING FIXTURE 71W WIDE BEAM IP65/IP66 2G2D</t>
  </si>
  <si>
    <t>P821673EX</t>
  </si>
  <si>
    <t>RINOLED-EX STAINLESS STEEL-GLASS L1300 LIGHTING FIXTURE 71W EMERGENCY 3H WIDE BEAM  IP65/IP66 2G2D</t>
  </si>
  <si>
    <t>P821770EX</t>
  </si>
  <si>
    <t>RINOLED-EX STAINLESS STEEL-GLASS L1300 LIGHTING FIXTURE 86W EMERGENCY 1H WIDE BEAM  IP65/IP66 2G2D</t>
  </si>
  <si>
    <t>P821772EX</t>
  </si>
  <si>
    <t>P821773EX</t>
  </si>
  <si>
    <t>RINOLED-EX STAINLESS STEEL-GLASS L1300 LIGHTING FIXTURE 86W EMERGENCY 3H WIDE BEAM  IP65/IP66 2G2D</t>
  </si>
  <si>
    <t>P833120MV</t>
  </si>
  <si>
    <t>P833121MV</t>
  </si>
  <si>
    <t>P833130MV</t>
  </si>
  <si>
    <t>P833131MV</t>
  </si>
  <si>
    <t>P833220MV</t>
  </si>
  <si>
    <t>P833221MV</t>
  </si>
  <si>
    <t>P833230MV</t>
  </si>
  <si>
    <t>P833231MV</t>
  </si>
  <si>
    <t>P833320MV</t>
  </si>
  <si>
    <t>P833321MV</t>
  </si>
  <si>
    <t>P833330MV</t>
  </si>
  <si>
    <t>P833331MV</t>
  </si>
  <si>
    <t>P833420MV</t>
  </si>
  <si>
    <t>P833421MV</t>
  </si>
  <si>
    <t>P833430MV</t>
  </si>
  <si>
    <t>P833431MV</t>
  </si>
  <si>
    <t>P833520MV</t>
  </si>
  <si>
    <t>P833521MV</t>
  </si>
  <si>
    <t>P833530MV</t>
  </si>
  <si>
    <t>P833531MV</t>
  </si>
  <si>
    <t>P833620MV</t>
  </si>
  <si>
    <t>P833621MV</t>
  </si>
  <si>
    <t>P833630MV</t>
  </si>
  <si>
    <t>P833631MV</t>
  </si>
  <si>
    <t>P834110</t>
  </si>
  <si>
    <t>P834110MV</t>
  </si>
  <si>
    <t>P834111</t>
  </si>
  <si>
    <t>P834111MV</t>
  </si>
  <si>
    <t>P834120</t>
  </si>
  <si>
    <t>P834120MV</t>
  </si>
  <si>
    <t>P834121</t>
  </si>
  <si>
    <t>P834121MV</t>
  </si>
  <si>
    <t>P834130</t>
  </si>
  <si>
    <t>P834130MV</t>
  </si>
  <si>
    <t>P834131</t>
  </si>
  <si>
    <t>P834131MV</t>
  </si>
  <si>
    <t>P834210</t>
  </si>
  <si>
    <t>P834210MV</t>
  </si>
  <si>
    <t>P834211</t>
  </si>
  <si>
    <t>P834211MV</t>
  </si>
  <si>
    <t>P834220</t>
  </si>
  <si>
    <t>P834220MV</t>
  </si>
  <si>
    <t>P834221</t>
  </si>
  <si>
    <t>P834221MV</t>
  </si>
  <si>
    <t>P834230</t>
  </si>
  <si>
    <t>P834230MV</t>
  </si>
  <si>
    <t>P834231</t>
  </si>
  <si>
    <t>P834231MV</t>
  </si>
  <si>
    <t>P834310</t>
  </si>
  <si>
    <t>P834310MV</t>
  </si>
  <si>
    <t>P834311</t>
  </si>
  <si>
    <t>P834311MV</t>
  </si>
  <si>
    <t>P834320</t>
  </si>
  <si>
    <t>P834320MV</t>
  </si>
  <si>
    <t>P834321</t>
  </si>
  <si>
    <t>P834321MV</t>
  </si>
  <si>
    <t>P834330</t>
  </si>
  <si>
    <t>P834330MV</t>
  </si>
  <si>
    <t>P834331</t>
  </si>
  <si>
    <t>P834331MV</t>
  </si>
  <si>
    <t>P834410</t>
  </si>
  <si>
    <t>P834410MV</t>
  </si>
  <si>
    <t>P834411</t>
  </si>
  <si>
    <t>P834411MV</t>
  </si>
  <si>
    <t>P834420</t>
  </si>
  <si>
    <t>P834420MV</t>
  </si>
  <si>
    <t>P834421</t>
  </si>
  <si>
    <t>P834421MV</t>
  </si>
  <si>
    <t>P834430</t>
  </si>
  <si>
    <t>P834430MV</t>
  </si>
  <si>
    <t>P834431</t>
  </si>
  <si>
    <t>P834431MV</t>
  </si>
  <si>
    <t>P834510</t>
  </si>
  <si>
    <t>P834510MV</t>
  </si>
  <si>
    <t>P834511</t>
  </si>
  <si>
    <t>P834511MV</t>
  </si>
  <si>
    <t>P834520</t>
  </si>
  <si>
    <t>P834520MV</t>
  </si>
  <si>
    <t>P834521</t>
  </si>
  <si>
    <t>P834521MV</t>
  </si>
  <si>
    <t>P834530</t>
  </si>
  <si>
    <t>P834530MV</t>
  </si>
  <si>
    <t>P834531</t>
  </si>
  <si>
    <t>P834531MV</t>
  </si>
  <si>
    <t>P834610MV</t>
  </si>
  <si>
    <t>P834611MV</t>
  </si>
  <si>
    <t>P834620MV</t>
  </si>
  <si>
    <t>P834621MV</t>
  </si>
  <si>
    <t>P834630MV</t>
  </si>
  <si>
    <t>P834631MV</t>
  </si>
  <si>
    <t>P834901</t>
  </si>
  <si>
    <t>P834902</t>
  </si>
  <si>
    <t>P834903</t>
  </si>
  <si>
    <t>P836001</t>
  </si>
  <si>
    <t>P836002</t>
  </si>
  <si>
    <t>P836101</t>
  </si>
  <si>
    <t>P836102</t>
  </si>
  <si>
    <t>P836103</t>
  </si>
  <si>
    <t>P837011</t>
  </si>
  <si>
    <t>P837012</t>
  </si>
  <si>
    <t>P837013</t>
  </si>
  <si>
    <t>P837021EX</t>
  </si>
  <si>
    <t>P837022EX</t>
  </si>
  <si>
    <t>P837023EX</t>
  </si>
  <si>
    <t>P837024</t>
  </si>
  <si>
    <t>P837024EX</t>
  </si>
  <si>
    <t>P837025</t>
  </si>
  <si>
    <t>P837111</t>
  </si>
  <si>
    <t>P837112</t>
  </si>
  <si>
    <t>P837113</t>
  </si>
  <si>
    <t>P837124</t>
  </si>
  <si>
    <t>P837125</t>
  </si>
  <si>
    <t>P837211</t>
  </si>
  <si>
    <t>P837212</t>
  </si>
  <si>
    <t>P837213</t>
  </si>
  <si>
    <t>P837221EX</t>
  </si>
  <si>
    <t>P837222EX</t>
  </si>
  <si>
    <t>P837223EX</t>
  </si>
  <si>
    <t>P837224</t>
  </si>
  <si>
    <t>P837224EX</t>
  </si>
  <si>
    <t>P837225</t>
  </si>
  <si>
    <t>P837311</t>
  </si>
  <si>
    <t>P837312</t>
  </si>
  <si>
    <t>P837313</t>
  </si>
  <si>
    <t>P837324</t>
  </si>
  <si>
    <t>P837325</t>
  </si>
  <si>
    <t>P837411</t>
  </si>
  <si>
    <t>P837412</t>
  </si>
  <si>
    <t>P837413</t>
  </si>
  <si>
    <t>P837424</t>
  </si>
  <si>
    <t>P837425</t>
  </si>
  <si>
    <t>P837511</t>
  </si>
  <si>
    <t>P837512</t>
  </si>
  <si>
    <t>P837513</t>
  </si>
  <si>
    <t>P837524</t>
  </si>
  <si>
    <t>P837525</t>
  </si>
  <si>
    <t>P837711</t>
  </si>
  <si>
    <t>P837712</t>
  </si>
  <si>
    <t>P837713</t>
  </si>
  <si>
    <t>P837724</t>
  </si>
  <si>
    <t>P837725</t>
  </si>
  <si>
    <t>X-TIGUA FLOODLIGHT DALI 120LED 736W SYMMETRICAL OPTICS 81° IP66</t>
  </si>
  <si>
    <t>X-TIGUA FLOODLIGHT DALI 144LED 884W SYMMETRICAL OPTICS 81° IP66</t>
  </si>
  <si>
    <t>P838021EX</t>
  </si>
  <si>
    <t>P838022EX</t>
  </si>
  <si>
    <t>P838023EX</t>
  </si>
  <si>
    <t>P838024EX</t>
  </si>
  <si>
    <t>X-TIGUA FLOODLIGHT DALI 36LED 236W SYMMETRICAL OPTICS 81° IP66</t>
  </si>
  <si>
    <t>X-TIGUA FLOODLIGHT DALI 48LED 309W SYMMETRICAL OPTICS 81° IP66</t>
  </si>
  <si>
    <t>X-TIGUA FLOODLIGHT DALI 60LED 368W SYMMETRICAL OPTICS 81° IP66</t>
  </si>
  <si>
    <t>X-TIGUA FLOODLIGHT DALI 72LED 442W SYMMETRICAL OPTICS 81° IP66</t>
  </si>
  <si>
    <t>X-TIGUA FLOODLIGHT DALI 96LED 618W SYMMETRICAL OPTICS 81° IP66</t>
  </si>
  <si>
    <t>X-TIGUA FLOODLIGHT DALI 120LED 736W SYMMETRICAL OPTICS 36° IP66</t>
  </si>
  <si>
    <t>X-TIGUA FLOODLIGHT DALI 144LED 884W SYMMETRICAL OPTICS 36° IP66</t>
  </si>
  <si>
    <t>X-TIGUA FLOODLIGHT DALI 36LED 236W SYMMETRICAL OPTICS 36° IP66</t>
  </si>
  <si>
    <t>X-TIGUA FLOODLIGHT DALI 48LED 309W SYMMETRICAL OPTICS 36° IP66</t>
  </si>
  <si>
    <t>X-TIGUA FLOODLIGHT DALI 60LED 368W SYMMETRICAL OPTICS 36° IP66</t>
  </si>
  <si>
    <t>X-TIGUA FLOODLIGHT DALI 72LED 442W SYMMETRICAL OPTICS 36° IP66</t>
  </si>
  <si>
    <t>X-TIGUA FLOODLIGHT DALI 96LED 618W SYMMETRICAL OPTICS 36° IP66</t>
  </si>
  <si>
    <t>X-TIGUA FLOODLIGHT DALI 120LED 736W ASYMMETRICAL OPTICS 23° IP66</t>
  </si>
  <si>
    <t>X-TIGUA FLOODLIGHT DALI 144LED 884W ASYMMETRICAL OPTICS 23° IP66</t>
  </si>
  <si>
    <t>P838221EX</t>
  </si>
  <si>
    <t>P838222EX</t>
  </si>
  <si>
    <t>P838223EX</t>
  </si>
  <si>
    <t>P838224EX</t>
  </si>
  <si>
    <t>X-TIGUA FLOODLIGHT DALI 36LED 236W ASYMMETRICAL OPTICS 23° IP66</t>
  </si>
  <si>
    <t>X-TIGUA FLOODLIGHT DALI 48LED 309W ASYMMETRICAL OPTICS 23° IP66</t>
  </si>
  <si>
    <t>X-TIGUA FLOODLIGHT DALI 60LED 368W ASYMMETRICAL OPTICS 23° IP66</t>
  </si>
  <si>
    <t>X-TIGUA FLOODLIGHT DALI 72LED 442W ASYMMETRICAL OPTICS 23° IP66</t>
  </si>
  <si>
    <t>X-TIGUA FLOODLIGHT DALI 96LED 618W ASYMMETRICAL OPTICS 23° IP66</t>
  </si>
  <si>
    <t>X-TIGUA FLOODLIGHT DALI 120LED 736W ASYMMETRICAL OPTICS 43° IP66</t>
  </si>
  <si>
    <t>X-TIGUA FLOODLIGHT DALI 144LED 884W ASYMMETRICAL OPTICS 43° IP66</t>
  </si>
  <si>
    <t>X-TIGUA FLOODLIGHT DALI 36LED 236W ASYMMETRICAL OPTICS 43° IP66</t>
  </si>
  <si>
    <t>X-TIGUA FLOODLIGHT DALI 48LED 309W ASYMMETRICAL OPTICS 43° IP66</t>
  </si>
  <si>
    <t>X-TIGUA FLOODLIGHT DALI 60LED 368W ASYMMETRICAL OPTICS 43° IP66</t>
  </si>
  <si>
    <t>X-TIGUA FLOODLIGHT DALI 72LED 442W ASYMMETRICAL OPTICS 43° IP66</t>
  </si>
  <si>
    <t>X-TIGUA FLOODLIGHT DALI 96LED 618W ASYMMETRICAL OPTICS 43° IP66</t>
  </si>
  <si>
    <t>X-TIGUA FLOODLIGHT DALI 120LED 736W ASYMMETRICAL OPTICS 55° IP66</t>
  </si>
  <si>
    <t>X-TIGUA FLOODLIGHT DALI 144LED 884W ASYMMETRICAL OPTICS 55° IP66</t>
  </si>
  <si>
    <t>X-TIGUA FLOODLIGHT DALI 36LED 236W ASYMMETRICAL OPTICS 55° IP66</t>
  </si>
  <si>
    <t>X-TIGUA FLOODLIGHT DALI 48LED 309W ASYMMETRICAL OPTICS 55° IP66</t>
  </si>
  <si>
    <t>X-TIGUA FLOODLIGHT DALI 60LED 368W ASYMMETRICAL OPTICS 55° IP66</t>
  </si>
  <si>
    <t>X-TIGUA FLOODLIGHT DALI 72LED 442W ASYMMETRICAL OPTICS 55° IP66</t>
  </si>
  <si>
    <t>X-TIGUA FLOODLIGHT DALI 96LED 618W ASYMMETRICAL OPTICS 55° IP66</t>
  </si>
  <si>
    <t>X-TIGUA FLOODLIGHT DALI 120LED 736W ASYMMETRICAL OPTICS 50° IP66</t>
  </si>
  <si>
    <t>X-TIGUA FLOODLIGHT DALI 144LED 884W ASYMMETRICAL OPTICS 50° IP66</t>
  </si>
  <si>
    <t>X-TIGUA FLOODLIGHT DALI 36LED 236W ASYMMETRICAL OPTICS 50° IP66</t>
  </si>
  <si>
    <t>X-TIGUA FLOODLIGHT DALI 48LED 309W ASYMMETRICAL OPTICS 50° IP66</t>
  </si>
  <si>
    <t>X-TIGUA FLOODLIGHT DALI 60LED 368W ASYMMETRICAL OPTICS 50° IP66</t>
  </si>
  <si>
    <t>X-TIGUA FLOODLIGHT DALI 72LED 442W ASYMMETRICAL OPTICS 50° IP66</t>
  </si>
  <si>
    <t>X-TIGUA FLOODLIGHT DALI 96LED 618W ASYMMETRICAL OPTICS 50° IP66</t>
  </si>
  <si>
    <t>RINOLED STEEL-GLASS L1300 LIGHTING FIXTURE 52W NARROW BEAM IP65/66 3G2D</t>
  </si>
  <si>
    <t>RINOLED STEEL-GLASS L1300 LIGHTING FIXTURE 75W NARROW BEAM IP65/66 3G2D</t>
  </si>
  <si>
    <t>P841011</t>
  </si>
  <si>
    <t>RINO PAINTED STEEL-OPALINE POLYCARBONATE LIGHTING FIXTURE EMERGENCY 1+1X14W</t>
  </si>
  <si>
    <t>P841040</t>
  </si>
  <si>
    <t>P841062</t>
  </si>
  <si>
    <t>RINO PAINTED STEEL-OPALINE POLYCARBONATE LIGHTING FIXTURE 2X14W</t>
  </si>
  <si>
    <t>P841141</t>
  </si>
  <si>
    <t>RINO-LED PAINTED STEEL-OPALINE POLYCARBONATE LIGHTING FIXTURE 25W</t>
  </si>
  <si>
    <t>P841142</t>
  </si>
  <si>
    <t>RINO-LED PAINTED STEEL-OPALINE POLYCARBONATE LIGHTING FIXTURE 2X25W</t>
  </si>
  <si>
    <t>P841171</t>
  </si>
  <si>
    <t>RINO-LED PAINTED STEEL-OPALINE POLYCARBONATE LIGHTING FIXTURE EMERGENCY 25W</t>
  </si>
  <si>
    <t>RINOLED STEEL-GLASS L690 LIGHTING FIXTURE 26W WIDE BEAM IP65/66 3G2D</t>
  </si>
  <si>
    <t>P841243</t>
  </si>
  <si>
    <t>RINO-LED PAINTED STEEL-OPALINE POLYCARBONATE LIGHTING FIXTURE 25+25W</t>
  </si>
  <si>
    <t>P841273</t>
  </si>
  <si>
    <t>RINO-LED PAINTED STEEL-OPALINE POLYCARBONATE LIGHTING FIXTURE EMERGENCY 25+25W</t>
  </si>
  <si>
    <t>RINOLED STEEL-GLASS L690 LIGHTING FIXTURE 38W WIDE BEAM IP65/66 3G2D</t>
  </si>
  <si>
    <t>RINOLED STEEL-GLASS L1300 LIGHTING FIXTURE 52W WIDE BEAM IP65/66 3G2D</t>
  </si>
  <si>
    <t>P841411</t>
  </si>
  <si>
    <t>RINO PAINTED STEEL-OPALINE POLYCARBONATE LIGHTING FIXTURE EMERGENCY 1+1X28W</t>
  </si>
  <si>
    <t>P841462</t>
  </si>
  <si>
    <t>RINO PAINTED STEEL-OPALINE POLYCARBONATE LIGHTING FIXTURE 2X28W</t>
  </si>
  <si>
    <t>RINOLED STEEL-GLASS L1300 LIGHTING FIXTURE 75W WIDE BEAM IP65/66 3G2D</t>
  </si>
  <si>
    <t>P841562</t>
  </si>
  <si>
    <t>RINO PAINTED STEEL-OPALINE POLYCARBONATE LIGHTING FIXTURE 2X24W</t>
  </si>
  <si>
    <t>RINOLED STEEL-GLASS L1300 LIGHTING FIXTURE 52W WIDE BEAM IP66</t>
  </si>
  <si>
    <t>P849011</t>
  </si>
  <si>
    <t>RINO NV PAINTED STEEL-POLYCARBONARE LIGHTING FIXTURE FOR MARINE L690MM EMERGENCY 3H  FOR TUBES T5 1+1X14W</t>
  </si>
  <si>
    <t>P849062</t>
  </si>
  <si>
    <t>RINO NV PAINTED STEEL-POLYCARBONARE LIGHTING FIXTURE FOR MARINE L690MM  FOR TUBES T5 2X14W</t>
  </si>
  <si>
    <t>P849141</t>
  </si>
  <si>
    <t>RINO NV PAINTED STEEL-POLYCARBONARE LIGHTING FIXTURE FOR MARINE L690MM  LED 20W</t>
  </si>
  <si>
    <t>P849142</t>
  </si>
  <si>
    <t>RINO NV PAINTED STEEL-POLYCARBONARE LIGHTING FIXTURE FOR MARINE L690MM  LED 2X20W</t>
  </si>
  <si>
    <t>P849171</t>
  </si>
  <si>
    <t>RINO NV PAINTED STEEL-POLYCARBONARE LIGHTING FIXTURE FOR MARINE L690MM EMERGENCY 3H  LED 20W</t>
  </si>
  <si>
    <t>P849172</t>
  </si>
  <si>
    <t>RINO NV PAINTED STEEL-POLYCARBONARE LIGHTING FIXTURE FOR MARINE L690MM EMERGENCY 3H  LED 2X20W</t>
  </si>
  <si>
    <t>P849243</t>
  </si>
  <si>
    <t>RINO NV PAINTED STEEL-POLYCARBONARE LIGHTING FIXTURE FOR MARINE L1300MM  LED 20+20W</t>
  </si>
  <si>
    <t>P849273</t>
  </si>
  <si>
    <t>RINO NV PAINTED STEEL-POLYCARBONARE LIGHTING FIXTURE FOR MARINE L1300MM EMERGENCY 3H  LED 20+20W</t>
  </si>
  <si>
    <t>P849411</t>
  </si>
  <si>
    <t>RINO NV PAINTED STEEL-POLYCARBONARE LIGHTING FIXTURE FOR MARINE L1300MM EMERGENCY 1H  FOR TUBES T5 1+1X28W</t>
  </si>
  <si>
    <t>P849462</t>
  </si>
  <si>
    <t>RINO NV PAINTED STEEL-POLYCARBONARE LIGHTING FIXTURE FOR MARINE L1300MM  FOR TUBES T5 2X28W</t>
  </si>
  <si>
    <t>P849511</t>
  </si>
  <si>
    <t>RINO NV PAINTED STEEL-POLYCARBONARE LIGHTING FIXTURE FOR MARINE L690MM EMERGENCY 1H  FOR TUBES T5 1+1X24W</t>
  </si>
  <si>
    <t>P854110MV</t>
  </si>
  <si>
    <t>P854111MV</t>
  </si>
  <si>
    <t>P854120MV</t>
  </si>
  <si>
    <t>P854121MV</t>
  </si>
  <si>
    <t>P854130MV</t>
  </si>
  <si>
    <t>P854131MV</t>
  </si>
  <si>
    <t>P854210MV</t>
  </si>
  <si>
    <t>P854211MV</t>
  </si>
  <si>
    <t>P854220MV</t>
  </si>
  <si>
    <t>P854221MV</t>
  </si>
  <si>
    <t>P854230MV</t>
  </si>
  <si>
    <t>P854231MV</t>
  </si>
  <si>
    <t>P854310MV</t>
  </si>
  <si>
    <t>P854311MV</t>
  </si>
  <si>
    <t>P854320MV</t>
  </si>
  <si>
    <t>P854321MV</t>
  </si>
  <si>
    <t>P854330MV</t>
  </si>
  <si>
    <t>P854331MV</t>
  </si>
  <si>
    <t>P854410MV</t>
  </si>
  <si>
    <t>P854411MV</t>
  </si>
  <si>
    <t>P854420MV</t>
  </si>
  <si>
    <t>P854421MV</t>
  </si>
  <si>
    <t>P854430MV</t>
  </si>
  <si>
    <t>P854431MV</t>
  </si>
  <si>
    <t>P854510MV</t>
  </si>
  <si>
    <t>P854511MV</t>
  </si>
  <si>
    <t>P854520MV</t>
  </si>
  <si>
    <t>P854521MV</t>
  </si>
  <si>
    <t>P854530MV</t>
  </si>
  <si>
    <t>P854531MV</t>
  </si>
  <si>
    <t>P854610MV</t>
  </si>
  <si>
    <t>P854611MV</t>
  </si>
  <si>
    <t>P854620MV</t>
  </si>
  <si>
    <t>P854621MV</t>
  </si>
  <si>
    <t>P854630MV</t>
  </si>
  <si>
    <t>P854631MV</t>
  </si>
  <si>
    <t>P878141</t>
  </si>
  <si>
    <t>RINO NV PAINTED STAINLESS STEEL-OPALINE POLYCARBONATE LIGHTING FIXTURE FOR MARINE L690MM  LED 20W</t>
  </si>
  <si>
    <t>P878142</t>
  </si>
  <si>
    <t>RINO NV PAINTED STAINLESS STEEL-OPALINE POLYCARBONATE LIGHTING FIXTURE FOR MARINE L690MM  LED 2X20W</t>
  </si>
  <si>
    <t>P878243</t>
  </si>
  <si>
    <t>RINO NV PAINTED STAINLESS STEEL-OPALINE POLYCARBONATE LIGHTING FIXTURE FOR MARINE L1300MM  LED 20+20W</t>
  </si>
  <si>
    <t>P878741</t>
  </si>
  <si>
    <t>P878742</t>
  </si>
  <si>
    <t>P879062</t>
  </si>
  <si>
    <t>RINO NV PAINTED STAINLESS STEEL-OPALINE POLYCARBONATE LIGHTING FIXTURE FOR MARINE L690MM  FOR TUBES T5 2X14W</t>
  </si>
  <si>
    <t>P879462</t>
  </si>
  <si>
    <t>RINO NV PAINTED STAINLESS STEEL-OPALINE POLYCARBONATE LIGHTING FIXTURE FOR MARINE L1300MM  FOR TUBES T5 2X28W</t>
  </si>
  <si>
    <t>P879562</t>
  </si>
  <si>
    <t>RINO NV PAINTED STAINLESS STEEL-OPALINE POLYCARBONATE LIGHTING FIXTURE FOR MARINE L690MM  FOR TUBES T5 2X24W</t>
  </si>
  <si>
    <t>P881062</t>
  </si>
  <si>
    <t>BULKHEAD RINO PAINTED INOX-OPALINE POLYCARBONATE DIFFUSER 2X14W</t>
  </si>
  <si>
    <t>P881562</t>
  </si>
  <si>
    <t>BULKHEAD RINO PAINTED INOX-OPALINE POLYCARBONATE DIFFUSER 2X24W</t>
  </si>
  <si>
    <t>C25</t>
  </si>
  <si>
    <t>C35</t>
  </si>
  <si>
    <t>CM1011</t>
  </si>
  <si>
    <r>
      <t>Κλέμα διαφανής 11 οπών για καλ. 1,5 εώς 10mm</t>
    </r>
    <r>
      <rPr>
        <sz val="10"/>
        <rFont val="Calibri"/>
        <family val="2"/>
        <charset val="161"/>
      </rPr>
      <t>²</t>
    </r>
  </si>
  <si>
    <t>CM1015</t>
  </si>
  <si>
    <r>
      <t>Κλέμα διαφανής  15 οπών για καλ. 1,5 εώς 10mm</t>
    </r>
    <r>
      <rPr>
        <sz val="10"/>
        <rFont val="Calibri"/>
        <family val="2"/>
        <charset val="161"/>
      </rPr>
      <t>²</t>
    </r>
  </si>
  <si>
    <t>CM1011V</t>
  </si>
  <si>
    <r>
      <t>Κλέμα γείωσης 11 οπών για καλ. 1,5 εώς 10mm</t>
    </r>
    <r>
      <rPr>
        <sz val="10"/>
        <rFont val="Calibri"/>
        <family val="2"/>
        <charset val="161"/>
      </rPr>
      <t>²</t>
    </r>
  </si>
  <si>
    <t>CM1015Β</t>
  </si>
  <si>
    <r>
      <t>Κλέμα ουδετέρου  15 οπών για καλ. 1,5 εώς 10mm</t>
    </r>
    <r>
      <rPr>
        <sz val="10"/>
        <rFont val="Calibri"/>
        <family val="2"/>
        <charset val="161"/>
      </rPr>
      <t>²</t>
    </r>
  </si>
  <si>
    <r>
      <t>Κλέμα διαφανής   7 οπών για καλ. 1,5 εώς 10mm</t>
    </r>
    <r>
      <rPr>
        <sz val="10"/>
        <rFont val="Calibri"/>
        <family val="2"/>
        <charset val="161"/>
      </rPr>
      <t>²</t>
    </r>
  </si>
  <si>
    <r>
      <t>Κλέμα γείωσης  15 οπών για καλ. 1,5 εώς 10mm</t>
    </r>
    <r>
      <rPr>
        <sz val="10"/>
        <rFont val="Calibri"/>
        <family val="2"/>
        <charset val="161"/>
      </rPr>
      <t>²</t>
    </r>
  </si>
  <si>
    <t>TOPGEL1000</t>
  </si>
  <si>
    <t>CPC-T0606</t>
  </si>
  <si>
    <t>CPC-T1008</t>
  </si>
  <si>
    <t>CPC-T2508</t>
  </si>
  <si>
    <t>CPC-T2510</t>
  </si>
  <si>
    <t>CPC-T3508</t>
  </si>
  <si>
    <t>CPC-T1608</t>
  </si>
  <si>
    <t>CPC-T3510</t>
  </si>
  <si>
    <t>CPC-T5010</t>
  </si>
  <si>
    <t>CPC-T5012</t>
  </si>
  <si>
    <t>CPC-T7010</t>
  </si>
  <si>
    <t>CPC-T7012</t>
  </si>
  <si>
    <t>CPC-T9510</t>
  </si>
  <si>
    <t>CPC-T9512</t>
  </si>
  <si>
    <t>CPC-T12012</t>
  </si>
  <si>
    <t>CPC-T12014</t>
  </si>
  <si>
    <t>CPC-T15012</t>
  </si>
  <si>
    <t>CPC-T15014</t>
  </si>
  <si>
    <t>CPC-T18512</t>
  </si>
  <si>
    <t>CPC-T18514</t>
  </si>
  <si>
    <t>CPC-T24014</t>
  </si>
  <si>
    <t>ΑΚΡΟΔΕΚΤΗΣ 6τ.χ. Φ6,5</t>
  </si>
  <si>
    <t>ΑΚΡΟΔΕΚΤΗΣ 10τ.χ. Φ8,4</t>
  </si>
  <si>
    <t>ΑΚΡΟΔΕΚΤΗΣ 16τ.χ. Φ8,4</t>
  </si>
  <si>
    <t>ΑΚΡΟΔΕΚΤΗΣ 25τ.χ. Φ8,4</t>
  </si>
  <si>
    <t>ΑΚΡΟΔΕΚΤΗΣ 25τ.χ. Φ10,5</t>
  </si>
  <si>
    <t>ΑΚΡΟΔΕΚΤΗΣ 35τ.χ Φ8,4</t>
  </si>
  <si>
    <t>ΑΚΡΟΔΕΚΤΗΣ 35τ.χ. Φ10,5</t>
  </si>
  <si>
    <t>ΑΚΡΟΔΕΚΤΗΣ 50τ.χ. Φ10</t>
  </si>
  <si>
    <t>ΑΚΡΟΔΕΚΤΗΣ 50τ.χ. Φ12</t>
  </si>
  <si>
    <t>ΑΚΡΟΔΕΚΤΗΣ 95τ.χ. Φ10,5</t>
  </si>
  <si>
    <t>ΑΚΡΟΔΕΚΤΗΣ 95τ.χ. Φ12</t>
  </si>
  <si>
    <t>ΑΚΡΟΔΕΚΤΗΣ 120τ.χ. Φ12</t>
  </si>
  <si>
    <t>ΑΚΡΟΔΕΚΤΗΣ 150τ.χ. Φ14</t>
  </si>
  <si>
    <t>ΑΚΡΟΔΕΚΤΗΣ 150τ.χ. Φ12</t>
  </si>
  <si>
    <t>ΑΚΡΟΔΕΚΤΗΣ 180τ.χ. Φ12</t>
  </si>
  <si>
    <t>ΑΚΡΟΔΕΚΤΗΣ 185τ.χ. Φ14</t>
  </si>
  <si>
    <t>Gel μονοσυστατικό σε δοχείο 1000g</t>
  </si>
  <si>
    <t>MP304</t>
  </si>
  <si>
    <t>ΚΑΨΕΣ  6ΜΜ</t>
  </si>
  <si>
    <t>MP604</t>
  </si>
  <si>
    <t>ΚΑΨΕΣ  10ΜΜ</t>
  </si>
  <si>
    <t>EC400C1</t>
  </si>
  <si>
    <t>EC400C2</t>
  </si>
  <si>
    <t>EC400C3</t>
  </si>
  <si>
    <t>EC400C4</t>
  </si>
  <si>
    <t>EC400C4R</t>
  </si>
  <si>
    <t>EC400C5</t>
  </si>
  <si>
    <t>EC400C6</t>
  </si>
  <si>
    <t>EC400C7</t>
  </si>
  <si>
    <t>EC400C8</t>
  </si>
  <si>
    <t>EC400C9</t>
  </si>
  <si>
    <t>EC400C10</t>
  </si>
  <si>
    <t>EC405C4</t>
  </si>
  <si>
    <t>EC405C5</t>
  </si>
  <si>
    <t>EC410C4</t>
  </si>
  <si>
    <t>EC410C4R</t>
  </si>
  <si>
    <t>EC410C5</t>
  </si>
  <si>
    <t>EC410C6</t>
  </si>
  <si>
    <t>EC410C8</t>
  </si>
  <si>
    <t>EC410C9</t>
  </si>
  <si>
    <t>EC410C10</t>
  </si>
  <si>
    <t>EC430C5</t>
  </si>
  <si>
    <t>EC430C6</t>
  </si>
  <si>
    <t>EC430C7</t>
  </si>
  <si>
    <t>EC430C8</t>
  </si>
  <si>
    <t>EC430C9</t>
  </si>
  <si>
    <t>EC47020</t>
  </si>
  <si>
    <t>EC47025</t>
  </si>
  <si>
    <t>ΤΑΠΑ Φ 20MM</t>
  </si>
  <si>
    <t>ΤΑΠΑ Φ 25MM</t>
  </si>
  <si>
    <t>EC47032</t>
  </si>
  <si>
    <t>ΤΑΠΑ Φ 32MM</t>
  </si>
  <si>
    <t>EC54020</t>
  </si>
  <si>
    <t>EC51016</t>
  </si>
  <si>
    <t>EC51009</t>
  </si>
  <si>
    <t>EC51011</t>
  </si>
  <si>
    <t>EC51013</t>
  </si>
  <si>
    <t>EC51021</t>
  </si>
  <si>
    <t>EC51029</t>
  </si>
  <si>
    <t>EC51036</t>
  </si>
  <si>
    <t>EC51042</t>
  </si>
  <si>
    <t>EC51007</t>
  </si>
  <si>
    <t>EC51048</t>
  </si>
  <si>
    <t>EC54016</t>
  </si>
  <si>
    <t>EC54025</t>
  </si>
  <si>
    <t>EC54032</t>
  </si>
  <si>
    <t>EC54040</t>
  </si>
  <si>
    <t>EC54050</t>
  </si>
  <si>
    <t xml:space="preserve">TAΠΕΣ - ΣΤΥΠΙΟΘΛΗΠΤΕΣ </t>
  </si>
  <si>
    <t>CF16G/ECCF16</t>
  </si>
  <si>
    <t>CF20G/ECCF20</t>
  </si>
  <si>
    <t>CF25G/ECCF25</t>
  </si>
  <si>
    <t>CF32G/ECCF32</t>
  </si>
  <si>
    <t>CF40G/ECCF40</t>
  </si>
  <si>
    <t>MAG16/ECGSU16</t>
  </si>
  <si>
    <t>MAG20/ECGSU20</t>
  </si>
  <si>
    <t>MAG25/ECGSU25</t>
  </si>
  <si>
    <t>MAG32/ECGSU32</t>
  </si>
  <si>
    <t>MAG40/ECGSU40</t>
  </si>
  <si>
    <t>ΕΙΔΙΚΕΣ ΜΠΑΤΑΡΙΕΣ DURACELL ΑΛΚΑΛΙΚΕΣ &amp; ΛΙΘΙΟΥ</t>
  </si>
  <si>
    <t>ΕΠΑΝΑΦΟΡΤΙΖΟΜΕΝΕΣ ΜΠΑΤΑΡΙΕΣ &amp; ΦΟΡΤΙΣΤΕΣ DURACELL</t>
  </si>
  <si>
    <t>ΣΤΕΓΑΝΟ ΚΟΥΤΙ ΔΙΑΚΛΑΔΩΣΗΣ ΜΕ ΤΑΠΕΣ  100x100x50 IP55</t>
  </si>
  <si>
    <t>ΣΤΕΓΑΝΟ ΚΟΥΤΙ ΔΙΑΚΛΑΔΩΣΗΣ ΜΕ ΤΑΠΕΣ  120x80x50 IP55</t>
  </si>
  <si>
    <t>ΣΤΕΓΑΝΟ ΚΟΥΤΙ ΔΙΑΚΛΑΔΩΣΗΣ ΜΕ ΤΑΠΕΣ  150x110x70 IP55</t>
  </si>
  <si>
    <t>ΣΤΕΓΑΝΟ ΚΟΥΤΙ ΔΙΑΚΛΑΔΩΣΗΣ ΜΕ ΤΑΠΕΣ  190x140x70 IP55</t>
  </si>
  <si>
    <t>ΣΤΕΓΑΝΟ ΚΟΥΤΙ ΔΙΑΚΛΑΔΩΣΗΣ ΜΕ ΤΑΠΕΣ  240x190x90 IP55</t>
  </si>
  <si>
    <t>ΣΤΕΓΑΝΟ ΚΟΥΤΙ ΔΙΑΚΛΑΔΩΣΗΣ ΜΕ ΤΑΠΕΣ  300x220x120 IP55</t>
  </si>
  <si>
    <t>ΣΤΕΓΑΝΟ ΚΟΥΤΙ ΔΙΑΚΛΑΔΩΣΗΣ ΜΕ ΤΑΠΕΣ  380x300x120 IP55</t>
  </si>
  <si>
    <t>ΣΤΕΓΑΝΟ ΚΟΥΤΙ ΔΙΑΚΛΑΔΩΣΗΣ ΜΕ ΤΑΠΕΣ  460x380x120 IP55</t>
  </si>
  <si>
    <t>ΣΤΕΓΑΝΟ ΚΟΥΤΙ ΔΙΑΚΛΑΔΩΣΗΣ ΜΕ ΤΑΠΕΣ ΚΑΠΑΚΙ ΤΑΧΕΙΑΣ ΣΥΣΦΙΞΗΣ 105x105x55 IP55</t>
  </si>
  <si>
    <t>ΣΤΕΓΑΝΟ ΚΟΥΤΙ ΔΙΑΚΛΑΔΩΣΗΣ ΜΕ ΤΑΠΕΣ ΚΑΠΑΚΙ ΤΑΧΕΙΑΣ ΣΥΣΦΙΞΗΣ 155x110x70 IP55</t>
  </si>
  <si>
    <t>ΣΤΕΓΑΝΟ ΚΟΥΤΙ ΔΙΑΚΛΑΔΩΣΗΣ ΜΕ ΛΕΙΑ ΤΟΙΧΩΜΑΤΑ ΒΙΔΩΤΟ ΚΑΠΑΚΙ 100x100x50 IP56</t>
  </si>
  <si>
    <t>ΣΤΕΓΑΝΟ ΚΟΥΤΙ ΔΙΑΚΛΑΔΩΣΗΣ ΜΕ ΛΕΙΑ ΤΟΙΧΩΜΑΤΑ ΒΙΔΩΤΟ ΚΑΠΑΚΙ 120x80x50 IP56</t>
  </si>
  <si>
    <t>ΣΤΕΓΑΝΟ ΚΟΥΤΙ ΔΙΑΚΛΑΔΩΣΗΣ ΜΕ ΛΕΙΑ ΤΟΙΧΩΜΑΤΑ ΒΙΔΩΤΟ ΚΑΠΑΚΙ 150x110x70 IP56</t>
  </si>
  <si>
    <t>ΣΤΕΓΑΝΟ ΚΟΥΤΙ ΔΙΑΚΛΑΔΩΣΗΣ ΜΕ ΛΕΙΑ ΤΟΙΧΩΜΑΤΑ ΒΙΔΩΤΟ ΚΑΠΑΚΙ 190x140x70 IP56</t>
  </si>
  <si>
    <t>ΣΤΕΓΑΝΟ ΚΟΥΤΙ ΔΙΑΚΛΑΔΩΣΗΣ ΜΕ ΛΕΙΑ ΤΟΙΧΩΜΑΤΑ ΒΙΔΩΤΟ ΚΑΠΑΚΙ 240x190x90 IP56</t>
  </si>
  <si>
    <t>ΣΤΕΓΑΝΟ ΚΟΥΤΙ ΔΙΑΚΛΑΔΩΣΗΣ ΜΕ ΛΕΙΑ ΤΟΙΧΩΜΑΤΑ ΒΙΔΩΤΟ ΚΑΠΑΚΙ 300x220x120 IP56</t>
  </si>
  <si>
    <t>ΣΤΕΓΑΝΟ ΚΟΥΤΙ ΔΙΑΚΛΑΔΩΣΗΣ ΜΕ ΛΕΙΑ ΤΟΙΧΩΜΑΤΑ ΒΙΔΩΤΟ ΚΑΠΑΚΙ 380x300x120 IP56</t>
  </si>
  <si>
    <t>ΣΤΕΓΑΝΟ ΚΟΥΤΙ ΔΙΑΚΛΑΔΩΣΗΣ ΜΕ ΛΕΙΑ ΤΟΙΧΩΜΑΤΑ ΒΙΔΩΤΟ ΚΑΠΑΚΙ 460x380x120 IP56</t>
  </si>
  <si>
    <t>ΣΤΕΓΑΝΟ ΚΟΥΤΙ ΔΙΑΚΛΑΔΩΣΗΣ ΜΕ ΛΕΙΑ ΤΟΙΧΩΜΑΤΑ ΒΙΔΩΤΟ ΨΗΛΟ ΚΑΠΑΚΙ 150x110x140 IP56</t>
  </si>
  <si>
    <t>ΣΤΕΓΑΝΟ ΚΟΥΤΙ ΔΙΑΚΛΑΔΩΣΗΣ ΜΕ ΛΕΙΑ ΤΟΙΧΩΜΑΤΑ ΒΙΔΩΤΟ ΨΗΛΟ ΚΑΠΑΚΙ 190x140x140 IP56</t>
  </si>
  <si>
    <t>ΣΤΕΓΑΝΟ ΚΟΥΤΙ ΔΙΑΚΛΑΔΩΣΗΣ ΜΕ ΛΕΙΑ ΤΟΙΧΩΜΑΤΑ ΒΙΔΩΤΟ ΨΗΛΟ ΚΑΠΑΚΙ 240x190x160 IP56</t>
  </si>
  <si>
    <t>ΣΤΕΓΑΝΟ ΚΟΥΤΙ ΔΙΑΚΛΑΔΩΣΗΣ ΜΕ ΛΕΙΑ ΤΟΙΧΩΜΑΤΑ ΒΙΔΩΤΟ ΨΗΛΟ ΚΑΠΑΚΙ 300x220x180 IP56</t>
  </si>
  <si>
    <t>ΣΤΕΓΑΝΟ ΚΟΥΤΙ ΔΙΑΚΛΑΔΩΣΗΣ ΜΕ ΛΕΙΑ ΤΟΙΧΩΜΑΤΑ ΒΙΔΩΤΟ ΨΗΛΟ ΚΑΠΑΚΙ 380x300x180 IP56</t>
  </si>
  <si>
    <t>ΕΞΑΡΤΗΜΑΤΑ ΣΩΛΗΝ.</t>
  </si>
  <si>
    <t>ΕC61002</t>
  </si>
  <si>
    <t>ΕC61003</t>
  </si>
  <si>
    <t>ΠΙΝΑΚΑΣ ΕΠΙΤΟΙΧΟΣ IP40 ΜΕ  ΠΟΡΤΑ 8 ΣΤΟΙΧΕΙΩΝ</t>
  </si>
  <si>
    <t>ΠΙΝΑΚΑΣ ΕΠΙΤΟΙΧΟΣ IP40 ΜΕ ΠΟΡΤΑ 12 ΣΤΟΙΧΕΙΩΝ</t>
  </si>
  <si>
    <t>ΠΙΝΑΚΑΣ ΕΠΙΤΟΙΧΟΣ IP40 ΜΕ ΠΟΡΤΑ 12x2 ΣΤΟΙΧΕΙΩΝ</t>
  </si>
  <si>
    <t>ΠΙΝΑΚΑΣ ΕΠΙΤΟΙΧΟΣ IP40 ΜΕ  ΠΟΡΤΑ 18x2 ΣΤΟΙΧΕΙΩΝ</t>
  </si>
  <si>
    <t>ΠΙΝΑΚΑΣ ΕΠΙΤΟΙΧΟΣ IP40 ΜΕ  ΠΟΡΤΑ 18x3 ΣΤΟΙΧΕΙΩΝ</t>
  </si>
  <si>
    <t>ΠΙΝΑΚΑΣ ΕΠΙΤΟΙΧΟΣ IP40 ΜΕ ΠΟΡΤΑ 18x4 ΣΤΟΙΧΕΙΩΝ</t>
  </si>
  <si>
    <t>EC61004E</t>
  </si>
  <si>
    <t>04440</t>
  </si>
  <si>
    <t>04441</t>
  </si>
  <si>
    <t>00252</t>
  </si>
  <si>
    <t>00100</t>
  </si>
  <si>
    <t>00101</t>
  </si>
  <si>
    <t>14446</t>
  </si>
  <si>
    <t>14443</t>
  </si>
  <si>
    <t>00253</t>
  </si>
  <si>
    <t>14442</t>
  </si>
  <si>
    <t>60001</t>
  </si>
  <si>
    <t>60002</t>
  </si>
  <si>
    <t>49454</t>
  </si>
  <si>
    <t xml:space="preserve">MAXIMUS 5 W 535LM </t>
  </si>
  <si>
    <t>70010</t>
  </si>
  <si>
    <t xml:space="preserve">WKL-2 </t>
  </si>
  <si>
    <t>CMP-8C / MAXIMUS LED 5W 350LM  160m</t>
  </si>
  <si>
    <t>CMP-6C / MAXIMUS LED 5W 350LM 175m</t>
  </si>
  <si>
    <t>ΠΙΝΑΚΑΣ ΕΠΙΤΟΙΧΟΣ ΙΡ40 ΜΕ ΠΟΡΤΑ 4 ΣΤΟΙΧΕΙΩΝ</t>
  </si>
  <si>
    <t xml:space="preserve">ΠΙΝΑΚΑΣ ΕΠΙΤΟΙΧΟΣ IP40 ME ΠΟΡΤΑ 18 ΣΤΟΙΧΕΙΩΝ </t>
  </si>
  <si>
    <t>ΠΙΝΑΚΑΣ ΕΠΙΤ. 2 ΣΤ. ΙΡ40 ΧΩΡΙΣ ΠΟΡΤΑ</t>
  </si>
  <si>
    <t>ΠΙΝΑΚΑΣ ΕΠΙΤ. 4 ΣΤ. ΙΡ40 ΧΩΡΙΣ ΠΟΡΤΑ</t>
  </si>
  <si>
    <t>ΠΙΝΑΚΑΣ ΕΠΙΤΟΙΧΟΣ IP65 ΜΕ ΦΙΜΕ ΠΟΡΤΑ 18 ΣΤΟΙΧΕΙΩΝ (1Χ18)</t>
  </si>
  <si>
    <t>ΠΙΝΑΚΑΣ ΕΠΙΤΟΙΧΟΣ IP65 ΜΕ ΦΙΜΕ ΠΟΡΤΑ 4 ΣΤΟΙΧΕΙΩΝ</t>
  </si>
  <si>
    <t>ΠΙΝΑΚΑΣ ΕΠΙΤΟΙΧΟΣ IP65 ΜΕ ΦΙΜΕ ΠΟΡΤΑ  36 (18x2) ΣΤΟΙΧΕΙΩΝ</t>
  </si>
  <si>
    <t>ΠΙΝΑΚΑΣ ΕΠΙΤΟΙΧΟΣ IP65 ΜΕ ΦΙΜΕ ΠΟΡΤΑ 54 (18x3) ΣΤΟΙΧΕΙΩΝ</t>
  </si>
  <si>
    <t>ΠΙΝΑΚΑΣ ΕΠΙΤΟΙΧΟΣ IP65 ΜΕ ΦΙΜΕ ΠΟΡΤΑ 72 (18x4) ΣΤΟΙΧΕΙΩΝ</t>
  </si>
  <si>
    <t>IRS16</t>
  </si>
  <si>
    <t>CF16G</t>
  </si>
  <si>
    <t>CF25G</t>
  </si>
  <si>
    <t>CF20G</t>
  </si>
  <si>
    <t>CF32G</t>
  </si>
  <si>
    <t>CF40G</t>
  </si>
  <si>
    <t>ECTC1516B</t>
  </si>
  <si>
    <t>ECTC1520B</t>
  </si>
  <si>
    <t>ECTC1525B</t>
  </si>
  <si>
    <t>ECTC1532B</t>
  </si>
  <si>
    <t>ECTC121650</t>
  </si>
  <si>
    <t>ECTC122050</t>
  </si>
  <si>
    <t>ECTC1225</t>
  </si>
  <si>
    <t>ECTC1232</t>
  </si>
  <si>
    <t>ECTC1240</t>
  </si>
  <si>
    <t>ECTC1250</t>
  </si>
  <si>
    <t>ECTG1516</t>
  </si>
  <si>
    <t>ECTG1520</t>
  </si>
  <si>
    <t>ECTG1525</t>
  </si>
  <si>
    <t>ECTG1532</t>
  </si>
  <si>
    <t>ECTG1540</t>
  </si>
  <si>
    <t>ECTG1550</t>
  </si>
  <si>
    <t>ECTG1563</t>
  </si>
  <si>
    <t>ECTG1216</t>
  </si>
  <si>
    <t>ECTG1220</t>
  </si>
  <si>
    <t>ECTG1225</t>
  </si>
  <si>
    <t>ECTG1232</t>
  </si>
  <si>
    <t>ECTG1240</t>
  </si>
  <si>
    <t>ECTG1250</t>
  </si>
  <si>
    <t>ΠΙΝΑΚΑΣ ΧΩΝΕΥΤΟΣ IP40 24 ΣΤΟΙΧΕΙΩΝ 2 ΣΕΙΡΩΝ</t>
  </si>
  <si>
    <t>EC6204EQ</t>
  </si>
  <si>
    <t>EC6208EQ</t>
  </si>
  <si>
    <t>EC6212EQ</t>
  </si>
  <si>
    <t>EC6224EQ</t>
  </si>
  <si>
    <t>EC6236EQ</t>
  </si>
  <si>
    <t>EC6254EQ</t>
  </si>
  <si>
    <t>ΚΛΕΜΜΕΣ ΓIA ΣΕΙΡΑ 620 4 ΜΟD.</t>
  </si>
  <si>
    <t>ΚΛΕΜΜΕΣ ΓIA ΣΕΙΡΑ 620 8 ΜΟD.</t>
  </si>
  <si>
    <t>ΚΛΕΜΜΕΣ ΓIA ΣΕΙΡΑ 620 12/18 ΜΟD.</t>
  </si>
  <si>
    <t>ΚΛΕΜΜΕΣ ΓIA ΣΕΙΡΑ 620 24 ΜΟD.</t>
  </si>
  <si>
    <t>ΚΛΕΜΜΕΣ ΓIA ΣΕΙΡΑ 620 36 ΜΟD.</t>
  </si>
  <si>
    <t>ΚΛΕΜΜΕΣ ΓIA ΣΕΙΡΑ 620 54/72 ΜΟD.</t>
  </si>
  <si>
    <t>ΕΠΙΤΟΙΧΟΣ ΙΡ40 ΧΩΡΙΣ ΠΟΡΤΑ</t>
  </si>
  <si>
    <t>ΕΠΙΤΟΙΧΟΣ ΙΡ40 ΜΕ ΠΟΡΤΑ &amp; ΚΛΕΜΑ</t>
  </si>
  <si>
    <t>ΠΙΝΑΚΑΣ ΕΠΙΤ. 4 ΣΤ. ΙΡ40 ΧΩΡΙΣ ΠΟΡΤΑ ΜΕ ΚΛΕΜΑ</t>
  </si>
  <si>
    <t>ΕΠΙΤΟΙΧΟΣ ΣΤΕΓΑΝΟΣ ΙΡ65 ΜΕ ΠΟΡΤΑ &amp; ΚΛΕΜΑ</t>
  </si>
  <si>
    <t xml:space="preserve"> ΚΛΕΜΑ ΓΙΑ ΣΤΕΓΑΝΟ ΕΠΙΤΟΙΧΟ ΣΕΙΡΑΣ 62</t>
  </si>
  <si>
    <t>ΧΩΝΕΥΤΟΣ ΙΡ40 ΜΕ ΠΟΡΤΑ &amp; ΚΛΕΜΑ</t>
  </si>
  <si>
    <t>CM1007B</t>
  </si>
  <si>
    <t>CM1007V</t>
  </si>
  <si>
    <t>FCB1919N/B</t>
  </si>
  <si>
    <t>FCB2727N/B</t>
  </si>
  <si>
    <t>Βάση δεματικών 19χ19 Μαύρη/Λευκή</t>
  </si>
  <si>
    <t>Βάση δεματικών 27χ27 Μαύρη/Λευκή</t>
  </si>
  <si>
    <t>CPC-O15050</t>
  </si>
  <si>
    <t>CPC-O15060</t>
  </si>
  <si>
    <t>CPC-O15080</t>
  </si>
  <si>
    <t>CPC-O15100</t>
  </si>
  <si>
    <t>CPC-O25050</t>
  </si>
  <si>
    <t>CPC-O25060</t>
  </si>
  <si>
    <t>CPC-O25080</t>
  </si>
  <si>
    <t>CPC-O25100</t>
  </si>
  <si>
    <t>CPC-O25120</t>
  </si>
  <si>
    <t>CPC-O06060</t>
  </si>
  <si>
    <t>CPC-O06080</t>
  </si>
  <si>
    <t>CPC-O06100</t>
  </si>
  <si>
    <t>CPC-O06120</t>
  </si>
  <si>
    <t>CPC-F15030</t>
  </si>
  <si>
    <t>CPC-F15040</t>
  </si>
  <si>
    <t>CPC-F15080</t>
  </si>
  <si>
    <t>CPC-F25030</t>
  </si>
  <si>
    <t>CPC-F25040</t>
  </si>
  <si>
    <t>CPC-F25080</t>
  </si>
  <si>
    <t>CPC-F06035</t>
  </si>
  <si>
    <t>CPC-F06060</t>
  </si>
  <si>
    <t>CPC-F06080</t>
  </si>
  <si>
    <t>CPC-FS15.6308</t>
  </si>
  <si>
    <t>CPC-FS25.6308</t>
  </si>
  <si>
    <t>CPC-FS06.6308</t>
  </si>
  <si>
    <t>CPC-FS15.6308I</t>
  </si>
  <si>
    <t>CPC-FS25.6308I</t>
  </si>
  <si>
    <t>CPC-FS06.6308I</t>
  </si>
  <si>
    <t>PTL-02506</t>
  </si>
  <si>
    <t>PTL-05008</t>
  </si>
  <si>
    <t>PTL-05010</t>
  </si>
  <si>
    <t>PTL-07508</t>
  </si>
  <si>
    <t>PTL-07512</t>
  </si>
  <si>
    <t>PTL-01008</t>
  </si>
  <si>
    <t>PTL-01012</t>
  </si>
  <si>
    <t>PTL-01508</t>
  </si>
  <si>
    <t>PTL-01510</t>
  </si>
  <si>
    <t>PTL-01512</t>
  </si>
  <si>
    <t>PTL-02508</t>
  </si>
  <si>
    <t>PTL-02512</t>
  </si>
  <si>
    <t>PTL-04010</t>
  </si>
  <si>
    <t>PTL-04018</t>
  </si>
  <si>
    <t>PTL-06012</t>
  </si>
  <si>
    <t>PTL-06018</t>
  </si>
  <si>
    <t>PTL-10012</t>
  </si>
  <si>
    <t>PTL-10018</t>
  </si>
  <si>
    <t>PTL-16012</t>
  </si>
  <si>
    <t>PTL-16018</t>
  </si>
  <si>
    <t>PTL-25016*</t>
  </si>
  <si>
    <t>PTL-35016*</t>
  </si>
  <si>
    <t>PTL-50025**</t>
  </si>
  <si>
    <t>PTL-70020**</t>
  </si>
  <si>
    <t>PTL-95025**</t>
  </si>
  <si>
    <t>PTL-012027**</t>
  </si>
  <si>
    <t>PTL-S0515</t>
  </si>
  <si>
    <t>PTL-S1525</t>
  </si>
  <si>
    <t>PTL-S4060</t>
  </si>
  <si>
    <t>CNT-TP0515</t>
  </si>
  <si>
    <t>CNT-TP1525</t>
  </si>
  <si>
    <t>CNT-TP0406</t>
  </si>
  <si>
    <t>CNT-TP0610</t>
  </si>
  <si>
    <t>CPC-M15.6308</t>
  </si>
  <si>
    <t>CPC-M25.6308</t>
  </si>
  <si>
    <t>CPC-M06.6308</t>
  </si>
  <si>
    <t>CPC-O15050BL</t>
  </si>
  <si>
    <t>CPC-O15060BL</t>
  </si>
  <si>
    <t>CPC-O15080BL</t>
  </si>
  <si>
    <t>CPC-O15100BL</t>
  </si>
  <si>
    <t>CPC-O25050BL</t>
  </si>
  <si>
    <t>CPC-O25060BL</t>
  </si>
  <si>
    <t>CPC-O25080BL</t>
  </si>
  <si>
    <t>CPC-O25100BL</t>
  </si>
  <si>
    <t>CPC-O25120BL</t>
  </si>
  <si>
    <t>CPC-O06060BL</t>
  </si>
  <si>
    <t>CPC-O06080BL</t>
  </si>
  <si>
    <t>CPC-O06100BL</t>
  </si>
  <si>
    <t>CPC-O06120BL</t>
  </si>
  <si>
    <t>CPC-F15030BL</t>
  </si>
  <si>
    <t>CPC-F15040BL</t>
  </si>
  <si>
    <t>CPC-F25030BL</t>
  </si>
  <si>
    <t>CPC-F25040BL</t>
  </si>
  <si>
    <t>CPC-F06035BL</t>
  </si>
  <si>
    <t>CPC-F06060BL</t>
  </si>
  <si>
    <t>CPC-F06080BL</t>
  </si>
  <si>
    <t>CPC-FS15.6308BL</t>
  </si>
  <si>
    <t>CPC-FS25.6308BL</t>
  </si>
  <si>
    <t>CPC-FS06.6308BL</t>
  </si>
  <si>
    <t>CPC-FS15.6308IBL</t>
  </si>
  <si>
    <t>CPC-FS25.6308IBL</t>
  </si>
  <si>
    <t>CPC-FS06.6308IBL</t>
  </si>
  <si>
    <t>CPC-M15.6308BL</t>
  </si>
  <si>
    <t>CPC-M25.6308BL</t>
  </si>
  <si>
    <t>CPC-M06.6308BL</t>
  </si>
  <si>
    <t>ECICTA16GC</t>
  </si>
  <si>
    <t>ECICTA20GC</t>
  </si>
  <si>
    <t>ECICTA25GC</t>
  </si>
  <si>
    <t>ECICTA32GC</t>
  </si>
  <si>
    <t>ECICTA40GC</t>
  </si>
  <si>
    <t>Pliable conduit 3321-16 mm 100 mt coil white (750Nt/2J)</t>
  </si>
  <si>
    <t>Pliable conduit 3321-20 mm 100 mt coil white (750Nt/2J)</t>
  </si>
  <si>
    <t>Pliable conduit 2221-16 mm 50 mt coil (320Nt/1J)</t>
  </si>
  <si>
    <t>Pliable conduit 2221-20 mm 50 mt coil (320Nt/1J)</t>
  </si>
  <si>
    <t>Pliable conduit 2221-25 mm 50 mt coil (320Nt/1J)</t>
  </si>
  <si>
    <t>Pliable conduit 2221-32 mm 25 mt coil (320Nt/1J)</t>
  </si>
  <si>
    <t>Pliable conduit 2221-40 mm 25 mt coil (320Nt/1J)</t>
  </si>
  <si>
    <t>Pliable conduit 2221-50 mm 25 mt coil (320Nt/1J)</t>
  </si>
  <si>
    <t>ICTA Pliable PP conduit 3422 grey 16 mm 100 mt coil (750Nt/6J)</t>
  </si>
  <si>
    <t>Pliable conduit 3321-25 mm 50 mt coil white (750Nt/2J)</t>
  </si>
  <si>
    <t>Pliable conduit 3321-32 mm 25 mt coil white (750Nt/2J)</t>
  </si>
  <si>
    <t>ICTA Pliable PP conduit 3422 grey 20 mm 100 mt coil (750Nt/6J)</t>
  </si>
  <si>
    <t>ICTA Pliable PP conduit 3422 grey 25 mm 100 mt coil (750Nt/6J)</t>
  </si>
  <si>
    <t>ICTA Pliable PP conduit 3422 grey 32 mm 50 mt coil (750Nt/6J)</t>
  </si>
  <si>
    <t>ICTA Pliable PP conduit 3422 grey 40 mm 25 mt coil (750Nt/6J)</t>
  </si>
  <si>
    <t>ΑΚΡΟΔΕΚΤΗΣ ΟΠΗΣ 0,5 - 1,5τ.χ Φ 5,3 ΚΟΚΚΙΝΟ</t>
  </si>
  <si>
    <t>ΑΚΡΟΔΕΚΤΗΣ ΟΠΗΣ 0,5 - 1,5τ.χ Φ 6,5 ΚΟΚΚΙΝΟ</t>
  </si>
  <si>
    <t>ΑΚΡΟΔΕΚΤΗΣ ΟΠΗΣ 0,5 - 1,5τ.χ Φ 8,4 ΚΟΚΚΙΝΟ</t>
  </si>
  <si>
    <t>ΑΚΡΟΔΕΚΤΗΣ ΟΠΗΣ 0,5 - 1,5τ.χ Φ 10,5 ΚΟΚΚΙΝΟ</t>
  </si>
  <si>
    <t>ΑΚΡΟΔΕΚΤΗΣ ΟΠΗΣ 1,5 - 2,5τ.χ Φ 5,3 ΜΠΛΕ</t>
  </si>
  <si>
    <t>ΑΚΡΟΔΕΚΤΗΣ ΟΠΗΣ 1,5 - 2,5τ.χ Φ 6,5 ΜΠΛΕ</t>
  </si>
  <si>
    <t>ΑΚΡΟΔΕΚΤΗΣ ΟΠΗΣ 1,5 - 2,5τ.χ Φ 8,4 ΜΠΛΕ</t>
  </si>
  <si>
    <t>ΑΚΡΟΔΕΚΤΗΣ ΟΠΗΣ 1,5 - 2,5τ.χ Φ 10,5 ΜΠΛΕ</t>
  </si>
  <si>
    <t>ΑΚΡΟΔΕΚΤΗΣ ΟΠΗΣ 1,5 - 2,5τ.χ Φ 13 ΜΠΛΕ</t>
  </si>
  <si>
    <t>ΑΚΡΟΔΕΚΤΗΣ ΟΠΗΣ 4 - 6τ.χ Φ 6,5 ΚΙΤΡΙΝΟ</t>
  </si>
  <si>
    <t>ΑΚΡΟΔΕΚΤΗΣ ΟΠΗΣ 4 - 6τ.χ Φ 8,4 ΚΙΤΡΙΝΟ</t>
  </si>
  <si>
    <t>ΑΚΡΟΔΕΚΤΗΣ ΟΠΗΣ 4 - 6τ.χ Φ 10,5 ΚΙΤΡΙΝΟ</t>
  </si>
  <si>
    <t>ΑΚΡΟΔΕΚΤΗΣ ΟΠΗΣ 4 - 6τ.χ Φ 13 ΚΙΤΡΙΝΟ</t>
  </si>
  <si>
    <t>ΑΚΡΟΔΕΚΤΗΣ ΔΙΧΑΛΟ 0,5 - 1,5τ.χ Φ 3,2 ΚΟΚΚΙΝΟ</t>
  </si>
  <si>
    <t>ΑΚΡΟΔΕΚΤΗΣ ΔΙΧΑΛΟ 0,5 - 1,5τ.χ Φ 4,3 ΚΟΚΚΙΝΟ</t>
  </si>
  <si>
    <t>ΑΚΡΟΔΕΚΤΗΣ ΔΙΧΑΛΟ 0,5 - 1,5τ.χ Φ 8,4 ΚΟΚΚΙΝΟ</t>
  </si>
  <si>
    <t>ΑΚΡΟΔΕΚΤΗΣ ΔΙΧΑΛΟ 1,5 - 2,5τ.χ Φ 3,2 ΜΠΛΕ</t>
  </si>
  <si>
    <t>ΑΚΡΟΔΕΚΤΗΣ ΔΙΧΑΛΟ 1,5 - 2,5τ.χ Φ 4,3 ΜΠΛΕ</t>
  </si>
  <si>
    <t>ΑΚΡΟΔΕΚΤΗΣ ΔΙΧΑΛΟ 1,5 - 2,5τ.χ Φ 8,4 ΜΠΛΕ</t>
  </si>
  <si>
    <t>ΑΚΡΟΔΕΚΤΗΣ ΔΙΧΑΛΟ 4 - 6τ.χ Φ 3,7 ΚΙΤΡΙΝΟ</t>
  </si>
  <si>
    <t>ΑΚΡΟΔΕΚΤΗΣ ΔΙΧΑΛΟ 4 - 6τ.χ Φ 6,4 ΚΙΤΡΙΝΟ</t>
  </si>
  <si>
    <t>ΑΚΡΟΔΕΚΤΗΣ ΔΙΧΑΛΟ 4 - 6τ.χ Φ 8,4 ΚΙΤΡΙΝΟ</t>
  </si>
  <si>
    <t>ΑΚΡΟΔΕΚΤΗΣ ΦΑΣΤΟΝ ΘΗΛ. ΠΛ. ΜΟΝΩΣΗ 0,5 - 1,5τ.χ  ΚΟΚΚΙΝΟ</t>
  </si>
  <si>
    <t>ΑΚΡΟΔΕΚΤΗΣ ΦΑΣΤΟΝ ΘΗΛ. ΠΛ. ΜΟΝΩΣΗ 1,5 - 2,5τ.χ ΜΠΛΕ</t>
  </si>
  <si>
    <t>ΑΚΡΟΔΕΚΤΗΣ ΦΑΣΤΟΝ ΘΗΛ. ΠΛ. ΜΟΝΩΣΗ 4 - 6τ.χ  ΚΙΤΡΙΝΟ</t>
  </si>
  <si>
    <t>ΑΚΡΟΔΕΚΤΗΣ ΦΑΣΤΟΝ ΘΗΛ. 0,5 - 1,5τ.χ  ΚΟΚΚΙΝΟ</t>
  </si>
  <si>
    <t>ΑΚΡΟΔΕΚΤΗΣ ΦΑΣΤΟΝ ΘΗΛ. 1,5 - 2,5τ.χ ΜΠΛΕ</t>
  </si>
  <si>
    <t>ΑΚΡΟΔΕΚΤΗΣ ΦΑΣΤΟΝ ΘΗΛ. 4 - 6τ.χ  ΚΙΤΡΙΝΟ</t>
  </si>
  <si>
    <t>ΣΩΛΗΝΑΚΙΑ ΤΕΡΜΑΤΟΣ 0,25τ.χ 6χ. ΜΩΒ</t>
  </si>
  <si>
    <t>ΣΩΛΗΝΑΚΙΑ ΤΕΡΜΑΤΟΣ 0,50τ.χ 8χ. ΛΕΥΚΟ</t>
  </si>
  <si>
    <t>ΣΩΛΗΝΑΚΙΑ ΤΕΡΜΑΤΟΣ 0,50τ.χ 10χ. ΛΕΥΚΟ</t>
  </si>
  <si>
    <t>ΣΩΛΗΝΑΚΙΑ ΤΕΡΜΑΤΟΣ 0,75τ.χ 8χ. ΓΚΡΙ</t>
  </si>
  <si>
    <t>ΣΩΛΗΝΑΚΙΑ ΤΕΡΜΑΤΟΣ 0,75τ.χ 12χ. ΓΚΡΙ</t>
  </si>
  <si>
    <t>ΣΩΛΗΝΑΚΙΑ ΤΕΡΜΑΤΟΣ 1τ.χ 8χ. ΚΟΚΚΙΝΟ</t>
  </si>
  <si>
    <t>ΣΩΛΗΝΑΚΙΑ ΤΕΡΜΑΤΟΣ 1τ.χ 12χ. ΚΟΚΚΙΝΟ</t>
  </si>
  <si>
    <t>ΣΩΛΗΝΑΚΙΑ ΤΕΡΜΑΤΟΣ 1,5τ.χ 8χ. ΜΩΒ</t>
  </si>
  <si>
    <t>ΣΩΛΗΝΑΚΙΑ ΤΕΡΜΑΤΟΣ 1,5τ.χ 10χ. ΜΩΒ</t>
  </si>
  <si>
    <t>ΣΩΛΗΝΑΚΙΑ ΤΕΡΜΑΤΟΣ 1,5τ.χ 12χ. ΜΩΒ</t>
  </si>
  <si>
    <t>ΣΩΛΗΝΑΚΙΑ ΤΕΡΜΑΤΟΣ 2,5τ.χ 8χ. ΜΠΛΕ</t>
  </si>
  <si>
    <t>ΣΩΛΗΝΑΚΙΑ ΤΕΡΜΑΤΟΣ 2,5τ.χ 12χ. ΜΠΛΕ</t>
  </si>
  <si>
    <t>ΣΩΛΗΝΑΚΙΑ ΤΕΡΜΑΤΟΣ 4τ.χ 10χ. ΓΚΡΙ</t>
  </si>
  <si>
    <t>ΣΩΛΗΝΑΚΙΑ ΤΕΡΜΑΤΟΣ 4τ.χ 18χ. ΓΚΡΙ</t>
  </si>
  <si>
    <t>ΣΩΛΗΝΑΚΙΑ ΤΕΡΜΑΤΟΣ 6τ.χ 12χ. ΚΙΤΡΙΝΟ</t>
  </si>
  <si>
    <t>ΣΩΛΗΝΑΚΙΑ ΤΕΡΜΑΤΟΣ 6τ.χ 18χ. ΚΙΤΡΙΝΟ</t>
  </si>
  <si>
    <t>ΣΩΛΗΝΑΚΙΑ ΤΕΡΜΑΤΟΣ 10τ.χ 12χ. ΚΟΚΚΙΝΟ</t>
  </si>
  <si>
    <t>ΣΩΛΗΝΑΚΙΑ ΤΕΡΜΑΤΟΣ 10τ.χ 18χ. ΚΟΚΚΙΝΟ</t>
  </si>
  <si>
    <t>ΣΩΛΗΝΑΚΙΑ ΤΕΡΜΑΤΟΣ 16τ.χ 12χ. ΜΠΛΕ</t>
  </si>
  <si>
    <t>ΣΩΛΗΝΑΚΙΑ ΤΕΡΜΑΤΟΣ 16τ.χ 18χ. ΜΠΛΕ</t>
  </si>
  <si>
    <t>ΣΩΛΗΝΑΚΙΑ ΤΕΡΜΑΤΟΣ 25τ.χ 16χ. ΚΙΤΡΙΝΟ</t>
  </si>
  <si>
    <t>ΣΩΛΗΝΑΚΙΑ ΤΕΡΜΑΤΟΣ 35τ.χ 16χ. ΚΟΚΚΙΝΟ</t>
  </si>
  <si>
    <t>ΣΩΛΗΝΑΚΙΑ ΤΕΡΜΑΤΟΣ 50τ.χ 25χ. ΜΠΛΕ</t>
  </si>
  <si>
    <t>ΣΩΛΗΝΑΚΙΑ ΤΕΡΜΑΤΟΣ 70τ.χ 20χ. ΚΙΤΡΙΝΟ</t>
  </si>
  <si>
    <t>ΣΩΛΗΝΑΚΙΑ ΤΕΡΜΑΤΟΣ 95τ.χ 25χ. ΚΟΚΚΙΝΟ</t>
  </si>
  <si>
    <t>ΣΩΛΗΝΑΚΙΑ ΤΕΡΜΑΤΟΣ 120τ.χ 27χ. ΜΠΛΕ</t>
  </si>
  <si>
    <t>ΑΚΡΟΔΕΚΤΗΣ ΑΚΙΔΑΣ 0,5 - 1,5τ.χ ΚΟΚΚΙΝΟ</t>
  </si>
  <si>
    <t>ΑΚΡΟΔΕΚΤΗΣ ΑΚΙΔΑΣ 1,5 - 2,5τ.χ ΜΠΛΕ</t>
  </si>
  <si>
    <t>ΑΚΡΟΔΕΚΤΗΣ ΑΚΙΔΑΣ 4 - 6τ.χ ΚΙΤΡΙΝΟ</t>
  </si>
  <si>
    <t>ΣΩΛΗΝΑΚΙΑ ΤΕΡΜΑΤΟΣ ΠΛ. ΜΟΝΩΣΗ 0,5 - 1,5 ΚΟΚΚΙΝΟ</t>
  </si>
  <si>
    <t>ΣΩΛΗΝΑΚΙΑ ΤΕΡΜΑΤΟΣ ΠΛ. ΜΟΝΩΣΗ 1,5 - 2,5 ΜΠΛΕ</t>
  </si>
  <si>
    <t>ΣΩΛΗΝΑΚΙΑ ΤΕΡΜΑΤΟΣ ΠΛ. ΜΟΝΩΣΗ 4 - 6 ΚΙΤΡΙΝΟ</t>
  </si>
  <si>
    <t>ΣΩΛΗΝΑΚΙΑ ΤΕΡΜΑΤΟΣ ΠΛ. ΜΟΝΩΣΗ 6 - 10 ΚΟΚΚΙΝΟ</t>
  </si>
  <si>
    <t>ΑΚΡΟΔΕΚΤΗΣ ΦΑΣΤΟΝ ΑΡΣΕΝΙΚΟΣ 0,5 - 1,5τ.χ ΚΟΚΚΙΝΟ</t>
  </si>
  <si>
    <t>ΑΚΡΟΔΕΚΤΗΣ ΦΑΣΤΟΝ ΑΡΣΕΝΙΚΟΣ 1,5 - 2,5τ.χ ΜΠΛΕ</t>
  </si>
  <si>
    <t>ΑΚΡΟΔΕΚΤΗΣ ΦΑΣΤΟΝ ΑΡΣΕΝΙΚΟΣ 4 - 6τ.χ ΚΙΤΡΙΝΟ</t>
  </si>
  <si>
    <t>ΑΚΡΟΔΕΚΤΗΣ ΟΠΗΣ 0,5 - 1,5τ.χ Φ 5,3 ΚΟΚΚΙΝΟ BLISTER</t>
  </si>
  <si>
    <t>ΑΚΡΟΔΕΚΤΗΣ ΟΠΗΣ 0,5 - 1,5τ.χ Φ 6,5 ΚΟΚΚΙΝΟ BLISTER</t>
  </si>
  <si>
    <t>ΑΚΡΟΔΕΚΤΗΣ ΟΠΗΣ 0,5 - 1,5τ.χ Φ 8,4 ΚΟΚΚΙΝΟ BLISTER</t>
  </si>
  <si>
    <t>ΑΚΡΟΔΕΚΤΗΣ ΟΠΗΣ 0,5 - 1,5τ.χ Φ 10,5 ΚΟΚΚΙΝΟ BLISTER</t>
  </si>
  <si>
    <t>ΑΚΡΟΔΕΚΤΗΣ ΟΠΗΣ 1,5 - 2,5τ.χ Φ 5,3 ΜΠΛΕ BLISTER</t>
  </si>
  <si>
    <t>ΑΚΡΟΔΕΚΤΗΣ ΟΠΗΣ 1,5 - 2,5τ.χ Φ 6,5 ΜΠΛΕ BLISTER</t>
  </si>
  <si>
    <t>ΑΚΡΟΔΕΚΤΗΣ ΟΠΗΣ 1,5 - 2,5τ.χ Φ 8,4 ΜΠΛΕ BLISTER</t>
  </si>
  <si>
    <t>ΑΚΡΟΔΕΚΤΗΣ ΟΠΗΣ 1,5 - 2,5τ.χ Φ 10,5 ΜΠΛΕ BLISTER</t>
  </si>
  <si>
    <t>ΑΚΡΟΔΕΚΤΗΣ ΟΠΗΣ 1,5 - 2,5τ.χ Φ 13 ΜΠΛΕ BLISTER</t>
  </si>
  <si>
    <t>ΑΚΡΟΔΕΚΤΗΣ ΟΠΗΣ 4 - 6τ.χ Φ 6,5 ΚΙΤΡΙΝΟ BLISTER</t>
  </si>
  <si>
    <t>ΑΚΡΟΔΕΚΤΗΣ ΟΠΗΣ 4 - 6τ.χ Φ 8,4 ΚΙΤΡΙΝΟ BLISTER</t>
  </si>
  <si>
    <t>ΑΚΡΟΔΕΚΤΗΣ ΟΠΗΣ 4 - 6τ.χ Φ 10,5 ΚΙΤΡΙΝΟ BLISTER</t>
  </si>
  <si>
    <t>ΑΚΡΟΔΕΚΤΗΣ ΟΠΗΣ 4 - 6τ.χ Φ 13 ΚΙΤΡΙΝΟ BLISTER</t>
  </si>
  <si>
    <t>ΑΚΡΟΔΕΚΤΗΣ ΔΙΧΑΛΟ 0,5 - 1,5τ.χ Φ 3,2 ΚΟΚΚΙΝΟ BLISTER</t>
  </si>
  <si>
    <t>ΑΚΡΟΔΕΚΤΗΣ ΔΙΧΑΛΟ 0,5 - 1,5τ.χ Φ 4,3 ΚΟΚΚΙΝΟ BLISTER</t>
  </si>
  <si>
    <t>ΑΚΡΟΔΕΚΤΗΣ ΔΙΧΑΛΟ 1,5 - 2,5τ.χ Φ 3,2 ΜΠΛΕ BLISTER</t>
  </si>
  <si>
    <t>ΑΚΡΟΔΕΚΤΗΣ ΔΙΧΑΛΟ 1,5 - 2,5τ.χ Φ 4,3 ΜΠΛΕ BLISTER</t>
  </si>
  <si>
    <t>ΑΚΡΟΔΕΚΤΗΣ ΔΙΧΑΛΟ 4 - 6τ.χ Φ 3,7 ΚΙΤΡΙΝΟ BLISTER</t>
  </si>
  <si>
    <t>ΑΚΡΟΔΕΚΤΗΣ ΔΙΧΑΛΟ 4 - 6τ.χ Φ 6,4 ΚΙΤΡΙΝΟ BLISTER</t>
  </si>
  <si>
    <t>ΑΚΡΟΔΕΚΤΗΣ ΔΙΧΑΛΟ 4 - 6τ.χ Φ 8,4 ΚΙΤΡΙΝΟ BLISTER</t>
  </si>
  <si>
    <t>ΑΚΡΟΔΕΚΤΗΣ ΦΑΣΤΟΝ ΘΗΛ. 0,5 - 1,5τ.χ  ΚΟΚΚΙΝΟ BLISTER</t>
  </si>
  <si>
    <t>ΑΚΡΟΔΕΚΤΗΣ ΦΑΣΤΟΝ ΘΗΛ. 1,5 - 2,5τ.χ ΜΠΛΕ BLISTER</t>
  </si>
  <si>
    <t>ΑΚΡΟΔΕΚΤΗΣ ΦΑΣΤΟΝ ΘΗΛ. 4 - 6τ.χ  ΚΙΤΡΙΝΟ BLISTER</t>
  </si>
  <si>
    <t>ΑΚΡΟΔΕΚΤΗΣ ΦΑΣΤΟΝ ΘΗΛ. ΠΛ. ΜΟΝΩΣΗ 0,5 - 1,5τ.χ  ΚΟΚΚΙΝΟ BL</t>
  </si>
  <si>
    <t>ΑΚΡΟΔΕΚΤΗΣ ΦΑΣΤΟΝ ΘΗΛ. ΠΛ. ΜΟΝΩΣΗ 1,5 - 2,5τ.χ ΜΠΛΕ BL</t>
  </si>
  <si>
    <t>ΑΚΡΟΔΕΚΤΗΣ ΦΑΣΤΟΝ ΘΗΛ. ΠΛ. ΜΟΝΩΣΗ 4 - 6τ.χ  ΚΙΤΡΙΝΟ BL</t>
  </si>
  <si>
    <t>ΑΚΡΟΔΕΚΤΗΣ ΦΑΣΤΟΝ ΑΡΣΕΝΙΚΟΣ 0,5 - 1,5τ.χ ΚΟΚΚΙΝΟ BL</t>
  </si>
  <si>
    <t>ΑΚΡΟΔΕΚΤΗΣ ΦΑΣΤΟΝ ΑΡΣΕΝΙΚΟΣ 1,5 - 2,5τ.χ ΜΠΛΕ BL</t>
  </si>
  <si>
    <t>ΑΚΡΟΔΕΚΤΗΣ ΦΑΣΤΟΝ ΑΡΣΕΝΙΚΟΣ 4 - 6τ.χ ΚΙΤΡΙΝΟ BL</t>
  </si>
  <si>
    <t>TIMH 100TEM</t>
  </si>
  <si>
    <t>TIMH BLISTER 20TEM</t>
  </si>
  <si>
    <t>MAXIMUS 300 LNT 350LM</t>
  </si>
  <si>
    <t>MAXIMUS 600 LNT 660LM</t>
  </si>
  <si>
    <t>MAXIMUS FLN20  100LM</t>
  </si>
  <si>
    <t>49720</t>
  </si>
  <si>
    <t>49713</t>
  </si>
  <si>
    <t>ML0402</t>
  </si>
  <si>
    <t>ML0403</t>
  </si>
  <si>
    <t>ML0405</t>
  </si>
  <si>
    <t>CPC-T3512</t>
  </si>
  <si>
    <t>ΑΚΡΟΔΕΚΤΗΣ 35τ.χ. Φ12</t>
  </si>
  <si>
    <t>Μούφα ρητίνης (ΔΙΑΜ. ΚΑΛ) 15/29 ΓΙΑ ΚΑΛ 4Χ25-5Χ16</t>
  </si>
  <si>
    <t>Watts</t>
  </si>
  <si>
    <t>Gemini Lite SM</t>
  </si>
  <si>
    <t>265643.121</t>
  </si>
  <si>
    <t>Gemini Lite AS</t>
  </si>
  <si>
    <t>265643.131</t>
  </si>
  <si>
    <t>265643.261</t>
  </si>
  <si>
    <t xml:space="preserve">SPD 12kV CLI Integrato / SPD 12kV CLI Embedded </t>
  </si>
  <si>
    <t>925603.001</t>
  </si>
  <si>
    <t>Adattatore Palo "Deco" Gemini</t>
  </si>
  <si>
    <t>266643.162</t>
  </si>
  <si>
    <t>Gemini Pro ASport</t>
  </si>
  <si>
    <t>266643.262</t>
  </si>
  <si>
    <t>266643.362</t>
  </si>
  <si>
    <t>SPD 10kV CLII integrato con Cut/Off | SPD 10kV CLII embedded with Cut/Off</t>
  </si>
  <si>
    <t>270643.297</t>
  </si>
  <si>
    <t>Gemini Max Lite</t>
  </si>
  <si>
    <t>270643.314</t>
  </si>
  <si>
    <t>3 COB 840</t>
  </si>
  <si>
    <t>270643.418</t>
  </si>
  <si>
    <t>4 COB 840</t>
  </si>
  <si>
    <t>270643.524</t>
  </si>
  <si>
    <t>5 COB 840</t>
  </si>
  <si>
    <t>271643.297</t>
  </si>
  <si>
    <t>Gemini Max Lite AS</t>
  </si>
  <si>
    <t>271643.314</t>
  </si>
  <si>
    <t>271643.418</t>
  </si>
  <si>
    <t>271643.524</t>
  </si>
  <si>
    <t>273643.382</t>
  </si>
  <si>
    <t>Gemini Max Pro AS</t>
  </si>
  <si>
    <t>273643.482</t>
  </si>
  <si>
    <t>273643.582</t>
  </si>
  <si>
    <t>5 LM 740</t>
  </si>
  <si>
    <t>273643.682</t>
  </si>
  <si>
    <t>273643.782</t>
  </si>
  <si>
    <t>7 LM 740</t>
  </si>
  <si>
    <t>274643.382</t>
  </si>
  <si>
    <t>Gemini Max Pro ASport</t>
  </si>
  <si>
    <t>274643.482</t>
  </si>
  <si>
    <t>274643.582</t>
  </si>
  <si>
    <t>274643.682</t>
  </si>
  <si>
    <t>274643.782</t>
  </si>
  <si>
    <t>275643.382</t>
  </si>
  <si>
    <t>Gemini Max Pro ME3M</t>
  </si>
  <si>
    <t>275643.482</t>
  </si>
  <si>
    <t>275643.582</t>
  </si>
  <si>
    <t>275643.682</t>
  </si>
  <si>
    <t>275643.782</t>
  </si>
  <si>
    <t>927000.000</t>
  </si>
  <si>
    <t xml:space="preserve">SPD 15kV CLI/II Esterno IP65 / SPD 15kV External IP65  </t>
  </si>
  <si>
    <t>347643.239</t>
  </si>
  <si>
    <t>Hyper Lite</t>
  </si>
  <si>
    <t>2x LC026D G3</t>
  </si>
  <si>
    <t>347643.260</t>
  </si>
  <si>
    <t>347643.297</t>
  </si>
  <si>
    <t>2x LC060D G3</t>
  </si>
  <si>
    <t>347643.214</t>
  </si>
  <si>
    <t>348643.087</t>
  </si>
  <si>
    <t>Hyper Pro 60</t>
  </si>
  <si>
    <t>1x RM225E320</t>
  </si>
  <si>
    <t>348643.136</t>
  </si>
  <si>
    <t>348643.177</t>
  </si>
  <si>
    <t xml:space="preserve">1x RM225Y320 </t>
  </si>
  <si>
    <t>348643.225</t>
  </si>
  <si>
    <t>349643.087</t>
  </si>
  <si>
    <t>Hyper Pro 90</t>
  </si>
  <si>
    <t>349643.136</t>
  </si>
  <si>
    <t>349643.177</t>
  </si>
  <si>
    <t>349643.225</t>
  </si>
  <si>
    <t>934803.000</t>
  </si>
  <si>
    <t>934800.001</t>
  </si>
  <si>
    <t>Vetro di protezione temperato /Protection tempered Glass for Hyper PRO</t>
  </si>
  <si>
    <t>934800.002</t>
  </si>
  <si>
    <t>Staffa soffitto/rotazione Parete per Hyper Pro</t>
  </si>
  <si>
    <t>990000.003</t>
  </si>
  <si>
    <t>Sensore crepuscolare / movimento ON-OFF/1-10V | ON-OFF/1-10V Twilight / motion sensor</t>
  </si>
  <si>
    <t>990000.100</t>
  </si>
  <si>
    <t>Telecomando per Sensore  / movimento | Twilight / motion sensor remote controller</t>
  </si>
  <si>
    <t>334003.000</t>
  </si>
  <si>
    <t>Atom NC (NO LENTE)</t>
  </si>
  <si>
    <t>REA9350.075</t>
  </si>
  <si>
    <t>up to 64W</t>
  </si>
  <si>
    <t>REA9351.100</t>
  </si>
  <si>
    <t>Ext. W/B 100W IP67 Cl. I   (ON/OFF + 1-10V)</t>
  </si>
  <si>
    <t>up to128W</t>
  </si>
  <si>
    <t>REA9353.150</t>
  </si>
  <si>
    <t>up to192W</t>
  </si>
  <si>
    <t>REA9351.200</t>
  </si>
  <si>
    <t>REA9350.240</t>
  </si>
  <si>
    <t>Ext. W/B 240W IP67 Cl. I   (ON/OFF + 1-10V)</t>
  </si>
  <si>
    <t>Replay NC</t>
  </si>
  <si>
    <t xml:space="preserve"> c/lente s/parti elettrriche</t>
  </si>
  <si>
    <t>58cm 840</t>
  </si>
  <si>
    <t>172cm 840</t>
  </si>
  <si>
    <t>Griglia di Protezione modulare (572mm)</t>
  </si>
  <si>
    <t>338647.111</t>
  </si>
  <si>
    <t>Next</t>
  </si>
  <si>
    <t>62cm 840</t>
  </si>
  <si>
    <t>338647.222</t>
  </si>
  <si>
    <t>118cm 840</t>
  </si>
  <si>
    <t>338647.327</t>
  </si>
  <si>
    <t>145cm 840</t>
  </si>
  <si>
    <t>338647.121</t>
  </si>
  <si>
    <t>338647.241</t>
  </si>
  <si>
    <t>338647.352</t>
  </si>
  <si>
    <t>338647.131</t>
  </si>
  <si>
    <t>338647.261</t>
  </si>
  <si>
    <t>338647.375</t>
  </si>
  <si>
    <t>339647.111</t>
  </si>
  <si>
    <t>Next+</t>
  </si>
  <si>
    <t>339647.222</t>
  </si>
  <si>
    <t>339647.327</t>
  </si>
  <si>
    <t>339647.121</t>
  </si>
  <si>
    <t>339647.241</t>
  </si>
  <si>
    <t>339647.352</t>
  </si>
  <si>
    <t>339647.131</t>
  </si>
  <si>
    <t>339647.261</t>
  </si>
  <si>
    <t>339647.375</t>
  </si>
  <si>
    <t>Versione cablaggio passante su NEXT/NEXT Pass-through wiring version</t>
  </si>
  <si>
    <t>Versione cablaggio passante su NEXT+/NEXT+  Pass-through wiring version</t>
  </si>
  <si>
    <t>Kit Emergenza 1h/ Emergency kit 1h (M20 standard)</t>
  </si>
  <si>
    <t>Kit Emergenza 3h/ Emergency kit 3h (M20 standard)</t>
  </si>
  <si>
    <t>933807.062</t>
  </si>
  <si>
    <t xml:space="preserve">S/S Clips kit (6pcs) for Next 62cm </t>
  </si>
  <si>
    <t>933807.118</t>
  </si>
  <si>
    <t xml:space="preserve">S/S Clips kit (12pcs) for Next 118cm </t>
  </si>
  <si>
    <t>933807.145</t>
  </si>
  <si>
    <t xml:space="preserve">S/S Clips kit (14pcs) for Next 145cm </t>
  </si>
  <si>
    <t>321647.111</t>
  </si>
  <si>
    <t>Sicura</t>
  </si>
  <si>
    <t>321647.222</t>
  </si>
  <si>
    <t>321647.327</t>
  </si>
  <si>
    <t>321647.121</t>
  </si>
  <si>
    <t>321647.241</t>
  </si>
  <si>
    <t>321647.352</t>
  </si>
  <si>
    <t>321647.131</t>
  </si>
  <si>
    <t>321647.261</t>
  </si>
  <si>
    <t>321647.375</t>
  </si>
  <si>
    <t>329647.219</t>
  </si>
  <si>
    <t>Superdry</t>
  </si>
  <si>
    <t>124cm 840</t>
  </si>
  <si>
    <t>329647.333</t>
  </si>
  <si>
    <t>164cm 840</t>
  </si>
  <si>
    <t>Drop1  LED Evo G2</t>
  </si>
  <si>
    <t>1 COB LC026D 840</t>
  </si>
  <si>
    <t>1 COB LC026D 830</t>
  </si>
  <si>
    <t>Kit Emergenza 3h/ Emergency kit 3h (just Drop 2)</t>
  </si>
  <si>
    <t>351641.108</t>
  </si>
  <si>
    <t>1 COB LC016D 840</t>
  </si>
  <si>
    <t>1 COB LC016D 830</t>
  </si>
  <si>
    <t xml:space="preserve"> </t>
  </si>
  <si>
    <t>Rosone + cavo alimentazione L= 2,5mt per Sly / Power Supply cable L=2,5mt + Ceiling  base 3p</t>
  </si>
  <si>
    <t>Rosone + cavo alimentazione L= 2,5mt per Sly / Power Supply cable L=2,5mt + Ceiling  base 5p</t>
  </si>
  <si>
    <t>631647.111</t>
  </si>
  <si>
    <t>Plain</t>
  </si>
  <si>
    <t>60cm 840</t>
  </si>
  <si>
    <t>631647.222</t>
  </si>
  <si>
    <t>631647.327</t>
  </si>
  <si>
    <t>144cm 840</t>
  </si>
  <si>
    <t>631647.121</t>
  </si>
  <si>
    <t>631647.241</t>
  </si>
  <si>
    <t>631647.352</t>
  </si>
  <si>
    <t>Driver Dimmerabile DALI</t>
  </si>
  <si>
    <t>611641.108</t>
  </si>
  <si>
    <t>InterioPureLed</t>
  </si>
  <si>
    <t>611641.216</t>
  </si>
  <si>
    <t>611641.321</t>
  </si>
  <si>
    <t>611641.118</t>
  </si>
  <si>
    <t>611641.238</t>
  </si>
  <si>
    <t>611641.345</t>
  </si>
  <si>
    <t>613001.0015p</t>
  </si>
  <si>
    <t>Sly modulo cieco 57cm + C/P 5x1,5mmq / Blind module 57cm + T/W 5x1,5mmq</t>
  </si>
  <si>
    <t>613001.0025p</t>
  </si>
  <si>
    <t>Sly modulo cieco 113cm + C/P 5x1,5mmq / Blind module 113cm + T/W 5x1,5mmq</t>
  </si>
  <si>
    <t>613001.0035p</t>
  </si>
  <si>
    <t>Sly modulo cieco 169cm + C/P 5x1,5mmq / Blind module 169cm + T/W 5x1,5mmq</t>
  </si>
  <si>
    <t>634642.109</t>
  </si>
  <si>
    <t>Ego LED Evo</t>
  </si>
  <si>
    <t>634642.113</t>
  </si>
  <si>
    <t>634642.123</t>
  </si>
  <si>
    <t>634642.130</t>
  </si>
  <si>
    <t>1 COB LC040D 840</t>
  </si>
  <si>
    <t>634642.108</t>
  </si>
  <si>
    <t>634642.112</t>
  </si>
  <si>
    <t>634642.122</t>
  </si>
  <si>
    <t>634642.129</t>
  </si>
  <si>
    <t>1 COB LC040D 830</t>
  </si>
  <si>
    <t>635643.109</t>
  </si>
  <si>
    <t>Ego LED Evo PC</t>
  </si>
  <si>
    <t>635643.113</t>
  </si>
  <si>
    <t>635643.123</t>
  </si>
  <si>
    <t>635643.130</t>
  </si>
  <si>
    <t>635643.108</t>
  </si>
  <si>
    <t>635643.112</t>
  </si>
  <si>
    <t>635643.122</t>
  </si>
  <si>
    <t>635643.129</t>
  </si>
  <si>
    <t>710641.527</t>
  </si>
  <si>
    <t>Master LED IP54</t>
  </si>
  <si>
    <t>5x1 LB 840</t>
  </si>
  <si>
    <t>710641.542</t>
  </si>
  <si>
    <t>710641.557</t>
  </si>
  <si>
    <t>710641.327</t>
  </si>
  <si>
    <t>3x2 LB 840</t>
  </si>
  <si>
    <t>710641.342</t>
  </si>
  <si>
    <t>710641.357</t>
  </si>
  <si>
    <t>824642.112</t>
  </si>
  <si>
    <t>Ego LED Evo TW</t>
  </si>
  <si>
    <t>1 COB TW</t>
  </si>
  <si>
    <t>2700-6500</t>
  </si>
  <si>
    <t>825643.112</t>
  </si>
  <si>
    <t>Ego LED Evo PC TW</t>
  </si>
  <si>
    <t>ΠΙΣΤΟΠΟΙΗΣΗ</t>
  </si>
  <si>
    <t>MAM1012500PP</t>
  </si>
  <si>
    <t>ΚΛΕΜΑ ΛΕΥΚΗ 25mm²   12 πόλων</t>
  </si>
  <si>
    <t>11B14500220</t>
  </si>
  <si>
    <t>11B18000220</t>
  </si>
  <si>
    <t>GNT-MSP3308A</t>
  </si>
  <si>
    <t>GNT-MSP5516A</t>
  </si>
  <si>
    <t>GNT-MSP6519A</t>
  </si>
  <si>
    <t>GNT-MSP7522A</t>
  </si>
  <si>
    <t>GNT-MSP8525A</t>
  </si>
  <si>
    <t>GNT-MSP9525A</t>
  </si>
  <si>
    <t>GNT-MSP11534A</t>
  </si>
  <si>
    <t>GNT-MSP14042A</t>
  </si>
  <si>
    <t>GNT-MSP16050A</t>
  </si>
  <si>
    <t>GNT-MSP18058A</t>
  </si>
  <si>
    <t>Θερμοσυστελλόμενο μεσαίου πάχους με κόλλα, εσωτ. Διαμ. 33/8</t>
  </si>
  <si>
    <t>Θερμοσυστελλόμενο μεσαίου πάχους με κόλλα, εσωτ. Διαμ. 55/16</t>
  </si>
  <si>
    <t>Θερμοσυστελλόμενο μεσαίου πάχους με κόλλα, εσωτ. Διαμ. 65/19</t>
  </si>
  <si>
    <t>Θερμοσυστελλόμενο μεσαίου πάχους με κόλλα, εσωτ. Διαμ. 75/22</t>
  </si>
  <si>
    <t>Θερμοσυστελλόμενο μεσαίου πάχους με κόλλα, εσωτ. Διαμ. 85/25</t>
  </si>
  <si>
    <t>Θερμοσυστελλόμενο μεσαίου πάχους με κόλλα, εσωτ. Διαμ. 95/25</t>
  </si>
  <si>
    <t>Θερμοσυστελλόμενο μεσαίου πάχους με κόλλα, εσωτ. Διαμ. 115/34</t>
  </si>
  <si>
    <t>Θερμοσυστελλόμενο μεσαίου πάχους με κόλλα, εσωτ. Διαμ. 140/42</t>
  </si>
  <si>
    <t>Θερμοσυστελλόμενο μεσαίου πάχους με κόλλα, εσωτ. Διαμ. 160/50</t>
  </si>
  <si>
    <t>Θερμοσυστελλόμενο μεσαίου πάχους με κόλλα, εσωτ. Διαμ. 180/58</t>
  </si>
  <si>
    <t>CPC-T0605</t>
  </si>
  <si>
    <t>CPC-T0608</t>
  </si>
  <si>
    <t>CPC-T0610</t>
  </si>
  <si>
    <t>ΑΚΡΟΔΕΚΤΗΣ 6τ.χ. Φ8,4</t>
  </si>
  <si>
    <t>ΑΚΡΟΔΕΚΤΗΣ 6τ.χ. Φ10,5</t>
  </si>
  <si>
    <t>ΑΚΡΟΔΕΚΤΗΣ 6τ.χ. Φ5,2</t>
  </si>
  <si>
    <t>CPC-T1006</t>
  </si>
  <si>
    <t>CPC-T1010</t>
  </si>
  <si>
    <t>ΑΚΡΟΔΕΚΤΗΣ 10τ.χ. Φ6,5</t>
  </si>
  <si>
    <t>ΑΚΡΟΔΕΚΤΗΣ 10τ.χ. Φ10,5</t>
  </si>
  <si>
    <t>CPC-T1606</t>
  </si>
  <si>
    <t>CPC-T1610</t>
  </si>
  <si>
    <t>CPC-T1612</t>
  </si>
  <si>
    <t>ΑΚΡΟΔΕΚΤΗΣ 16τ.χ. Φ6,5</t>
  </si>
  <si>
    <t>ΑΚΡΟΔΕΚΤΗΣ 16τ.χ. Φ10,5</t>
  </si>
  <si>
    <t>ΑΚΡΟΔΕΚΤΗΣ 16τ.χ. Φ13</t>
  </si>
  <si>
    <t>CPC-T2506</t>
  </si>
  <si>
    <t>CPC-T2512</t>
  </si>
  <si>
    <t>ΑΚΡΟΔΕΚΤΗΣ 25τ.χ. Φ6,5</t>
  </si>
  <si>
    <t>ΑΚΡΟΔΕΚΤΗΣ 25τ.χ. Φ13</t>
  </si>
  <si>
    <t>CPC-T3506</t>
  </si>
  <si>
    <t>ΑΚΡΟΔΕΚΤΗΣ 35τ.χ Φ6,5</t>
  </si>
  <si>
    <t>CPC-T5008</t>
  </si>
  <si>
    <t>ΑΚΡΟΔΕΚΤΗΣ 50τ.χ. Φ8,4</t>
  </si>
  <si>
    <t>CPC-T7008</t>
  </si>
  <si>
    <t>ΑΚΡΟΔΕΚΤΗΣ 70τ.χ. Φ8,4</t>
  </si>
  <si>
    <t>ΑΚΡΟΔΕΚΤΗΣ 70τ.χ. Φ10,5</t>
  </si>
  <si>
    <t>ΑΚΡΟΔΕΚΤΗΣ 70τ.χ. Φ13</t>
  </si>
  <si>
    <t>CPC-T9508</t>
  </si>
  <si>
    <t>ΑΚΡΟΔΕΚΤΗΣ 95τ.χ. Φ8,4</t>
  </si>
  <si>
    <t>CPC-T12010</t>
  </si>
  <si>
    <t>ΑΚΡΟΔΕΚΤΗΣ 120τ.χ. Φ10,5</t>
  </si>
  <si>
    <t>CPC-T12016</t>
  </si>
  <si>
    <t>ΑΚΡΟΔΕΚΤΗΣ 150τ.χ. Φ16</t>
  </si>
  <si>
    <t>CPC-T15010</t>
  </si>
  <si>
    <t>ΑΚΡΟΔΕΚΤΗΣ 150τ.χ. Φ10,5</t>
  </si>
  <si>
    <t>CPC-T18510</t>
  </si>
  <si>
    <t>ΑΚΡΟΔΕΚΤΗΣ 180τ.χ. Φ10,5</t>
  </si>
  <si>
    <t>CPC-T24012</t>
  </si>
  <si>
    <t>CPC-T24010</t>
  </si>
  <si>
    <t>ΑΚΡΟΔΕΚΤΗΣ 240τ.χ. Φ13</t>
  </si>
  <si>
    <t>ΑΚΡΟΔΕΚΤΗΣ 240τ.χ. Φ10,5</t>
  </si>
  <si>
    <t>ΑΚΡΟΔΕΚΤΗΣ 240τ.χ. Φ14,5</t>
  </si>
  <si>
    <t>PTL-015032**</t>
  </si>
  <si>
    <t>ΣΩΛΗΝΑΚΙΑ ΤΕΡΜΑΤΟΣ 150τ.χ 32χ. ΚΙΤΡΙΝΟ</t>
  </si>
  <si>
    <t>C50</t>
  </si>
  <si>
    <t>C70</t>
  </si>
  <si>
    <t>Κλέμα μονοπολική διαφανής για καλ. 2X50mm²</t>
  </si>
  <si>
    <t>Κλέμα μονοπολική διαφανής για καλ. 2X70mm²</t>
  </si>
  <si>
    <r>
      <t>Κλέμα μονοπολική διαφανής για καλ. 2X1,5mm</t>
    </r>
    <r>
      <rPr>
        <sz val="10"/>
        <rFont val="Calibri"/>
        <family val="2"/>
        <charset val="161"/>
      </rPr>
      <t>²</t>
    </r>
  </si>
  <si>
    <t>Κλέμα μονοπολική διαφανής για καλ. 3X2,5mm²</t>
  </si>
  <si>
    <t>Κλέμα μονοπολική διαφανής για καλ. 3X4mm²</t>
  </si>
  <si>
    <t>Κλέμα μονοπολική διαφανής για καλ. 2X6mm²</t>
  </si>
  <si>
    <t>Κλέμα μονοπολική διαφανής για καλ. 2X10mm²</t>
  </si>
  <si>
    <t>Κλέμα μονοπολική διαφανής για καλ. 2X16mm²</t>
  </si>
  <si>
    <t>Κλέμα μονοπολική διαφανής για καλ. 2X25mm²</t>
  </si>
  <si>
    <t>Κλέμα μονοπολική διαφανής για καλ. 2X35mm²</t>
  </si>
  <si>
    <t>MRL222-3</t>
  </si>
  <si>
    <t>MRL222-5</t>
  </si>
  <si>
    <t>Κλέμα ταχείας σύνδεσης 3Θ 24Α 3Χ4mm² Μεγ. Διατομή</t>
  </si>
  <si>
    <t>Κλέμα ταχείας σύνδεσης 5Θ 24Α 5Χ4mm² Μέγ. Διατομή</t>
  </si>
  <si>
    <t>Κλέμα ταχείας σύνδεσης  2Θ 32Α 2Χ4mm² Μεγ. Διατομή</t>
  </si>
  <si>
    <t>Κλέμα ταχείας σύνδεσης  3Θ 32Α 3Χ4mm² Μεγ. Διατομή</t>
  </si>
  <si>
    <t>Κλέμα ταχείας σύνδεσης  5Θ 32Α 5Χ4mm² Μεγ. Διατομή</t>
  </si>
  <si>
    <t>FC08025B</t>
  </si>
  <si>
    <t>FC08025N</t>
  </si>
  <si>
    <t>Δεματικά  80x2.5mm Λευκό</t>
  </si>
  <si>
    <t>Δεματικά  80x2.5mm Μαύρο</t>
  </si>
  <si>
    <t>FC37036B</t>
  </si>
  <si>
    <t>FC37036N</t>
  </si>
  <si>
    <t>Δεματικα 370x3.6mm Μαύρο</t>
  </si>
  <si>
    <t>Δεματικα 370x3.6mm Λευκό</t>
  </si>
  <si>
    <t>FC16048B</t>
  </si>
  <si>
    <t>FC16048N</t>
  </si>
  <si>
    <t>Δεματικα 160x4.8mm Λευκό</t>
  </si>
  <si>
    <t>Δεματικα 160x4.8mm Μαύρο</t>
  </si>
  <si>
    <t>FC43048B</t>
  </si>
  <si>
    <t>FC43048N</t>
  </si>
  <si>
    <t>FC53048B</t>
  </si>
  <si>
    <t>FC53048N</t>
  </si>
  <si>
    <t>FC20076B</t>
  </si>
  <si>
    <t>FC20076N</t>
  </si>
  <si>
    <t>FC30076B</t>
  </si>
  <si>
    <t>FC30076N</t>
  </si>
  <si>
    <t>FC37076B</t>
  </si>
  <si>
    <t>FC37076N</t>
  </si>
  <si>
    <t>FC45076B</t>
  </si>
  <si>
    <t>FC45076N</t>
  </si>
  <si>
    <t>FC53076B</t>
  </si>
  <si>
    <t>FC53076N</t>
  </si>
  <si>
    <t>FC78076B</t>
  </si>
  <si>
    <t>FC78076N</t>
  </si>
  <si>
    <t>Δεματικα 430x4.8mm Μαύρο</t>
  </si>
  <si>
    <t>Δεματικα 430x4.8mm Λευκό</t>
  </si>
  <si>
    <t>Δεματικα 530x4.8mm Λευκό</t>
  </si>
  <si>
    <t>Δεματικα 530x4.8mm Μαύρο</t>
  </si>
  <si>
    <t>Δεματικα 200x7.6mm Λευκό</t>
  </si>
  <si>
    <t>Δεματικα 200x7.6mm Μαύρο</t>
  </si>
  <si>
    <t>Δεματικα 300x7.6mm Λευκό</t>
  </si>
  <si>
    <t>Δεματικα 300x7.6mm Μαύρο</t>
  </si>
  <si>
    <t>Δεματικα 370x7.6mm Λευκό</t>
  </si>
  <si>
    <t>Δεματικα 370x7.6mm Μαύρο</t>
  </si>
  <si>
    <t>Δεματικα 450x7.6mm Λευκό</t>
  </si>
  <si>
    <t>Δεματικα 450x7.6mm Μαύρο</t>
  </si>
  <si>
    <t>Δεματικα 530x7.6mm Λευκό</t>
  </si>
  <si>
    <t>Δεματικα 530x7.6mm Μαύρο</t>
  </si>
  <si>
    <t>Δεματικα 780x7.6mm Λευκό</t>
  </si>
  <si>
    <t>Δεματικα 780x7.6mm Μαύρο</t>
  </si>
  <si>
    <t>J340-13</t>
  </si>
  <si>
    <t>J340-22</t>
  </si>
  <si>
    <t>Ταχυσύνδεσμος μέσα σε gel 1x3 για καλ. 0,75-4</t>
  </si>
  <si>
    <t>Ταχυσύνδεσμος μέσα σε gel 2x2 για καλ. 0,75-4</t>
  </si>
  <si>
    <t>Ταχυσύνδεσμος μέσα σε gel 1x5 για καλ. 0,75-4</t>
  </si>
  <si>
    <t>CNT-TTN06CU</t>
  </si>
  <si>
    <t>CNT-TTN10CU</t>
  </si>
  <si>
    <t>CNT-TTN16CU</t>
  </si>
  <si>
    <t>CNT-TTN25CU</t>
  </si>
  <si>
    <t>CNT-TTN35CU</t>
  </si>
  <si>
    <t>CNT-TTN50CU</t>
  </si>
  <si>
    <t>CNT-TTN70CU</t>
  </si>
  <si>
    <t>CNT-TTN95CU</t>
  </si>
  <si>
    <t>CNT-TTN120CU</t>
  </si>
  <si>
    <t>CNT-TTN150CU</t>
  </si>
  <si>
    <t>CNT-TTN185CU</t>
  </si>
  <si>
    <t>CNT-TTN240CU</t>
  </si>
  <si>
    <t>ΣΩΛΗΝΑΚΙ ΤΕΡΜΑΤΟΣ ΓΥΜΝΟ 6τ.χ - 25χιλ μήκος</t>
  </si>
  <si>
    <t>ΣΩΛΗΝΑΚΙ ΤΕΡΜΑΤΟΣ ΓΥΜΝΟ 10τ.χ - 30χιλ μήκος</t>
  </si>
  <si>
    <t>ΣΩΛΗΝΑΚΙ ΤΕΡΜΑΤΟΣ ΓΥΜΝΟ 16τ.χ - 35χιλ μήκος</t>
  </si>
  <si>
    <t>ΣΩΛΗΝΑΚΙ ΤΕΡΜΑΤΟΣ ΓΥΜΝΟ 25τ.χ - 40χιλ μήκος</t>
  </si>
  <si>
    <t>ΣΩΛΗΝΑΚΙ ΤΕΡΜΑΤΟΣ ΓΥΜΝΟ 35τ.χ - 45χιλ μήκος</t>
  </si>
  <si>
    <t>ΣΩΛΗΝΑΚΙ ΤΕΡΜΑΤΟΣ ΓΥΜΝΟ 50τ.χ - 50χιλ μήκος</t>
  </si>
  <si>
    <t>ΣΩΛΗΝΑΚΙ ΤΕΡΜΑΤΟΣ ΓΥΜΝΟ 70τ.χ - 55χιλ μήκος</t>
  </si>
  <si>
    <t>ΣΩΛΗΝΑΚΙ ΤΕΡΜΑΤΟΣ ΓΥΜΝΟ 95τ.χ - 60χιλ μήκος</t>
  </si>
  <si>
    <t>ΣΩΛΗΝΑΚΙ ΤΕΡΜΑΤΟΣ ΓΥΜΝΟ 120τ.χ - 65χιλ μήκος</t>
  </si>
  <si>
    <t>ΣΩΛΗΝΑΚΙ ΤΕΡΜΑΤΟΣ ΓΥΜΝΟ 150τ.χ - 70χιλ μήκος</t>
  </si>
  <si>
    <t>ΣΩΛΗΝΑΚΙ ΤΕΡΜΑΤΟΣ ΓΥΜΝΟ 185τ.χ - 75χιλ μήκος</t>
  </si>
  <si>
    <t>ΣΩΛΗΝΑΚΙ ΤΕΡΜΑΤΟΣ ΓΥΜΝΟ 240τ.χ - 80χιλ μήκος</t>
  </si>
  <si>
    <t>SIDE MOUNT MECH. INTERLOCK FOR BF40-80</t>
  </si>
  <si>
    <t>COIL FOR BF40-80A 230VAC 50/60HZ</t>
  </si>
  <si>
    <t>QUARTO POLO NO X  CONTATTORI BF26-BF38D</t>
  </si>
  <si>
    <t>3P CONTACTOR B145.00 220/240V</t>
  </si>
  <si>
    <t>3P CONTACTOR B180.00 220/240V</t>
  </si>
  <si>
    <t>CAM-FIRE ISOLATOR SWITCH IN ALUMINIUM ALLOY 3X16A F400 FIRE RATED IP66/67</t>
  </si>
  <si>
    <t>CAM-FIRE ISOLATOR SWITCH IN ALUMINIUM ALLOY 4X16A F400 FIRE RATED IP66/67</t>
  </si>
  <si>
    <t>CAM-FIRE ISOLATOR SWITCH IN ALUMINIUM ALLOY 6X16A F400 FIRE RATED IP66/67</t>
  </si>
  <si>
    <t>CAM-FIRE ISOLATOR SWITCH IN ALUMINIUM ALLOY 3X25A F400 FIRE RATED IP66/67</t>
  </si>
  <si>
    <t>CAM-FIRE ISOLATOR SWITCH IN ALUMINIUM ALLOY 4X25A F400 FIRE RATED IP66/67</t>
  </si>
  <si>
    <t>P202275EX</t>
  </si>
  <si>
    <t>CAM-SZ WATERTIGHT EMERGENCY ISOLATOR SWITCH WITH DOOR LOCK 3P 100A</t>
  </si>
  <si>
    <t>CAM-SZ WATERTIGHT EMERGENCY ISOLATOR SWITCH WITH DOOR LOCK 4P 100A</t>
  </si>
  <si>
    <t>CAM-SZ WATERTIGHT EMERGENCY ISOLATOR SWITCH WITH DOOR LOCK 2P 16A</t>
  </si>
  <si>
    <t>CAM-SZ WATERTIGHT EMERGENCY ISOLATOR SWITCH WITH DOOR LOCK 3P 16A</t>
  </si>
  <si>
    <t>CAM-SZ WATERTIGHT EMERGENCY ISOLATOR SWITCH WITH DOOR LOCK 4P 16A</t>
  </si>
  <si>
    <t>CAM-SZ WATERTIGHT EMERGENCY ISOLATOR SWITCH WITH DOOR LOCK 3P 25A</t>
  </si>
  <si>
    <t>CAM-SZ WATERTIGHT EMERGENCY ISOLATOR SWITCH WITH DOOR LOCK 4P 25A</t>
  </si>
  <si>
    <t>CAM-SZ WATERTIGHT EMERGENCY ISOLATOR SWITCH WITH DOOR LOCK 2P 32A</t>
  </si>
  <si>
    <t>CAM-SZ WATERTIGHT EMERGENCY ISOLATOR SWITCH WITH DOOR LOCK 3P 32A</t>
  </si>
  <si>
    <t>CAM-SZ WATERTIGHT EMERGENCY ISOLATOR SWITCH WITH DOOR LOCK 4P 32A</t>
  </si>
  <si>
    <t>CAM-SZ WATERTIGHT EMERGENCY ISOLATOR SWITCH WITH DOOR LOCK 3P 40A</t>
  </si>
  <si>
    <t>CAM-SZ WATERTIGHT EMERGENCY ISOLATOR SWITCH WITH DOOR LOCK 4P 40A</t>
  </si>
  <si>
    <t>CAM-SZ WATERTIGHT EMERGENCY ISOLATOR SWITCH DOOR LOCK 2P 63A</t>
  </si>
  <si>
    <t>CAM-SZ WATERTIGHT EMERGENCY ISOLATOR SWITCH DOOR LOCK 3P 63A</t>
  </si>
  <si>
    <t>CAM-SZ WATERTIGHT EMERGENCY ISOLATOR SWITCH DOOR LOCK 4P 63A</t>
  </si>
  <si>
    <t>CAM-SZ WATERTIGHT ISOLATOR SWITCH WITH DOOR LOCK 3P 100A</t>
  </si>
  <si>
    <t>CAM-SZ WATERTIGHT ISOLATOR SWITCH WITH DOOR LOCK 2P 16A</t>
  </si>
  <si>
    <t>CAM-SZ WATERTIGHT ISOLATOR SWITCH WITH DOOR LOCK 3P 16A</t>
  </si>
  <si>
    <t>CAM-SZ WATERTIGHT ISOLATOR SWITCH WITH DOOR LOCK 4P 16A</t>
  </si>
  <si>
    <t>CAM-SZ WATERTIGHT ISOLATOR SWITCH WITH DOOR LOCK 3P 32A</t>
  </si>
  <si>
    <t>CAM-SZ WATERTIGHT ISOLATOR SWITCH WITH DOOR LOCK 4P 32A</t>
  </si>
  <si>
    <t>CAM-SZ WATERTIGHT ISOLATOR SWITCH WITH DOOR LOCK 2P 63A</t>
  </si>
  <si>
    <t>CAM-SZ WATERTIGHT ISOLATOR SWITCH WITH DOOR LOCK 3P 63A</t>
  </si>
  <si>
    <t>CAM-SZ REAR PANEL WATERTIGHT EMERGENCY ISOLATOR SWITCH 3P 100A</t>
  </si>
  <si>
    <t>CAM-SZ REAR PANEL WATERTIGHT EMERGENCY ISOLATOR SWITCH 4P 100A</t>
  </si>
  <si>
    <t>CAM-SZ REAR PANEL WATERTIGHT EMERGENCY ISOLATOR SWITCH 2P 16A</t>
  </si>
  <si>
    <t>CAM-SZ REAR PANEL WATERTIGHT EMERGENCY ISOLATOR SWITCH 3P 16A</t>
  </si>
  <si>
    <t>CAM-SZ REAR PANEL WATERTIGHT EMERGENCY ISOLATOR SWITCH 4P 16A</t>
  </si>
  <si>
    <t>CAM-SZ REAR PANEL WATERTIGHT EMERGENCY ISOLATOR SWITCH 3P 25A</t>
  </si>
  <si>
    <t>CAM-SZ REAR PANEL WATERTIGHT EMERGENCY ISOLATOR SWITCH 4P 25A</t>
  </si>
  <si>
    <t>CAM-SZ REAR PANEL WATERTIGHT EMERGENCY ISOLATOR SWITCH 2P 32A</t>
  </si>
  <si>
    <t>CAM-SZ REAR PANEL WATERTIGHT EMERGENCY ISOLATOR SWITCH 3P 32A</t>
  </si>
  <si>
    <t>CAM-SZ REAR PANEL WATERTIGHT EMERGENCY ISOLATOR SWITCH 4P 32A</t>
  </si>
  <si>
    <t>CAM-SZ REAR PANEL WATERTIGHT EMERGENCY ISOLATOR SWITCH 3P 40A</t>
  </si>
  <si>
    <t>CAM-SZ REAR PANEL WATERTIGHT EMERGENCY ISOLATOR SWITCH 4P 40A</t>
  </si>
  <si>
    <t>CAM-SZ REAR PANEL WATERTIGHT EMERGENCY ISOLATOR SWITCH 2P 63A</t>
  </si>
  <si>
    <t>CAM-SZ REAR PANEL WATERTIGHT EMERGENCY ISOLATOR SWITCH 3P 63A</t>
  </si>
  <si>
    <t>CAM-SZ REAR PANEL WATERTIGHT EMERGENCY ISOLATOR SWITCH 4P 63A</t>
  </si>
  <si>
    <t>CAM-SZ REAR PANEL WATERTIGHT ISOLATOR SWITCH 3P 100A</t>
  </si>
  <si>
    <t>CAM-SZ REAR PANEL WATERTIGHT ISOLATOR SWITCH 2P 16A</t>
  </si>
  <si>
    <t>CAM-SZ REAR PANEL WATERTIGHT ISOLATOR SWITCH 3P 16A</t>
  </si>
  <si>
    <t>CAM-SZ REAR PANEL WATERTIGHT ISOLATOR SWITCH 4P 16A</t>
  </si>
  <si>
    <t>CAM-SZ REAR PANEL WATERTIGHT ISOLATOR SWITCH 3P 25A</t>
  </si>
  <si>
    <t>CAM-SZ REAR PANEL WATERTIGHT ISOLATOR SWITCH 4P 25A</t>
  </si>
  <si>
    <t>CAM-SZ REAR PANEL WATERTIGHT ISOLATOR SWITCH 2P 32A</t>
  </si>
  <si>
    <t>CAM-SZ REAR PANEL WATERTIGHT ISOLATOR SWITCH 3P 32A</t>
  </si>
  <si>
    <t>CAM-SZ REAR PANEL WATERTIGHT ISOLATOR SWITCH 4P 32A</t>
  </si>
  <si>
    <t>CAM-SZ REAR PANEL WATERTIGHT ISOLATOR SWITCH 3P 40A</t>
  </si>
  <si>
    <t>CAM-SZ REAR PANEL WATERTIGHT ISOLATOR SWITCH 4P 40A</t>
  </si>
  <si>
    <t>CAM-SZ REAR PANEL WATERTIGHT ISOLATOR SWITCH 2P 63A</t>
  </si>
  <si>
    <t>CAM-SZ REAR PANEL WATERTIGHT ISOLATOR SWITCH 3P 63A</t>
  </si>
  <si>
    <t>P270909</t>
  </si>
  <si>
    <t>P272232</t>
  </si>
  <si>
    <t>P272233</t>
  </si>
  <si>
    <t>P272542</t>
  </si>
  <si>
    <t>P272543</t>
  </si>
  <si>
    <t>P272552</t>
  </si>
  <si>
    <t>P272553</t>
  </si>
  <si>
    <t>P272632</t>
  </si>
  <si>
    <t>P272633</t>
  </si>
  <si>
    <t>P274658</t>
  </si>
  <si>
    <t>P274659</t>
  </si>
  <si>
    <t>P282602</t>
  </si>
  <si>
    <t>P282803</t>
  </si>
  <si>
    <t>P292232</t>
  </si>
  <si>
    <t>P292233</t>
  </si>
  <si>
    <t>P292512</t>
  </si>
  <si>
    <t>P292542</t>
  </si>
  <si>
    <t>P292543</t>
  </si>
  <si>
    <t>P292552</t>
  </si>
  <si>
    <t>P292553</t>
  </si>
  <si>
    <t>P292621</t>
  </si>
  <si>
    <t>P292632</t>
  </si>
  <si>
    <t>P292633</t>
  </si>
  <si>
    <t>P293123</t>
  </si>
  <si>
    <t>P293163</t>
  </si>
  <si>
    <t>SAFE NH-00 FUSES WITH HIGH BREAKING CAPACITY 500V 100A</t>
  </si>
  <si>
    <t>SAFE NH-00 FUSES WITH HIGH BREAKING CAPACITY 500V 125A</t>
  </si>
  <si>
    <t>SAFE NH-1 FUSES WITH HIGH BREAKING CAPACITY 500V 200A</t>
  </si>
  <si>
    <t>SAFE NH-1 FUSES WITH HIGH BREAKING CAPACITY 500V 250A</t>
  </si>
  <si>
    <t>SAFE NH-2 FUSES WITH HIGH BREAKING CAPACITY 500V 400A</t>
  </si>
  <si>
    <t>SAFE NH-3 FUSES WITH HIGH BREAKING CAPACITY 500V 630A</t>
  </si>
  <si>
    <t>SAFE HANDLE FOR EXTRACTING ACR FUSES NH-00</t>
  </si>
  <si>
    <t>X-CEE 20° ANGLED PANEL MOUNTED FLANGE 16A 2P+E IP66/67/68/69</t>
  </si>
  <si>
    <t>X-CEE 20° ANGLED PANEL MOUNTED FLANGE 16A 3P+E IP66/67/68/69</t>
  </si>
  <si>
    <t>X-CEE 20° ANGLED PANEL MOUNTED FLANGE 16A/32A 3P+N/2P/3P+E IP66/67/68/69</t>
  </si>
  <si>
    <t>X-CEE 20° ANGLED PANEL MOUNTED FLANGE 32A 3P+N+E IP66/67/68/69</t>
  </si>
  <si>
    <t>X-CEE 20° ANGLED PANEL MOUNTED FLANGE 63A 2P/3P/3P+N+E IP66/67/68/69</t>
  </si>
  <si>
    <t>X-CEE 20° ANGLED PANEL MOUNTED FLANGE 125A 2P/3P/3P+N+E IP66/67/68/69</t>
  </si>
  <si>
    <t>CEE WALL MOUNTED SOCKET, 90° ANGLED, 63A 3P+E 400V 6H IP67</t>
  </si>
  <si>
    <t>ALUPRES SWITCHED SOCKET IN ALUMINIUM ALLOY WITH MECHANICAL INTERLOCK 2P+E 32A 380-415V 50-60HZ 9H IP66/67/69</t>
  </si>
  <si>
    <t>ALUPRES SWITCHED SOCKET IN ALUMINIUM ALLOY WITH MECHANICAL INTERLOCK 2P+E 63A 380-415V 50-60HZ 9H IP66/67/69</t>
  </si>
  <si>
    <t>NAVE WATERTIGHT SOCKET-OUTLET TYPE UNAV 1435 IN BRASS ENCLOSURE WITH CABLE GLAND 24X14 UNAV 1948 M24X1,5 10A 230V 2P+E IP56</t>
  </si>
  <si>
    <t>NAVE SOCKET UNAV 1436-BRASS ENCL.-10A 230V 2P+E IP56</t>
  </si>
  <si>
    <t>ALUPRES SWITCHED SOCKET IN ALUMINIUM ALLOY WITH MECHANICAL INTERLOCK 2P+E 16A 380-415V 50-60HZ 9H IP66/67/69</t>
  </si>
  <si>
    <t>NAVE WATERTIGHT PLUG TYPE UNAV 1437 WITH SHADE RING AND RUBBER PROTECTION SLEEVE 10A 230V 2P+E IP56</t>
  </si>
  <si>
    <t>ALUPRES SWITCHED SOCKET IN ALUMINIUM ALLOY WITH MECHANICAL INTERLOCK AND FUSE-HOLDER 125A 3P+N+E 200-250V 9H 50-60HZ IP66/67/69</t>
  </si>
  <si>
    <t>NAVE WATERTIGHT SOCKET-OUTLET UNAV 2169 FOR REFRIGERATED CONTAINERS WITH SWITCH IN BRASS ENCLOSURE 32A 400V 3P+E 3H 2X1" IP66</t>
  </si>
  <si>
    <t>SPARE SIGNAL LAMP FOR INTERLOCKED SOCKET 230V</t>
  </si>
  <si>
    <t>SPARE SIGNAL LAMP FOR INTERLOCKED SOCKET 400V</t>
  </si>
  <si>
    <t>CEE WALL MOUNTED INLET, 90° ANGLED, 32A 3P+N+E 400V 50-60HZ 6H IP67</t>
  </si>
  <si>
    <t>NAVE WATERTIGHT PLUG TYPE UNAV 2172 FOR REFRIGERATED CONTAINERS WITH CABLE GLAND 36X21 UNAV 1948 32A 400V 3P+E 3H IP66</t>
  </si>
  <si>
    <t>NAVE WATERTIGHT WALL-MOUNTING SOCKET-OUTLET UNAV 2166 IN BRASS ENCLOSURE-CABLE GLAND 24X14 UNAV 1948 M24X1,5 16A 230V 2P+E 6H IP66</t>
  </si>
  <si>
    <t>NAVE WATERTIGHT WALL-MOUNTING SOCKET-OUTLET UNAV 2166 IN BRASS ENCLOSURE-CABLE GLAND 24X14 UNAV 1948 M24X1,5 16A 230V 3P+E 9H IP66</t>
  </si>
  <si>
    <t>NAVE WATERTIGHT WALL-MOUNTING SOCKET-OUTLET UNAV 2166 IN BRASS ENCLOSURE-CABLE GLAND 24X14 UNAV 1948 M24X1,5 16A 400V 3P+E 6H IP66</t>
  </si>
  <si>
    <t>P511410</t>
  </si>
  <si>
    <t>P511510</t>
  </si>
  <si>
    <t>P511610</t>
  </si>
  <si>
    <t>P520009EX</t>
  </si>
  <si>
    <t>P520011EX</t>
  </si>
  <si>
    <t>P520012EX</t>
  </si>
  <si>
    <t>P520014EX</t>
  </si>
  <si>
    <t>P520019EX</t>
  </si>
  <si>
    <t>P520020EX</t>
  </si>
  <si>
    <t>P520021EX</t>
  </si>
  <si>
    <t>P521310</t>
  </si>
  <si>
    <t>P521420</t>
  </si>
  <si>
    <t>TAIS-EX BOXES IN THERMOSETTING (GRP) FOR COMPOSITION OF SOCKET BOARDS 125X185X125 2D3G</t>
  </si>
  <si>
    <t>P532281EX</t>
  </si>
  <si>
    <t>P532282EX</t>
  </si>
  <si>
    <t>P532283EX</t>
  </si>
  <si>
    <t>P532286EX</t>
  </si>
  <si>
    <t>TAIS MANOEUVRE M125</t>
  </si>
  <si>
    <t>TAIS MANOEUVRE M95</t>
  </si>
  <si>
    <t>P538325</t>
  </si>
  <si>
    <t>TAIS EMERGENCY MANOEUVRE M125</t>
  </si>
  <si>
    <t>P538395</t>
  </si>
  <si>
    <t>TAIS EMERGENCY MANOEUVRE M95</t>
  </si>
  <si>
    <t>P540191</t>
  </si>
  <si>
    <t>TAIS CUBE BACK PLATE IN STEEL 370X595 SIZE 4</t>
  </si>
  <si>
    <t>P550611</t>
  </si>
  <si>
    <t>TAIS CUBE PERFORATED BACK PLATE IN STEEL 180x240 SIZE 1</t>
  </si>
  <si>
    <t>P550612</t>
  </si>
  <si>
    <t>TAIS CUBE PERFORATED BACK PLATE IN STEEL 260x370 SIZE 2</t>
  </si>
  <si>
    <t>P550613</t>
  </si>
  <si>
    <t>TAIS CUBE PERFORATED BACK PLATE IN STEEL 370x445 SIZE 3</t>
  </si>
  <si>
    <t>P550614</t>
  </si>
  <si>
    <t>TAIS CUBE PERFORATED BACK PLATE IN STEEL 370x595 SIZE 4</t>
  </si>
  <si>
    <t>P550615</t>
  </si>
  <si>
    <t>TAIS CUBE PERFORATED BACK PLATE IN STEEL  475x595 SIZE 5</t>
  </si>
  <si>
    <t>P550616</t>
  </si>
  <si>
    <t>TAIS CUBE PERFORATED BACK PLATE IN STEEL 550x745 SIZE 6</t>
  </si>
  <si>
    <t>P550617</t>
  </si>
  <si>
    <t>TAIS CUBE PERFORATED BACK PLATE IN STEEL 765x995 SIZE 7</t>
  </si>
  <si>
    <t>P550645</t>
  </si>
  <si>
    <t>TAIS CUBE THREADED CLIPS M5 FOR PERFORATED PLATE 50PCS</t>
  </si>
  <si>
    <t>TOPTER WALL-MOUNTED BOX FOR 1 SOCKET-OUTLET AND FLANGE TOPTER SERIES 65X83 IP66/IP67</t>
  </si>
  <si>
    <t>P581312</t>
  </si>
  <si>
    <t>P581312EX</t>
  </si>
  <si>
    <t>P581316</t>
  </si>
  <si>
    <t>P581316EX</t>
  </si>
  <si>
    <t>P581320</t>
  </si>
  <si>
    <t>P581320EX</t>
  </si>
  <si>
    <t>P581325</t>
  </si>
  <si>
    <t>P581325EX</t>
  </si>
  <si>
    <t>P581332</t>
  </si>
  <si>
    <t>P581332EX</t>
  </si>
  <si>
    <t>P581340</t>
  </si>
  <si>
    <t>P581340EX</t>
  </si>
  <si>
    <t>P581350</t>
  </si>
  <si>
    <t>P581350EX</t>
  </si>
  <si>
    <t>P581363</t>
  </si>
  <si>
    <t>P581363EX</t>
  </si>
  <si>
    <t>P630058</t>
  </si>
  <si>
    <t>ENERGYGO PORTABLE ACS BOARD WITH 3 INTERLOCKED SOCKETS 3X 16A 2P+E 220V, PLUG 16A 2P+E, MCB/RCD 1+N C16 6kA 30mA IP66</t>
  </si>
  <si>
    <t>ENERGYGO PORTABLE ACS BOARD WITH 4 PRESE FISSE 16A 2P+E 220V, PLUG 16A 2P+E, MCB/RCD 1+N C16 6kA 30mA IP66</t>
  </si>
  <si>
    <t>ENERGYGO PORTABLE ACS BOARD WITH 4 SOCKETS 2X 16A 2P+E 220V/2X 16A 3P+E 380V, PLUG 16A 3P+N+E, MCB/RCD 3P+N C16 6kA 30mA IP66</t>
  </si>
  <si>
    <t>RINO CYLINDRICAL WATERTIGHT LIGHT BODY FOR CEILING INSTALLATION 75W E27</t>
  </si>
  <si>
    <t>SERIES META FLOOD LIGHT 18LEDS ASYMMETRICAL BEAM OPTIC IP66/IP67</t>
  </si>
  <si>
    <t>SERIE RINO-FANALE LED ALLUMINIO VERNICIATO VETRO TRASPARENTE LED 10W</t>
  </si>
  <si>
    <t>P817021EX</t>
  </si>
  <si>
    <t>P817022EX</t>
  </si>
  <si>
    <t>P817023EX</t>
  </si>
  <si>
    <t>P817024EX</t>
  </si>
  <si>
    <t>P817031EX</t>
  </si>
  <si>
    <t>P817032EX</t>
  </si>
  <si>
    <t>P817033EX</t>
  </si>
  <si>
    <t>P817034EX</t>
  </si>
  <si>
    <t>P817221EX</t>
  </si>
  <si>
    <t>P817222EX</t>
  </si>
  <si>
    <t>P817223EX</t>
  </si>
  <si>
    <t>P817224EX</t>
  </si>
  <si>
    <t>P818021EX</t>
  </si>
  <si>
    <t>P818022EX</t>
  </si>
  <si>
    <t>P818023EX</t>
  </si>
  <si>
    <t>P818024EX</t>
  </si>
  <si>
    <t>P818031EX</t>
  </si>
  <si>
    <t>P818032EX</t>
  </si>
  <si>
    <t>P818033EX</t>
  </si>
  <si>
    <t>P818034EX</t>
  </si>
  <si>
    <t>P818221EX</t>
  </si>
  <si>
    <t>P818222EX</t>
  </si>
  <si>
    <t>P818223EX</t>
  </si>
  <si>
    <t>P818224EX</t>
  </si>
  <si>
    <t>P818905</t>
  </si>
  <si>
    <t>KIT CONNECTORS FOR IN/OUT</t>
  </si>
  <si>
    <t>X-TIGUA SERIES 0-90 DEGREE ADJUSTABLE BRACKET FOR DOUBLE CHAIN SIZE M LUMINAIRE</t>
  </si>
  <si>
    <t>X-TIGUA SERIES 0-90 DEGREE ADJUSTABLE BRACKET FOR DOUBLE CHAIN SIZE L LUMINAIRE</t>
  </si>
  <si>
    <t>RINOLED STAINLESS STEEL-GLASS L1300 LIGHTING FIXTURE 75W NARROW BEAM IP65/66 2D3G</t>
  </si>
  <si>
    <t>P821682</t>
  </si>
  <si>
    <t>RINOLED-EX STAINLESS STEEL-GLASS L1300 LIGHTING FIXTURE 86W WIDE BEAM IP65/IP66 DALI 2G2D</t>
  </si>
  <si>
    <t>P821782</t>
  </si>
  <si>
    <t>P822682</t>
  </si>
  <si>
    <t>P822782</t>
  </si>
  <si>
    <t>FIT 55 SERIES STREET LIGHT 14LED 34W 3000K INSULATION CLASS II MIDNIGHT BILEVEL STREET WIDE AM IP66</t>
  </si>
  <si>
    <t>FIT 55 SERIES STREET LIGHT 14LED 53W 3000K INSULATION CLASS II MIDNIGHT BILEVEL STREET WIDE AM IP66</t>
  </si>
  <si>
    <t>FIT 55 SERIES STREET LIGHT 28LED 69W 3000K INSULATION CLASS II MIDNIGHT BILEVEL STREET WIDE AM IP66</t>
  </si>
  <si>
    <t>FIT 55 SERIES STREET LIGHT 28LED 86W 3000K INSULATION CLASS II MIDNIGHT BILEVEL STREET WIDE AM IP66</t>
  </si>
  <si>
    <t>FIT 55 SERIES STREET LIGHT 42LED 104W 3000K INSULATION CLASS II MIDNIGHT BILEVEL STREET WIDE AM IP66</t>
  </si>
  <si>
    <t>FIT 55 SERIES STREET LIGHT 42LED 145W 3000K INSULATION CLASS II MIDNIGHT BILEVEL STREET WIDE AM IP66</t>
  </si>
  <si>
    <t>FIT 55 SERIES STREET LIGHT 56LED 139W 3000K INSULATION CLASS II MIDNIGHT BILEVEL STREET WIDE AM IP66</t>
  </si>
  <si>
    <t>FIT 55 SERIES STREET LIGHT 56LED 177W 3000K INSULATION CLASS II MIDNIGHT BILEVEL STREET WIDE AM IP66</t>
  </si>
  <si>
    <t>FIT 55 SERIES STREET LIGHT 70LED 128W 3000K INSULATION CLASS II MIDNIGHT BILEVEL STREET WIDE AM IP66</t>
  </si>
  <si>
    <t>FIT 55 SERIES STREET LIGHT 70LED 174W 3000K INSULATION CLASS II MIDNIGHT BILEVEL STREET WIDE AM IP66</t>
  </si>
  <si>
    <t>FIT 55 SERIES STREET LIGHT 84LED 153W 3000K INSULATION CLASS II MIDNIGHT BILEVEL STREET NARROW ST IP66</t>
  </si>
  <si>
    <t>FIT 55 SERIES STREET LIGHT 84LED 209W 3000K INSULATION CLASS II MIDNIGHT BILEVEL STREET NARROW ST IP66</t>
  </si>
  <si>
    <t>FIT 55 SERIES STREET LIGHT 14LED 17W 4000K INSULATION CLASS II STANDARD ON-OFF STREET WIDE AM IP66</t>
  </si>
  <si>
    <t>FIT 55 SERIES STREET LIGHT 14LED 17W 4000K INSULATION CLASS II MIDNIGHT BILEVEL STREET WIDE AM IP66</t>
  </si>
  <si>
    <t>FIT 55 SERIES STREET LIGHT 14LED 17W 4000K INSULATION CLASS II STANDARD ON-OFF STREET NARROW ST IP66</t>
  </si>
  <si>
    <t>FIT 55 SERIES STREET LIGHT 14LED 17W 4000K INSULATION CLASS II MIDNIGHT BILEVEL STREET NARROW ST IP66</t>
  </si>
  <si>
    <t>FIT 55 SERIES STREET LIGHT 14LED 34W 4000K INSULATION CLASS II STANDARD ON-OFF STREET WIDE AM IP66</t>
  </si>
  <si>
    <t>FIT 55 SERIES STREET LIGHT 14LED 34W 4000K INSULATION CLASS II MIDNIGHT BILEVEL STREET WIDE AM IP66</t>
  </si>
  <si>
    <t>FIT 55 SERIES STREET LIGHT 14LED 34W 4000K INSULATION CLASS II STANDARD ON-OFF STREET NARROW ST IP66</t>
  </si>
  <si>
    <t>FIT 55 SERIES STREET LIGHT 14LED 34W 4000K INSULATION CLASS II MIDNIGHT BILEVEL STREET NARROW ST IP66</t>
  </si>
  <si>
    <t>FIT 55 SERIES STREET LIGHT 14LED 54W 4000K INSULATION CLASS II STANDARD ON-OFF STREET WIDE AM IP66</t>
  </si>
  <si>
    <t>FIT 55 SERIES STREET LIGHT 14LED 54W 4000K INSULATION CLASS II MIDNIGHT BILEVEL STREET WIDE AM IP66</t>
  </si>
  <si>
    <t>FIT 55 SERIES STREET LIGHT 14LED 54W 4000K INSULATION CLASS II STANDARD ON-OFF STREET NARROW ST IP66</t>
  </si>
  <si>
    <t>FIT 55 SERIES STREET LIGHT 14LED 54W 4000K INSULATION CLASS II MIDNIGHT BILEVEL STREET NARROW ST IP66</t>
  </si>
  <si>
    <t>FIT 55 SERIES STREET LIGHT 28LED 37W 4000K INSULATION CLASS II STANDARD ON-OFF STREET WIDE AM IP66</t>
  </si>
  <si>
    <t>FIT 55 SERIES STREET LIGHT 28LED 37W 4000K INSULATION CLASS II MIDNIGHT BILEVEL STREET WIDE AM IP66</t>
  </si>
  <si>
    <t>FIT 55 SERIES STREET LIGHT 28LED 37W 4000K INSULATION CLASS II STANDARD ON-OFF STREET NARROW ST IP66</t>
  </si>
  <si>
    <t>FIT 55 SERIES STREET LIGHT 28LED 37W 4000K INSULATION CLASS II MIDNIGHT BILEVEL STREET NARROW ST IP66</t>
  </si>
  <si>
    <t>FIT 55 SERIES STREET LIGHT 28LED 69W 4000K INSULATION CLASS II STANDARD ON-OFF STREET WIDE AM IP66</t>
  </si>
  <si>
    <t>FIT 55 SERIES STREET LIGHT 28LED 69W 4000K INSULATION CLASS II MIDNIGHT BILEVEL STREET WIDE AM IP66</t>
  </si>
  <si>
    <t>FIT 55 SERIES STREET LIGHT 28LED 69W 4000K INSULATION CLASS II STANDARD ON-OFF STREET NARROW ST IP66</t>
  </si>
  <si>
    <t>FIT 55 SERIES STREET LIGHT 28LED 69W 4000K INSULATION CLASS II MIDNIGHT BILEVEL STREET NARROW ST IP66</t>
  </si>
  <si>
    <t>FIT 55 SERIES STREET LIGHT 28LED 86W 4000K INSULATION CLASS II STANDARD ON-OFF STREET WIDE AM IP66</t>
  </si>
  <si>
    <t>FIT 55 SERIES STREET LIGHT 28LED 86W 4000K INSULATION CLASS II MIDNIGHT BILEVEL STREET WIDE AM IP66</t>
  </si>
  <si>
    <t>FIT 55 SERIES STREET LIGHT 28LED 86W 4000K INSULATION CLASS II STANDARD ON-OFF STREET NARROW ST IP66</t>
  </si>
  <si>
    <t>FIT 55 SERIES STREET LIGHT 28LED 86W 4000K INSULATION CLASS II MIDNIGHT BILEVEL STREET NARROW ST IP66</t>
  </si>
  <si>
    <t>FIT 55 SERIES STREET LIGHT 42LED 54W 4000K INSULATION CLASS II STANDARD ON-OFF STREET WIDE AM IP66</t>
  </si>
  <si>
    <t>FIT 55 SERIES STREET LIGHT 42LED 54W 4000K INSULATION CLASS II MIDNIGHT BILEVEL STREET WIDE AM IP66</t>
  </si>
  <si>
    <t>FIT 55 SERIES STREET LIGHT 42LED 54W 4000K INSULATION CLASS II STANDARD ON-OFF STREET NARROW ST IP66</t>
  </si>
  <si>
    <t>FIT 55 SERIES STREET LIGHT 42LED 54W 4000K INSULATION CLASS II MIDNIGHT BILEVEL STREET NARROW ST IP66</t>
  </si>
  <si>
    <t>FIT 55 SERIES STREET LIGHT 42LED 104W 4000K INSULATION CLASS II STANDARD ON-OFF STREET WIDE AM IP66</t>
  </si>
  <si>
    <t>FIT 55 SERIES STREET LIGHT 42LED 104W 4000K INSULATION CLASS II MIDNIGHT BILEVEL STREET WIDE AM IP66</t>
  </si>
  <si>
    <t>FIT 55 SERIES STREET LIGHT 42LED 104W 4000K INSULATION CLASS II STANDARD ON-OFF STREET NARROW ST IP66</t>
  </si>
  <si>
    <t>FIT 55 SERIES STREET LIGHT 42LED 104W 4000K INSULATION CLASS II MIDNIGHT BILEVEL STREET NARROW ST IP66</t>
  </si>
  <si>
    <t>FIT 55 SERIES STREET LIGHT 42LED 145W 4000K INSULATION CLASS II STANDARD ON-OFF STREET WIDE AM IP66</t>
  </si>
  <si>
    <t>FIT 55 SERIES STREET LIGHT 42LED 145W 4000K INSULATION CLASS II MIDNIGHT BILEVEL STREET WIDE AM IP66</t>
  </si>
  <si>
    <t>FIT 55 SERIES STREET LIGHT 42LED 145W 4000K INSULATION CLASS II STANDARD ON-OFF STREET NARROW ST IP66</t>
  </si>
  <si>
    <t>FIT 55 SERIES STREET LIGHT 42LED 145W 4000K INSULATION CLASS II MIDNIGHT BILEVEL STREET NARROW ST IP66</t>
  </si>
  <si>
    <t>FIT 55 SERIES STREET LIGHT 56LED 72W 4000K INSULATION CLASS II STANDARD ON-OFF STREET WIDE AM IP66</t>
  </si>
  <si>
    <t>FIT 55 SERIES STREET LIGHT 56LED 72W 4000K INSULATION CLASS II MIDNIGHT BILEVEL STREET WIDE AM IP66</t>
  </si>
  <si>
    <t>FIT 55 SERIES STREET LIGHT 56LED 72W 4000K INSULATION CLASS II STANDARD ON-OFF STREET NARROW ST IP66</t>
  </si>
  <si>
    <t>FIT 55 SERIES STREET LIGHT 56LED 72W 4000K INSULATION CLASS II MIDNIGHT BILEVEL STREET NARROW ST IP66</t>
  </si>
  <si>
    <t>FIT 55 SERIES STREET LIGHT 56LED 139W 4000K INSULATION CLASS II STANDARD ON-OFF STREET WIDE AM IP66</t>
  </si>
  <si>
    <t>FIT 55 SERIES STREET LIGHT 56LED 139W 4000K INSULATION CLASS II MIDNIGHT BILEVEL STREET WIDE AM IP66</t>
  </si>
  <si>
    <t>FIT 55 SERIES STREET LIGHT 56LED 139W 4000K INSULATION CLASS II STANDARD ON-OFF STREET NARROW ST IP66</t>
  </si>
  <si>
    <t>FIT 55 SERIES STREET LIGHT 56LED 139W 4000K INSULATION CLASS II MIDNIGHT BILEVEL STREET NARROW ST IP66</t>
  </si>
  <si>
    <t>FIT 55 SERIES STREET LIGHT 56LED 177W 4000K INSULATION CLASS II STANDARD ON-OFF STREET WIDE AM IP66</t>
  </si>
  <si>
    <t>FIT 55 SERIES STREET LIGHT 56LED 177W 4000K INSULATION CLASS II MIDNIGHT BILEVEL STREET WIDE AM IP66</t>
  </si>
  <si>
    <t>FIT 55 SERIES STREET LIGHT 56LED 177W 4000K INSULATION CLASS II STANDARD ON-OFF STREET NARROW ST IP66</t>
  </si>
  <si>
    <t>FIT 55 SERIES STREET LIGHT 56LED 177W 4000K INSULATION CLASS II MIDNIGHT BILEVEL STREET NARROW ST IP66</t>
  </si>
  <si>
    <t>FIT 55 SERIES STREET LIGHT 70LED 92W 4000K INSULATION CLASS II STANDARD ON-OFF STREET WIDE AM IP66</t>
  </si>
  <si>
    <t>FIT 55 SERIES STREET LIGHT 70LED 92W 4000K INSULATION CLASS II MIDNIGHT BILEVEL STREET WIDE AM IP66</t>
  </si>
  <si>
    <t>FIT 55 SERIES STREET LIGHT 70LED 92W 4000K INSULATION CLASS II STANDARD ON-OFF STREET NARROW ST IP66</t>
  </si>
  <si>
    <t>FIT 55 SERIES STREET LIGHT 70LED 92W 4000K INSULATION CLASS II MIDNIGHT BILEVEL STREET NARROW ST IP66</t>
  </si>
  <si>
    <t>FIT 55 SERIES STREET LIGHT 70LED 128W 4000K INSULATION CLASS II STANDARD ON-OFF STREET WIDE AM IP66</t>
  </si>
  <si>
    <t>FIT 55 SERIES STREET LIGHT 70LED 128W 4000K INSULATION CLASS II MIDNIGHT BILEVEL STREET WIDE AM IP66</t>
  </si>
  <si>
    <t>FIT 55 SERIES STREET LIGHT 70LED 128W 4000K INSULATION CLASS II STANDARD ON-OFF STREET NARROW ST IP66</t>
  </si>
  <si>
    <t>FIT 55 SERIES STREET LIGHT 70LED 128W 4000K INSULATION CLASS II MIDNIGHT BILEVEL STREET NARROW ST IP66</t>
  </si>
  <si>
    <t>FIT 55 SERIES STREET LIGHT 70LED 174W 4000K INSULATION CLASS II STANDARD ON-OFF STREET WIDE AM IP66</t>
  </si>
  <si>
    <t>FIT 55 SERIES STREET LIGHT 70LED 174W 4000K INSULATION CLASS II MIDNIGHT BILEVEL STREET WIDE AM IP66</t>
  </si>
  <si>
    <t>FIT 55 SERIES STREET LIGHT 70LED 174W 4000K INSULATION CLASS II STANDARD ON-OFF STREET NARROW ST IP66</t>
  </si>
  <si>
    <t>FIT 55 SERIES STREET LIGHT 70LED 174W 4000K INSULATION CLASS II MIDNIGHT BILEVEL STREET NARROW ST IP66</t>
  </si>
  <si>
    <t>FIT 55 SERIES STREET LIGHT 84LED 101W 4000K INSULATION CLASS II MIDNIGHT BILEVEL STREET WIDE AM IP66</t>
  </si>
  <si>
    <t>FIT 55 SERIES STREET LIGHT 84LED 101W 4000K INSULATION CLASS II MIDNIGHT BILEVEL STREET NARROW ST IP66</t>
  </si>
  <si>
    <t>FIT 55 SERIES STREET LIGHT 84LED 153W 4000K INSULATION CLASS II MIDNIGHT BILEVEL STREET WIDE AM IP66</t>
  </si>
  <si>
    <t>FIT 55 SERIES STREET LIGHT 84LED 153W 4000K INSULATION CLASS II MIDNIGHT BILEVEL STREET NARROW ST IP66</t>
  </si>
  <si>
    <t>FIT 55 SERIES STREET LIGHT 84LED 209W 4000K INSULATION CLASS II MIDNIGHT BILEVEL STREET WIDE AM IP66</t>
  </si>
  <si>
    <t>FIT 55 SERIES STREET LIGHT 84LED 209W 4000K INSULATION CLASS II MIDNIGHT BILEVEL STREET NARROW ST IP66</t>
  </si>
  <si>
    <t>FIT 55 SERIES SINGLE POLE HEAD BRACKET</t>
  </si>
  <si>
    <t>FIT 55 SERIES DOUBLE POLE HEAD BRACKET</t>
  </si>
  <si>
    <t>FIT 55 SERIES BRACKET FOR WALL MOUNTING</t>
  </si>
  <si>
    <t>IMPERIUM SERIES DALI LIGHT SENSOR</t>
  </si>
  <si>
    <t>IMPERIUM SERIES DALI REMOTE CONTROLLER</t>
  </si>
  <si>
    <t>IMPERIUM SERIES DALI WIRELESS CONTROL MODULE</t>
  </si>
  <si>
    <t>IMPERIUM SERIES WIRELESS LIGHT SENSOR</t>
  </si>
  <si>
    <t>IMPERIUM SERIES WIRELESS GATEWAY MULTIFUNCTIONAL BLUETOOTH</t>
  </si>
  <si>
    <t>TIGUA FLOODLIGHT 12LED 48W SYMMETRICAL OPTICS 81° IP66</t>
  </si>
  <si>
    <t>TIGUA FLOODLIGHT 24LED 95W SYMMETRICAL OPTICS 81° IP66</t>
  </si>
  <si>
    <t>TIGUA FLOODLIGHT 36LED 130W SYMMETRICAL OPTICS 81° IP66</t>
  </si>
  <si>
    <t>TIGUA FLOODLIGHT 24LED 140W SYMMETRICAL OPTICS 81° IP66</t>
  </si>
  <si>
    <t>TIGUA FLOODLIGHT 24LED 188W SYMMETRICAL OPTICS 81° IP66</t>
  </si>
  <si>
    <t>TIGUA FLOODLIGHT 12LED 48W SYMMETRICAL OPTICS 36° IP66</t>
  </si>
  <si>
    <t>TIGUA FLOODLIGHT 24LED 95W SYMMETRICAL OPTICS 36° IP66</t>
  </si>
  <si>
    <t>TIGUA FLOODLIGHT 36LED 130W SYMMETRICAL OPTICS 36° IP66</t>
  </si>
  <si>
    <t>TIGUA FLOODLIGHT 24LED 140W SYMMETRICAL OPTICS 36° IP66</t>
  </si>
  <si>
    <t>TIGUA FLOODLIGHT 24LED 188W SYMMETRICAL OPTICS 36° IP66</t>
  </si>
  <si>
    <t>TIGUA FLOODLIGHT 12LED 48W ASYMMETRICAL OPTICS 23° IP66</t>
  </si>
  <si>
    <t>TIGUA FLOODLIGHT 24LED 95W ASYMMETRICAL OPTICS 23° IP66</t>
  </si>
  <si>
    <t>TIGUA FLOODLIGHT 36LED 130W ASYMMETRICAL OPTICS 23° IP66</t>
  </si>
  <si>
    <t>TIGUA FLOODLIGHT 24LED 140W ASYMMETRICAL OPTICS 23° IP66</t>
  </si>
  <si>
    <t>TIGUA FLOODLIGHT 24LED 188W ASYMMETRICAL OPTICS 23° IP66</t>
  </si>
  <si>
    <t>TIGUA FLOODLIGHT 12LED 48W ASYMMETRICAL OPTICS 43° IP66</t>
  </si>
  <si>
    <t>TIGUA FLOODLIGHT 24LED 95W ASYMMETRICAL OPTICS 43° IP66</t>
  </si>
  <si>
    <t>TIGUA FLOODLIGHT 43LED 130W ASYMMETRICAL OPTICS 43° IP66</t>
  </si>
  <si>
    <t>TIGUA FLOODLIGHT 24LED 140W ASYMMETRICAL OPTICS 43° IP66</t>
  </si>
  <si>
    <t>TIGUA FLOODLIGHT 24LED 188W ASYMMETRICAL OPTICS 43° IP66</t>
  </si>
  <si>
    <t>TIGUA FLOODLIGHT 12LED 48W ROADWAY OPTICS IP66</t>
  </si>
  <si>
    <t>TIGUA FLOODLIGHT 24LED 95W ROADWAY OPTICS IP66</t>
  </si>
  <si>
    <t>TIGUA FLOODLIGHT 36LED 130W ROADWAY OPTICS IP66</t>
  </si>
  <si>
    <t>TIGUA FLOODLIGHT 24LED 140W ROADWAY OPTICS IP66</t>
  </si>
  <si>
    <t>TIGUA FLOODLIGHT 24LED 188W ROADWAY OPTICS IP66</t>
  </si>
  <si>
    <t>TIGUA FLOODLIGHT 12LED 48W ASYMMETRICAL OPTICS 55° IP66</t>
  </si>
  <si>
    <t>TIGUA FLOODLIGHT 24LED 95W ASYMMETRICAL OPTICS 55° IP66</t>
  </si>
  <si>
    <t>TIGUA FLOODLIGHT 55LED 130W ASYMMETRICAL OPTICS 55° IP66</t>
  </si>
  <si>
    <t>TIGUA FLOODLIGHT 24LED 140W ASYMMETRICAL OPTICS 55° IP66</t>
  </si>
  <si>
    <t>TIGUA FLOODLIGHT 24LED 188W ASYMMETRICAL OPTICS 55° IP66</t>
  </si>
  <si>
    <t>TIGUA FLOODLIGHT 12LED 48W ASYMMETRICAL OPTICS 50° IP66</t>
  </si>
  <si>
    <t>TIGUA FLOODLIGHT 24LED 95W ASYMMETRICAL OPTICS 50° IP66</t>
  </si>
  <si>
    <t>TIGUA FLOODLIGHT 36LED 130W ASYMMETRICAL OPTICS 50° IP66</t>
  </si>
  <si>
    <t>TIGUA FLOODLIGHT 24LED 140W ASYMMETRICAL OPTICS 50° IP66</t>
  </si>
  <si>
    <t>TIGUA FLOODLIGHT 24LED 188W ASYMMETRICAL OPTICS 50° IP66</t>
  </si>
  <si>
    <t>P841682</t>
  </si>
  <si>
    <t>P841782</t>
  </si>
  <si>
    <t>P842682</t>
  </si>
  <si>
    <t>P842782</t>
  </si>
  <si>
    <t>FIT 55 SERIES STREET LIGHT 14LED 17W 4000K INSULATION CLASS I MIDNIGHT BILEVEL STREET WIDE AM IP66</t>
  </si>
  <si>
    <t>FIT 55 SERIES STREET LIGHT 14LED 34W 4000K INSULATION CLASS I MIDNIGHT BILEVEL STREET WIDE AM IP66</t>
  </si>
  <si>
    <t>FIT 55 SERIES STREET LIGHT 14LED 54W 4000K INSULATION CLASS I MIDNIGHT BILEVEL STREET WIDE AM IP66</t>
  </si>
  <si>
    <t>FIT 55 SERIES STREET LIGHT 28LED 37W 4000K INSULATION CLASS I MIDNIGHT BILEVEL STREET WIDE AM IP66</t>
  </si>
  <si>
    <t>FIT 55 SERIES STREET LIGHT 28LED 37W 4000K INSULATION CLASS I MIDNIGHT BILEVEL STREET NARROW ST IP66</t>
  </si>
  <si>
    <t>FIT 55 SERIES STREET LIGHT 28LED 69W 4000K INSULATION CLASS I MIDNIGHT BILEVEL STREET WIDE AM IP66</t>
  </si>
  <si>
    <t>FIT 55 SERIES STREET LIGHT 28LED 69W 4000K INSULATION CLASS I MIDNIGHT BILEVEL STREET NARROW ST IP66</t>
  </si>
  <si>
    <t>FIT 55 SERIES STREET LIGHT 28LED 86W 4000K INSULATION CLASS I MIDNIGHT BILEVEL STREET WIDE AM IP66</t>
  </si>
  <si>
    <t>FIT 55 SERIES STREET LIGHT 28LED 86W 4000K INSULATION CLASS I MIDNIGHT BILEVEL STREET NARROW ST IP66</t>
  </si>
  <si>
    <t>FIT 55 SERIES STREET LIGHT 42LED 54W 4000K INSULATION CLASS I MIDNIGHT BILEVEL STREET WIDE AM IP66</t>
  </si>
  <si>
    <t>FIT 55 SERIES STREET LIGHT 42LED 54W 4000K INSULATION CLASS I MIDNIGHT BILEVEL STREET NARROW ST IP66</t>
  </si>
  <si>
    <t>FIT 55 SERIES STREET LIGHT 42LED 104W 4000K INSULATION CLASS I MIDNIGHT BILEVEL STREET WIDE AM IP66</t>
  </si>
  <si>
    <t>FIT 55 SERIES STREET LIGHT 42LED 104W 4000K INSULATION CLASS I MIDNIGHT BILEVEL STREET NARROW ST IP66</t>
  </si>
  <si>
    <t>FIT 55 SERIES STREET LIGHT 42LED 145W 4000K INSULATION CLASS I MIDNIGHT BILEVEL STREET WIDE AM IP66</t>
  </si>
  <si>
    <t>FIT 55 SERIES STREET LIGHT 42LED 145W 4000K INSULATION CLASS I MIDNIGHT BILEVEL STREET NARROW ST IP66</t>
  </si>
  <si>
    <t>FIT 55 SERIES STREET LIGHT 56LED 72W 4000K INSULATION CLASS I MIDNIGHT BILEVEL STREET WIDE AM IP66</t>
  </si>
  <si>
    <t>FIT 55 SERIES STREET LIGHT 56LED 72W 4000K INSULATION CLASS I MIDNIGHT BILEVEL STREET NARROW ST IP66</t>
  </si>
  <si>
    <t>FIT 55 SERIES STREET LIGHT 56LED 139W 4000K INSULATION CLASS I MIDNIGHT BILEVEL STREET WIDE AM IP66</t>
  </si>
  <si>
    <t>FIT 55 SERIES STREET LIGHT 56LED 139W 4000K INSULATION CLASS I MIDNIGHT BILEVEL STREET NARROW ST IP66</t>
  </si>
  <si>
    <t>FIT 55 SERIES STREET LIGHT 56LED 177W 4000K INSULATION CLASS I MIDNIGHT BILEVEL STREET WIDE AM IP66</t>
  </si>
  <si>
    <t>FIT 55 SERIES STREET LIGHT 56LED 177W 4000K INSULATION CLASS I MIDNIGHT BILEVEL STREET NARROW ST IP66</t>
  </si>
  <si>
    <t>FIT 55 SERIES STREET LIGHT 70LED 92W 4000K INSULATION CLASS I MIDNIGHT BILEVEL STREET WIDE AM IP66</t>
  </si>
  <si>
    <t>FIT 55 SERIES STREET LIGHT 70LED 92W 4000K INSULATION CLASS I MIDNIGHT BILEVEL STREET NARROW ST IP66</t>
  </si>
  <si>
    <t>FIT 55 SERIES STREET LIGHT 70LED 128W 4000K INSULATION CLASS I MIDNIGHT BILEVEL STREET WIDE AM IP66</t>
  </si>
  <si>
    <t>FIT 55 SERIES STREET LIGHT 70LED 128W 4000K INSULATION CLASS I MIDNIGHT BILEVEL STREET NARROW ST IP66</t>
  </si>
  <si>
    <t>FIT 55 SERIES STREET LIGHT 70LED 174W 4000K INSULATION CLASS I MIDNIGHT BILEVEL STREET WIDE AM IP66</t>
  </si>
  <si>
    <t>FIT 55 SERIES STREET LIGHT 70LED 174W 4000K INSULATION CLASS I MIDNIGHT BILEVEL STREET NARROW ST IP66</t>
  </si>
  <si>
    <t>FIT 55 SERIES STREET LIGHT 84LED 101W 4000K INSULATION CLASS I MIDNIGHT BILEVEL STREET WIDE AM IP66</t>
  </si>
  <si>
    <t>FIT 55 SERIES STREET LIGHT 84LED 101W 4000K INSULATION CLASS I MIDNIGHT BILEVEL STREET NARROW ST IP66</t>
  </si>
  <si>
    <t>FIT 55 SERIES STREET LIGHT 84LED 153W 4000K INSULATION CLASS I MIDNIGHT BILEVEL STREET WIDE AM IP66</t>
  </si>
  <si>
    <t>FIT 55 SERIES STREET LIGHT 84LED 153W 4000K INSULATION CLASS I MIDNIGHT BILEVEL STREET NARROW ST IP66</t>
  </si>
  <si>
    <t>FIT 55 SERIES STREET LIGHT 84LED 209W 4000K INSULATION CLASS I MIDNIGHT BILEVEL STREET WIDE AM IP66</t>
  </si>
  <si>
    <t>FIT 55 SERIES STREET LIGHT 84LED 209W 4000K INSULATION CLASS I MIDNIGHT BILEVEL STREET NARROW ST IP66</t>
  </si>
  <si>
    <t>SPARE COILS FOR ALARM AND NAVE WATERTIGHT BELLS 230V CA</t>
  </si>
  <si>
    <t>SPARE COILS FOR ALARM AND NAVE WATERTIGHT SIRENS 230V CA</t>
  </si>
  <si>
    <t>ECICTA16HF</t>
  </si>
  <si>
    <t>ECICTA40HF</t>
  </si>
  <si>
    <t>ICTA Pliable PP conduit 3422 HF dark grey 16 mm 100 mt coil (750Nt/6J)</t>
  </si>
  <si>
    <t>ICTA Pliable PP conduit 3422 HF dark grey 40 mm 25 mt coil (750Nt/6J)</t>
  </si>
  <si>
    <t>MAGHF16</t>
  </si>
  <si>
    <t>MAGHF20</t>
  </si>
  <si>
    <t>MAGHF25</t>
  </si>
  <si>
    <t>MAGHF32</t>
  </si>
  <si>
    <t>MAGHF40</t>
  </si>
  <si>
    <t>MAGHF50</t>
  </si>
  <si>
    <t>CF50G/ECCF50</t>
  </si>
  <si>
    <t>ECCRS16H</t>
  </si>
  <si>
    <t>ECCRS20H</t>
  </si>
  <si>
    <t>ECCRS25H</t>
  </si>
  <si>
    <t>ECCRS32H</t>
  </si>
  <si>
    <t>ECCRS40H</t>
  </si>
  <si>
    <t>ECCRS50H</t>
  </si>
  <si>
    <t>CUG 90° BENDS  IP40 GREY 16mm</t>
  </si>
  <si>
    <t>CUG 90° BENDS  IP40 GREY 20mm</t>
  </si>
  <si>
    <t>CUG 90° BENDS  IP40 GREY 25mm</t>
  </si>
  <si>
    <t>CUG 90° BENDS  IP40 GREY 32mm</t>
  </si>
  <si>
    <t>CUG 90° BENDS  IP40 GREY 40mm</t>
  </si>
  <si>
    <t>CUG 90° BENDS  IP40 GREY 50mm</t>
  </si>
  <si>
    <t>351641.114</t>
  </si>
  <si>
    <t>352641.119</t>
  </si>
  <si>
    <t>352641.128</t>
  </si>
  <si>
    <t>Loop1 G2</t>
  </si>
  <si>
    <t>Loop2 G2</t>
  </si>
  <si>
    <t>XANLIGHT USB LED ΕΡΓΑΣΙΑΣ 450 LM IP44</t>
  </si>
  <si>
    <t>GCI260P</t>
  </si>
  <si>
    <t>DURACELL SIMPLY  ALC MN-1500  AA 20XB5</t>
  </si>
  <si>
    <t>DURACELL SIMPLY ALC  MN2400 AAA  10XB5</t>
  </si>
  <si>
    <t>BFX1004</t>
  </si>
  <si>
    <t>AUX. CONTACT 4NC W FRONT CENTRE MOUNTING</t>
  </si>
  <si>
    <t>LVFSN1B05</t>
  </si>
  <si>
    <t>FLOAT SWITCH FOR DIRTY WATER NEOP. 5M</t>
  </si>
  <si>
    <t>LVFSN1B10</t>
  </si>
  <si>
    <t>FLOAT SWITCH FOR DIRTY WATER NEOP. 10M</t>
  </si>
  <si>
    <t>LVFSN1B15</t>
  </si>
  <si>
    <t>FLOAT SWITCH FOR DIRTY WATER NEOP. 15M</t>
  </si>
  <si>
    <t>LVFSN1B20</t>
  </si>
  <si>
    <t>FLOAT SWITCH FOR DIRTY WATER NEOP. 20M</t>
  </si>
  <si>
    <t>LVFSP1W03</t>
  </si>
  <si>
    <t>FLOAT SWITCH FOR GRAY WATER PVC 3M</t>
  </si>
  <si>
    <t>LVFSP1W05</t>
  </si>
  <si>
    <t>FLOAT SWITCH FOR GRAY WATER PVC 5M</t>
  </si>
  <si>
    <t>LVFSP1W10</t>
  </si>
  <si>
    <t>FLOAT SWITCH FOR GRAY WATER PVC 10M</t>
  </si>
  <si>
    <t>LVFSP1W15</t>
  </si>
  <si>
    <t>FLOAT SWITCH FOR GRAY WATER PVC 15M</t>
  </si>
  <si>
    <t>LVFSP1W20</t>
  </si>
  <si>
    <t>FLOAT SWITCH FOR GRAY WATER PVC 20M</t>
  </si>
  <si>
    <t>BF9500A230</t>
  </si>
  <si>
    <t>3P CONTACTOR 95A AC3  230VAC 50/60HZ</t>
  </si>
  <si>
    <t>ΚΩΔΙΚΟΣ ENEREL</t>
  </si>
  <si>
    <t>20-10-40001</t>
  </si>
  <si>
    <t>20-10-40002</t>
  </si>
  <si>
    <t>20-10-40003</t>
  </si>
  <si>
    <t>20-10-40004</t>
  </si>
  <si>
    <t>20-10-40014</t>
  </si>
  <si>
    <t>20-10-40005</t>
  </si>
  <si>
    <t>20-10-40006</t>
  </si>
  <si>
    <t>20-10-40007</t>
  </si>
  <si>
    <t>20-10-40008</t>
  </si>
  <si>
    <t>20-10-40009</t>
  </si>
  <si>
    <t>20-10-40010</t>
  </si>
  <si>
    <t>20-10-40504</t>
  </si>
  <si>
    <t>20-10-40505</t>
  </si>
  <si>
    <t>20-10-41010</t>
  </si>
  <si>
    <t>20-10-41004</t>
  </si>
  <si>
    <t>20-10-41014</t>
  </si>
  <si>
    <t>20-10-41005</t>
  </si>
  <si>
    <t>20-10-41006</t>
  </si>
  <si>
    <t>20-10-41007 Α</t>
  </si>
  <si>
    <t>20-10-41008</t>
  </si>
  <si>
    <t>20-10-41009</t>
  </si>
  <si>
    <t>EC410C7Α</t>
  </si>
  <si>
    <t>20-10-43005</t>
  </si>
  <si>
    <t>20-10-43006</t>
  </si>
  <si>
    <t>20-10-43007</t>
  </si>
  <si>
    <t>20-10-43008</t>
  </si>
  <si>
    <t>20-10-04309</t>
  </si>
  <si>
    <t>20-37-47020</t>
  </si>
  <si>
    <t>20-37-47025</t>
  </si>
  <si>
    <t>20-37-47032</t>
  </si>
  <si>
    <t>20-28-54016</t>
  </si>
  <si>
    <t>20-28-54020</t>
  </si>
  <si>
    <t>20-28-54025</t>
  </si>
  <si>
    <t>20-28-54032</t>
  </si>
  <si>
    <t>20-28-54040</t>
  </si>
  <si>
    <t>20-28-54050</t>
  </si>
  <si>
    <t>20-28-51009</t>
  </si>
  <si>
    <t>20-28-51011</t>
  </si>
  <si>
    <t>20-28-51013</t>
  </si>
  <si>
    <t>20-28-51016</t>
  </si>
  <si>
    <t>20-29-51021</t>
  </si>
  <si>
    <t>20-28-51029</t>
  </si>
  <si>
    <t>20-28-51036</t>
  </si>
  <si>
    <t>20-28-51042</t>
  </si>
  <si>
    <t>20-23-61002</t>
  </si>
  <si>
    <t>20-23-61003</t>
  </si>
  <si>
    <t>20-23-61004</t>
  </si>
  <si>
    <t>20-23-60004</t>
  </si>
  <si>
    <t>20-23-60008</t>
  </si>
  <si>
    <t>20-23-60012</t>
  </si>
  <si>
    <t>20-23-60018</t>
  </si>
  <si>
    <t>20-23-60024</t>
  </si>
  <si>
    <t>20-23-60036</t>
  </si>
  <si>
    <t>20-23-60054</t>
  </si>
  <si>
    <t>20-23-60072</t>
  </si>
  <si>
    <t>20-23-62004</t>
  </si>
  <si>
    <t>20-23-62008</t>
  </si>
  <si>
    <t>20-23-62012</t>
  </si>
  <si>
    <t>20-23-62018</t>
  </si>
  <si>
    <t>20-23-62024</t>
  </si>
  <si>
    <t>20-23-62036</t>
  </si>
  <si>
    <t>20-23-62054</t>
  </si>
  <si>
    <t>20-23-62072</t>
  </si>
  <si>
    <t>20-28-51007</t>
  </si>
  <si>
    <t>20-28-51048</t>
  </si>
  <si>
    <t>20-23-63004</t>
  </si>
  <si>
    <t>20-23-63008</t>
  </si>
  <si>
    <t>20-23-63012</t>
  </si>
  <si>
    <t>20-23-63018</t>
  </si>
  <si>
    <t>20-23-63024</t>
  </si>
  <si>
    <t>20-23-63036</t>
  </si>
  <si>
    <t>20-23-63054</t>
  </si>
  <si>
    <t>20-23-63072</t>
  </si>
  <si>
    <t>20-29-75016</t>
  </si>
  <si>
    <t>20-29-75020</t>
  </si>
  <si>
    <t>20-29-75025</t>
  </si>
  <si>
    <t>20-29-75032</t>
  </si>
  <si>
    <t>20-29-32016</t>
  </si>
  <si>
    <t>20-29-32020</t>
  </si>
  <si>
    <t>20-29-03215</t>
  </si>
  <si>
    <t>20-29-32032</t>
  </si>
  <si>
    <t>20-29-32040</t>
  </si>
  <si>
    <t>20-29-32050</t>
  </si>
  <si>
    <t>20-29-00016</t>
  </si>
  <si>
    <t>20-29-00020</t>
  </si>
  <si>
    <t>20-29-00025</t>
  </si>
  <si>
    <t>20-29-00032</t>
  </si>
  <si>
    <t>20-29-00040</t>
  </si>
  <si>
    <t>20-29-00116</t>
  </si>
  <si>
    <t>20-29-00140</t>
  </si>
  <si>
    <t>20-29-01516</t>
  </si>
  <si>
    <t>20-29-01520</t>
  </si>
  <si>
    <t>20-29-01525</t>
  </si>
  <si>
    <t>20-29-01532</t>
  </si>
  <si>
    <t>20-29-01540</t>
  </si>
  <si>
    <t>20-29-01550</t>
  </si>
  <si>
    <t>20-29-01563</t>
  </si>
  <si>
    <t>20-29-01216</t>
  </si>
  <si>
    <t>20-29-01220</t>
  </si>
  <si>
    <t>20-29-32025</t>
  </si>
  <si>
    <t>20-29-01232</t>
  </si>
  <si>
    <t>20-29-01240</t>
  </si>
  <si>
    <t>20-29-01250</t>
  </si>
  <si>
    <t>20-27-00016</t>
  </si>
  <si>
    <t>20-27-00020</t>
  </si>
  <si>
    <t>20-27-00025</t>
  </si>
  <si>
    <t>20-27-00032</t>
  </si>
  <si>
    <t>20-27-00040</t>
  </si>
  <si>
    <t>20-12-00016</t>
  </si>
  <si>
    <t>20-12-00020</t>
  </si>
  <si>
    <t>20-12-00025</t>
  </si>
  <si>
    <t>20-12-00032</t>
  </si>
  <si>
    <t>20-12-00040</t>
  </si>
  <si>
    <t>20-12-00050</t>
  </si>
  <si>
    <t>20-27-00216</t>
  </si>
  <si>
    <t>20-27-00220</t>
  </si>
  <si>
    <t>20-27-00225</t>
  </si>
  <si>
    <t>20-27-00232</t>
  </si>
  <si>
    <t>20-27-00240</t>
  </si>
  <si>
    <t>20-27-00250</t>
  </si>
  <si>
    <t>12-11-10250</t>
  </si>
  <si>
    <t>12-11-10400</t>
  </si>
  <si>
    <t>12-11-1010600</t>
  </si>
  <si>
    <t>12-11-11600</t>
  </si>
  <si>
    <t>12-11-12500</t>
  </si>
  <si>
    <t>12-29-12030</t>
  </si>
  <si>
    <t>12-29-16050</t>
  </si>
  <si>
    <t>12-29-22060</t>
  </si>
  <si>
    <t>12-29-33080</t>
  </si>
  <si>
    <t>12-29-55160</t>
  </si>
  <si>
    <t>12-29-65190</t>
  </si>
  <si>
    <t>12-29-75220</t>
  </si>
  <si>
    <t>12-29-85250</t>
  </si>
  <si>
    <t>12-29-95250</t>
  </si>
  <si>
    <t>12-29-11534</t>
  </si>
  <si>
    <t>12-29-14042</t>
  </si>
  <si>
    <t>12-29-16050 0</t>
  </si>
  <si>
    <t>12-29-18058</t>
  </si>
  <si>
    <t>12-30-25121</t>
  </si>
  <si>
    <t>12-30-25152</t>
  </si>
  <si>
    <t>12-30-25153</t>
  </si>
  <si>
    <t>12-30-25154</t>
  </si>
  <si>
    <t>12-30-25155</t>
  </si>
  <si>
    <t>12-30-25156</t>
  </si>
  <si>
    <t>12-30-25157</t>
  </si>
  <si>
    <t>12-30-90976</t>
  </si>
  <si>
    <t>12-37-00025</t>
  </si>
  <si>
    <t>12-37-00150</t>
  </si>
  <si>
    <t>12-37-00180</t>
  </si>
  <si>
    <t>12-37-00210</t>
  </si>
  <si>
    <t>12-37-00260</t>
  </si>
  <si>
    <t>12-37-00360</t>
  </si>
  <si>
    <t>12-37-08000</t>
  </si>
  <si>
    <t>12-37-21000</t>
  </si>
  <si>
    <t>12-37-35000</t>
  </si>
  <si>
    <t>12-37-45000</t>
  </si>
  <si>
    <t>12-37-12000</t>
  </si>
  <si>
    <t>12-37-30000</t>
  </si>
  <si>
    <t>12-37-31000</t>
  </si>
  <si>
    <t>12-37-32000</t>
  </si>
  <si>
    <t>DUOGELRTV200/L 5+5KG</t>
  </si>
  <si>
    <t>GEL KIT 2 συστατικών 5+5 KG</t>
  </si>
  <si>
    <t>12-03-08025 Β</t>
  </si>
  <si>
    <t>12-03-08025 Ν</t>
  </si>
  <si>
    <t>12-03-10025 Β</t>
  </si>
  <si>
    <t>12-03-10025 Ν</t>
  </si>
  <si>
    <t>12-03-14025 Β</t>
  </si>
  <si>
    <t>12-03-14025 N</t>
  </si>
  <si>
    <t>12-03-16025 Β</t>
  </si>
  <si>
    <t>12-03-16025 N</t>
  </si>
  <si>
    <t>12-03-20025 Β</t>
  </si>
  <si>
    <t>12-03-20025 N</t>
  </si>
  <si>
    <t>12-03-15036 Β</t>
  </si>
  <si>
    <t>12-03-15036 N</t>
  </si>
  <si>
    <t>12-03-20036 Β</t>
  </si>
  <si>
    <t>12-03-20036 N</t>
  </si>
  <si>
    <t>12-03-25036 Β</t>
  </si>
  <si>
    <t>12-03-25036 N</t>
  </si>
  <si>
    <t>12-03-30036 Β</t>
  </si>
  <si>
    <t>12-03-30036 N</t>
  </si>
  <si>
    <t>12-03-37036 Β</t>
  </si>
  <si>
    <t>12-03-37036 N</t>
  </si>
  <si>
    <t>12-03-16048 Β</t>
  </si>
  <si>
    <t>12-03-16048 N</t>
  </si>
  <si>
    <t>12-03-20048 Β</t>
  </si>
  <si>
    <t>12-03-20048 N</t>
  </si>
  <si>
    <t>12-03-25048 Β</t>
  </si>
  <si>
    <t>12-03-25048 N</t>
  </si>
  <si>
    <t>12-03-30048 Β</t>
  </si>
  <si>
    <t>12-03-30048 N</t>
  </si>
  <si>
    <t>12-03-37048 Β</t>
  </si>
  <si>
    <t>12-03-37048 N</t>
  </si>
  <si>
    <t>12-03-43048 Β</t>
  </si>
  <si>
    <t>12-03-43048 N</t>
  </si>
  <si>
    <t>12-03-53048 Β</t>
  </si>
  <si>
    <t>12-03-53048 N</t>
  </si>
  <si>
    <t>12-03-20076 Β</t>
  </si>
  <si>
    <t>12-03-20076 N</t>
  </si>
  <si>
    <t>12-03-30076 Β</t>
  </si>
  <si>
    <t>12-03-30076 N</t>
  </si>
  <si>
    <t>12-03-37076 Β</t>
  </si>
  <si>
    <t>12-03-37076 N</t>
  </si>
  <si>
    <t>12-03-45076 Β</t>
  </si>
  <si>
    <t>12-03-45076 N</t>
  </si>
  <si>
    <t>12-03-53076 Β</t>
  </si>
  <si>
    <t>12-03-53076 N</t>
  </si>
  <si>
    <t>12-03-78076 Β</t>
  </si>
  <si>
    <t>12-03-78076 N</t>
  </si>
  <si>
    <t>12-03-01919 Ν/B</t>
  </si>
  <si>
    <t>12-03-02727 N/Β</t>
  </si>
  <si>
    <t>12-37-04010</t>
  </si>
  <si>
    <t>12-37-03010</t>
  </si>
  <si>
    <t>12-37-03015</t>
  </si>
  <si>
    <t>12-37-03020</t>
  </si>
  <si>
    <t>12-37-03025</t>
  </si>
  <si>
    <t>12-37-03030</t>
  </si>
  <si>
    <t>SND-N030.10TI</t>
  </si>
  <si>
    <t>SND-N030.15TI</t>
  </si>
  <si>
    <t>SND-N030.20TI</t>
  </si>
  <si>
    <t>SND-N030.25TI</t>
  </si>
  <si>
    <t>SND-N030.30TI</t>
  </si>
  <si>
    <t>Ατσαλίνα Μαύρη 10μ.  Φ3</t>
  </si>
  <si>
    <t>Ατσαλίνα Μαύρη 15μ.  Φ3</t>
  </si>
  <si>
    <t>Ατσαλίνα Μαύρη 20μ.  Φ3</t>
  </si>
  <si>
    <t>Ατσαλίνα Μαύρη 25μ.  Φ3</t>
  </si>
  <si>
    <t>Ατσαλίνα Μαύρη 30μ.  Φ3</t>
  </si>
  <si>
    <t>12-37-25000</t>
  </si>
  <si>
    <t>12-37-30001</t>
  </si>
  <si>
    <t>12-37-50000</t>
  </si>
  <si>
    <t>12-37-10000</t>
  </si>
  <si>
    <t>12-11-34013</t>
  </si>
  <si>
    <t>12-11-34022</t>
  </si>
  <si>
    <t>12-11-54015</t>
  </si>
  <si>
    <t>12-11-01052</t>
  </si>
  <si>
    <t>12-11-01152</t>
  </si>
  <si>
    <t>12-11-01252</t>
  </si>
  <si>
    <t>12-11-01054</t>
  </si>
  <si>
    <t>12-11-01154</t>
  </si>
  <si>
    <t>12-11-01254</t>
  </si>
  <si>
    <t>12-11-01609</t>
  </si>
  <si>
    <t>12-11-01614</t>
  </si>
  <si>
    <t>12-11-01007</t>
  </si>
  <si>
    <t>12-11-01007 Β</t>
  </si>
  <si>
    <t>12-11-01007 V</t>
  </si>
  <si>
    <t>12-11-01011</t>
  </si>
  <si>
    <t>12-11-01011 Β</t>
  </si>
  <si>
    <t>12-11-01011 V</t>
  </si>
  <si>
    <t>12-11-01015</t>
  </si>
  <si>
    <t>12-11-01015 V</t>
  </si>
  <si>
    <t>12-11-01015 Β</t>
  </si>
  <si>
    <t>12-11-00004</t>
  </si>
  <si>
    <t>12-11-00005</t>
  </si>
  <si>
    <t>12-11-00006</t>
  </si>
  <si>
    <t>12-11-00007</t>
  </si>
  <si>
    <t>12-11-00009</t>
  </si>
  <si>
    <t>12-11-00000</t>
  </si>
  <si>
    <t>12-11-00025</t>
  </si>
  <si>
    <t>12-11-00035</t>
  </si>
  <si>
    <t>12-11-00050</t>
  </si>
  <si>
    <t>12-11-00070</t>
  </si>
  <si>
    <t>12-11-00304</t>
  </si>
  <si>
    <t>12-11-00604</t>
  </si>
  <si>
    <t>12-11-22230</t>
  </si>
  <si>
    <t>12-11-22250</t>
  </si>
  <si>
    <t>12-11-00402</t>
  </si>
  <si>
    <t>12-11-00403</t>
  </si>
  <si>
    <t>12-11-00405</t>
  </si>
  <si>
    <t>12-36-00605</t>
  </si>
  <si>
    <t>12-36-00606</t>
  </si>
  <si>
    <t>12-36-00608</t>
  </si>
  <si>
    <t>12-36-00610</t>
  </si>
  <si>
    <t>12-36-01006</t>
  </si>
  <si>
    <t>12-36-01008</t>
  </si>
  <si>
    <t>12-36-01010</t>
  </si>
  <si>
    <t>12-36-01606</t>
  </si>
  <si>
    <t>12-36-01608</t>
  </si>
  <si>
    <t>12-36-01610</t>
  </si>
  <si>
    <t>12-36-01612</t>
  </si>
  <si>
    <t>12-36-02506 0</t>
  </si>
  <si>
    <t>12-36-02508</t>
  </si>
  <si>
    <t>12-36-02510</t>
  </si>
  <si>
    <t>12-36-02512</t>
  </si>
  <si>
    <t>12-36-03506</t>
  </si>
  <si>
    <t>12-36-03508</t>
  </si>
  <si>
    <t>12-36-03510</t>
  </si>
  <si>
    <t>12-36-03512</t>
  </si>
  <si>
    <t>12-36-05008</t>
  </si>
  <si>
    <t>12-36-05010</t>
  </si>
  <si>
    <t>12-36-05012</t>
  </si>
  <si>
    <t>12-36-07008</t>
  </si>
  <si>
    <t>12-36-07010</t>
  </si>
  <si>
    <t>12-36-07012</t>
  </si>
  <si>
    <t>12-36-09508</t>
  </si>
  <si>
    <t>12-36-09510</t>
  </si>
  <si>
    <t>12-36-09512</t>
  </si>
  <si>
    <t>12-36-12012</t>
  </si>
  <si>
    <t>12-36-12014</t>
  </si>
  <si>
    <t>12-36-12016</t>
  </si>
  <si>
    <t>12-36-15010</t>
  </si>
  <si>
    <t>12-36-15012</t>
  </si>
  <si>
    <t>12-36-15014</t>
  </si>
  <si>
    <t>12-36-12010</t>
  </si>
  <si>
    <t>12-36-18510</t>
  </si>
  <si>
    <t>12-36-18512</t>
  </si>
  <si>
    <t>12-36-18514</t>
  </si>
  <si>
    <t>12-36-24010</t>
  </si>
  <si>
    <t>12-36-24012</t>
  </si>
  <si>
    <t>12-36-24014</t>
  </si>
  <si>
    <t>12-36-00006</t>
  </si>
  <si>
    <t>12-36-00010</t>
  </si>
  <si>
    <t>12-36-00016</t>
  </si>
  <si>
    <t>12-36-00025</t>
  </si>
  <si>
    <t>12-36-00035</t>
  </si>
  <si>
    <t>12-36-00050</t>
  </si>
  <si>
    <t>12-36-00070</t>
  </si>
  <si>
    <t>12-36-00095</t>
  </si>
  <si>
    <t>12-36-00120</t>
  </si>
  <si>
    <t>12-36-00150</t>
  </si>
  <si>
    <t>12-36-00185</t>
  </si>
  <si>
    <t>12-36-00240</t>
  </si>
  <si>
    <t>12-36-15050</t>
  </si>
  <si>
    <t>12-36-15060</t>
  </si>
  <si>
    <t>12-36-15080</t>
  </si>
  <si>
    <t>12-36-15100</t>
  </si>
  <si>
    <t>12-36-25050</t>
  </si>
  <si>
    <t>12-36-25060</t>
  </si>
  <si>
    <t>12-36-25080</t>
  </si>
  <si>
    <t>12-36-25100</t>
  </si>
  <si>
    <t>12-36-25120</t>
  </si>
  <si>
    <t>12-36-06060</t>
  </si>
  <si>
    <t>12-36-06080</t>
  </si>
  <si>
    <t>12-36-06100</t>
  </si>
  <si>
    <t>12-36-06120</t>
  </si>
  <si>
    <t>12-36-15030 F</t>
  </si>
  <si>
    <t>12-36-15040 F</t>
  </si>
  <si>
    <t>12-36-15080 F</t>
  </si>
  <si>
    <t>12-36-25030 F</t>
  </si>
  <si>
    <t>12-36-25040 F</t>
  </si>
  <si>
    <t>12-36-25080 F</t>
  </si>
  <si>
    <t>12-36-06035 F</t>
  </si>
  <si>
    <t>12-36-06060 F</t>
  </si>
  <si>
    <t>12-36-06080 F</t>
  </si>
  <si>
    <t>12-36-15630 8</t>
  </si>
  <si>
    <t>12-36-25630 8</t>
  </si>
  <si>
    <t>12-36-06630 8</t>
  </si>
  <si>
    <t>12-36-156308Ι</t>
  </si>
  <si>
    <t>12-36-256308Ι</t>
  </si>
  <si>
    <t>12-36-066308Ι</t>
  </si>
  <si>
    <t>12-36-156308Μ</t>
  </si>
  <si>
    <t>12-36-256308Μ</t>
  </si>
  <si>
    <t>12-36-066308Μ</t>
  </si>
  <si>
    <t>12-36-15050ΒL</t>
  </si>
  <si>
    <t>12-36-15060ΒL</t>
  </si>
  <si>
    <t>12-36-15080ΒL</t>
  </si>
  <si>
    <t>12-36-15100ΒL</t>
  </si>
  <si>
    <t>12-36-25050ΒL</t>
  </si>
  <si>
    <t>12-36-25060ΒL</t>
  </si>
  <si>
    <t>12-36-25080ΒL</t>
  </si>
  <si>
    <t>12-36-25100ΒL</t>
  </si>
  <si>
    <t>12-36-25120ΒL</t>
  </si>
  <si>
    <t>12-36-06060ΒL</t>
  </si>
  <si>
    <t>12-36-06080ΒL</t>
  </si>
  <si>
    <t>12-36-06100ΒL</t>
  </si>
  <si>
    <t>12-36-06120ΒL</t>
  </si>
  <si>
    <t>12-36-15030ΒL</t>
  </si>
  <si>
    <t>12-36-15040ΒL</t>
  </si>
  <si>
    <t>12-36-25030ΒL</t>
  </si>
  <si>
    <t>12-36-25040ΒL</t>
  </si>
  <si>
    <t>12-36-06035ΒL</t>
  </si>
  <si>
    <t>12-36-60600ΒL</t>
  </si>
  <si>
    <t>12-36-60800ΒL</t>
  </si>
  <si>
    <t>12-36-15630ΒL</t>
  </si>
  <si>
    <t>12-36-25630ΒL</t>
  </si>
  <si>
    <t>12-36-06630ΒL</t>
  </si>
  <si>
    <t>12-36-15638ΙΒ</t>
  </si>
  <si>
    <t>12-36-25638ΙΒ</t>
  </si>
  <si>
    <t>12-36-06638ΙΒ</t>
  </si>
  <si>
    <t>12-36-15638ΒL</t>
  </si>
  <si>
    <t>12-36-25638ΒL</t>
  </si>
  <si>
    <t>12-36-06638ΒL</t>
  </si>
  <si>
    <t>12-36-01008ΡΤ</t>
  </si>
  <si>
    <t>12-36-01012ΡΤ</t>
  </si>
  <si>
    <t>12-36-01508ΡΤ</t>
  </si>
  <si>
    <t>12-36-01510ΡΤ</t>
  </si>
  <si>
    <t>12-36-01512ΡΤ</t>
  </si>
  <si>
    <t>12-36-02508ΡΤ</t>
  </si>
  <si>
    <t>12-36-02512ΡΤ</t>
  </si>
  <si>
    <t>12-36-04010ΡΤ</t>
  </si>
  <si>
    <t>12-36-04018ΡΤ</t>
  </si>
  <si>
    <t>12-36-06012ΡΤ</t>
  </si>
  <si>
    <t>12-36-06018ΡΤ</t>
  </si>
  <si>
    <t>12-36-10012ΡΤ</t>
  </si>
  <si>
    <t>12-36-10018ΡΤ</t>
  </si>
  <si>
    <t>12-36-16012ΡΤ</t>
  </si>
  <si>
    <t>12-36-16018ΡΤ</t>
  </si>
  <si>
    <t>12-36-25016ΡΤ</t>
  </si>
  <si>
    <t>12-36-35016ΡΤ</t>
  </si>
  <si>
    <t>12-36-50025ΡΤ</t>
  </si>
  <si>
    <t>12-36-70020ΡΤ</t>
  </si>
  <si>
    <t>12-36-95025</t>
  </si>
  <si>
    <t>12-36-01202 7</t>
  </si>
  <si>
    <t>12-36-01503 2</t>
  </si>
  <si>
    <t>12-36-05150 S</t>
  </si>
  <si>
    <t>12-36-015250S</t>
  </si>
  <si>
    <t>12-36-40600 S</t>
  </si>
  <si>
    <t>12-36-04060ΤΡ</t>
  </si>
  <si>
    <t>12-36-05150ΤΡ</t>
  </si>
  <si>
    <t>12-36-15250ΤΡ</t>
  </si>
  <si>
    <t>12-36-06100ΤΡ</t>
  </si>
  <si>
    <t>12-36-02506</t>
  </si>
  <si>
    <t>12-36-05008ΡΤ</t>
  </si>
  <si>
    <t>12-36-05010ΡΤ</t>
  </si>
  <si>
    <t>12-36-07508ΡΤ</t>
  </si>
  <si>
    <t>12-36-07512ΡΤ</t>
  </si>
  <si>
    <t>69-39-14439</t>
  </si>
  <si>
    <t>69-39-14441</t>
  </si>
  <si>
    <t>69-39-04440</t>
  </si>
  <si>
    <t>69-39-04441</t>
  </si>
  <si>
    <t>69-39-00252</t>
  </si>
  <si>
    <t>69-39-00100</t>
  </si>
  <si>
    <t>69-39-00101</t>
  </si>
  <si>
    <t>69-39-14446</t>
  </si>
  <si>
    <t>69-39-14443</t>
  </si>
  <si>
    <t>69-39-00253</t>
  </si>
  <si>
    <t>69-39-49454</t>
  </si>
  <si>
    <t>69-39-48556</t>
  </si>
  <si>
    <t>69-39-48557</t>
  </si>
  <si>
    <t>69-39-60001</t>
  </si>
  <si>
    <t>69-39-20197</t>
  </si>
  <si>
    <t>69-38-50001</t>
  </si>
  <si>
    <t>69-38-50002</t>
  </si>
  <si>
    <t>69-38-79004</t>
  </si>
  <si>
    <t>69-38-79005</t>
  </si>
  <si>
    <t>69-38-79006</t>
  </si>
  <si>
    <t>69-38-50007</t>
  </si>
  <si>
    <t>69-38-50008</t>
  </si>
  <si>
    <t>69-38-50009</t>
  </si>
  <si>
    <t>69-38-50011</t>
  </si>
  <si>
    <t>69-38-50012</t>
  </si>
  <si>
    <t>69-38-50013</t>
  </si>
  <si>
    <t>69-38-50014</t>
  </si>
  <si>
    <t>69-38-00751</t>
  </si>
  <si>
    <t>69-38-00801</t>
  </si>
  <si>
    <t>69-38-00811</t>
  </si>
  <si>
    <t>69-38-00659</t>
  </si>
  <si>
    <t>69-38-00660</t>
  </si>
  <si>
    <t>69-38-00700</t>
  </si>
  <si>
    <t>69-38-00820</t>
  </si>
  <si>
    <t>69-38-00830</t>
  </si>
  <si>
    <t>69-38-02750</t>
  </si>
  <si>
    <t>69-38-00500</t>
  </si>
  <si>
    <t>69-38-02700</t>
  </si>
  <si>
    <t>69-38-00900</t>
  </si>
  <si>
    <t>69-38-24000</t>
  </si>
  <si>
    <t>69-38-01050</t>
  </si>
  <si>
    <t>69-38-01080</t>
  </si>
  <si>
    <t>69-38-01000</t>
  </si>
  <si>
    <t>69-38-00350</t>
  </si>
  <si>
    <t>69-38-01850</t>
  </si>
  <si>
    <t>69-38-02300</t>
  </si>
  <si>
    <t>69-38-02850</t>
  </si>
  <si>
    <t>69-38-01875</t>
  </si>
  <si>
    <t>69-38-32347</t>
  </si>
  <si>
    <t>69-38-40009</t>
  </si>
  <si>
    <t>69-38-40020</t>
  </si>
  <si>
    <t>69-38-40011</t>
  </si>
  <si>
    <t>69-38-40021</t>
  </si>
  <si>
    <t>69-41-12001</t>
  </si>
  <si>
    <t>27-37-88888</t>
  </si>
  <si>
    <t>27-37-80000</t>
  </si>
  <si>
    <t>27-37-12345</t>
  </si>
  <si>
    <t>27-37-80005</t>
  </si>
  <si>
    <t>27-37-80006</t>
  </si>
  <si>
    <t>27-37-80008</t>
  </si>
  <si>
    <t>27-37-80010</t>
  </si>
  <si>
    <t>27-37-80012</t>
  </si>
  <si>
    <t>27-37-80014</t>
  </si>
  <si>
    <t>27-37-80016</t>
  </si>
  <si>
    <t>27-37-80018</t>
  </si>
  <si>
    <t>27-37-80020</t>
  </si>
  <si>
    <t>27-37-80025</t>
  </si>
  <si>
    <t>27-37-80030</t>
  </si>
  <si>
    <t>27-37-80035</t>
  </si>
  <si>
    <t>27-37-80040</t>
  </si>
  <si>
    <t>27-37-80045</t>
  </si>
  <si>
    <t>27-37-80050</t>
  </si>
  <si>
    <t>27-37-80060</t>
  </si>
  <si>
    <t>27-37-80070</t>
  </si>
  <si>
    <t>27-37-80080</t>
  </si>
  <si>
    <t>46-37-02597</t>
  </si>
  <si>
    <t>46-37-02539</t>
  </si>
  <si>
    <t>46-30-02544</t>
  </si>
  <si>
    <t>46-30-02545</t>
  </si>
  <si>
    <t>46-30-03054</t>
  </si>
  <si>
    <t>46-30-02744</t>
  </si>
  <si>
    <t>46-30-03042</t>
  </si>
  <si>
    <t>46-30-02686</t>
  </si>
  <si>
    <t>46-30-01604</t>
  </si>
  <si>
    <t>46-30-09887</t>
  </si>
  <si>
    <t>46-30-01600</t>
  </si>
  <si>
    <t>46-37-23544</t>
  </si>
  <si>
    <t>46-37-16001</t>
  </si>
  <si>
    <t>46-37-02781</t>
  </si>
  <si>
    <t>46-37-00988</t>
  </si>
  <si>
    <t>46-37-01633</t>
  </si>
  <si>
    <t>46-37-03120</t>
  </si>
  <si>
    <t>46-30-04026</t>
  </si>
  <si>
    <t>06-09-00016</t>
  </si>
  <si>
    <t>06-09-00023</t>
  </si>
  <si>
    <t>06-09-00026</t>
  </si>
  <si>
    <t>06-09-00027</t>
  </si>
  <si>
    <t>06-09-00041</t>
  </si>
  <si>
    <t>06-09-00044</t>
  </si>
  <si>
    <t>06-09-00006</t>
  </si>
  <si>
    <t>06-09-00100</t>
  </si>
  <si>
    <t>06-09-00333</t>
  </si>
  <si>
    <t>06-09-00215</t>
  </si>
  <si>
    <t>06-09-00221</t>
  </si>
  <si>
    <t>06-09-00312</t>
  </si>
  <si>
    <t>05-29-20120</t>
  </si>
  <si>
    <t>05-29-20125</t>
  </si>
  <si>
    <t>05-28-21009</t>
  </si>
  <si>
    <t>05-28-21211</t>
  </si>
  <si>
    <t>05-28-21213</t>
  </si>
  <si>
    <t>05-28-21413</t>
  </si>
  <si>
    <t>05-28-21613</t>
  </si>
  <si>
    <t>05-28-21616</t>
  </si>
  <si>
    <t>05-28-22021</t>
  </si>
  <si>
    <t>05-28-22221</t>
  </si>
  <si>
    <t>05-28-22529</t>
  </si>
  <si>
    <t>05-28-22829</t>
  </si>
  <si>
    <t>05-28-23236</t>
  </si>
  <si>
    <t>05-28-23536</t>
  </si>
  <si>
    <t>05-29-00120</t>
  </si>
  <si>
    <t>05-29-32016</t>
  </si>
  <si>
    <t>05-37-02020</t>
  </si>
  <si>
    <t>05-37-03030</t>
  </si>
  <si>
    <t>05-37-04040</t>
  </si>
  <si>
    <t>05-37-30005</t>
  </si>
  <si>
    <t>05-37-30010</t>
  </si>
  <si>
    <t>05-37-30015</t>
  </si>
  <si>
    <t>05-37-30020</t>
  </si>
  <si>
    <t>05-37-30025</t>
  </si>
  <si>
    <t>05-37-30030</t>
  </si>
  <si>
    <t>05-28-10016</t>
  </si>
  <si>
    <t>05-28-10020</t>
  </si>
  <si>
    <t>05-28-10025</t>
  </si>
  <si>
    <t>05-28-10032</t>
  </si>
  <si>
    <t>05-28-10040</t>
  </si>
  <si>
    <t>05-28-10050</t>
  </si>
  <si>
    <t>05-28-00016</t>
  </si>
  <si>
    <t>05-28-00020</t>
  </si>
  <si>
    <t>05-28-00025</t>
  </si>
  <si>
    <t>05-28-00032</t>
  </si>
  <si>
    <t>05-28-00040</t>
  </si>
  <si>
    <t>05-37-00016</t>
  </si>
  <si>
    <t>05-37-00020</t>
  </si>
  <si>
    <t>05-37-00025</t>
  </si>
  <si>
    <t>05-37-00032</t>
  </si>
  <si>
    <t>05-37-00040</t>
  </si>
  <si>
    <t>05-12-00016</t>
  </si>
  <si>
    <t>05-12-00020</t>
  </si>
  <si>
    <t>05-12-00025</t>
  </si>
  <si>
    <t>05-12-00032</t>
  </si>
  <si>
    <t>05-12-00040</t>
  </si>
  <si>
    <t>05-12-00050</t>
  </si>
  <si>
    <t>03-34-47111</t>
  </si>
  <si>
    <t>03-34-47222</t>
  </si>
  <si>
    <t>03-34-47327</t>
  </si>
  <si>
    <t>03-34-47121</t>
  </si>
  <si>
    <t>03-34-47241</t>
  </si>
  <si>
    <t>03-34-47352</t>
  </si>
  <si>
    <t>03-34-47131</t>
  </si>
  <si>
    <t>03-34-47261</t>
  </si>
  <si>
    <t>03-34-47375</t>
  </si>
  <si>
    <t>03-34-43115</t>
  </si>
  <si>
    <t>03-34-43130</t>
  </si>
  <si>
    <t>03-34-43138</t>
  </si>
  <si>
    <t>03-34-43144</t>
  </si>
  <si>
    <t>03-34-45146</t>
  </si>
  <si>
    <t>03-34-43121</t>
  </si>
  <si>
    <t>03-34-43131</t>
  </si>
  <si>
    <t>03-34-43261</t>
  </si>
  <si>
    <t>03-34-04312 1</t>
  </si>
  <si>
    <t>03-34-04313 1</t>
  </si>
  <si>
    <t>03-34-04326 1</t>
  </si>
  <si>
    <t>03-34-43162</t>
  </si>
  <si>
    <t>03-34-43262</t>
  </si>
  <si>
    <t>03-34-43362 0</t>
  </si>
  <si>
    <t>03-34-43297</t>
  </si>
  <si>
    <t>03-34-43314</t>
  </si>
  <si>
    <t>03-34-43418</t>
  </si>
  <si>
    <t>03-34-43524</t>
  </si>
  <si>
    <t>03-34-04329 7</t>
  </si>
  <si>
    <t>03-34-04331 4</t>
  </si>
  <si>
    <t>03-34-04341 8</t>
  </si>
  <si>
    <t>03-34-04352 4</t>
  </si>
  <si>
    <t>03-34-43382</t>
  </si>
  <si>
    <t>03-34-43482</t>
  </si>
  <si>
    <t>03-34-43582</t>
  </si>
  <si>
    <t>03-34-43682</t>
  </si>
  <si>
    <t>03-34-43782</t>
  </si>
  <si>
    <t>03-34-04316 2</t>
  </si>
  <si>
    <t>03-34-04326 2</t>
  </si>
  <si>
    <t>03-34-43362</t>
  </si>
  <si>
    <t>03-34-64316 2</t>
  </si>
  <si>
    <t>03-34-64326 2</t>
  </si>
  <si>
    <t>03-34-64336 2</t>
  </si>
  <si>
    <t>03-34-06431 6</t>
  </si>
  <si>
    <t>03-34-06432 6</t>
  </si>
  <si>
    <t>03-34-06433 6</t>
  </si>
  <si>
    <t>03-34-43104</t>
  </si>
  <si>
    <t>03-34-64310 4</t>
  </si>
  <si>
    <t>03-34-64331 2</t>
  </si>
  <si>
    <t>03-34-43416</t>
  </si>
  <si>
    <t>03-34-64309 6</t>
  </si>
  <si>
    <t>03-34-64319 2</t>
  </si>
  <si>
    <t>03-34-64328 8</t>
  </si>
  <si>
    <t>03-34-64338 4</t>
  </si>
  <si>
    <t>03-34-43214</t>
  </si>
  <si>
    <t>03-34-43239</t>
  </si>
  <si>
    <t>03-34-43260</t>
  </si>
  <si>
    <t>03-34-43297 0</t>
  </si>
  <si>
    <t>03-34-43087</t>
  </si>
  <si>
    <t>03-34-43136</t>
  </si>
  <si>
    <t>03-34-43177</t>
  </si>
  <si>
    <t>03-34-43225</t>
  </si>
  <si>
    <t>03-34-64308 7</t>
  </si>
  <si>
    <t>03-34-64313 6</t>
  </si>
  <si>
    <t>03-34-64317 7</t>
  </si>
  <si>
    <t>03-34-64322 5</t>
  </si>
  <si>
    <t>03-34-64110 8</t>
  </si>
  <si>
    <t>03-34-64210 8</t>
  </si>
  <si>
    <t>03-34-64111 4</t>
  </si>
  <si>
    <t>03-34-64211 4</t>
  </si>
  <si>
    <t>03-34-71418</t>
  </si>
  <si>
    <t>03-34-71419</t>
  </si>
  <si>
    <t>03-34-71418 0</t>
  </si>
  <si>
    <t>03-34-71419 0</t>
  </si>
  <si>
    <t>10-25-50016</t>
  </si>
  <si>
    <t>10-25-50025</t>
  </si>
  <si>
    <t>10-25-50040</t>
  </si>
  <si>
    <t>10-25-50063</t>
  </si>
  <si>
    <t>10-25-50100</t>
  </si>
  <si>
    <t>10-25-50116</t>
  </si>
  <si>
    <t>10-25-50162</t>
  </si>
  <si>
    <t>10-25-50254</t>
  </si>
  <si>
    <t>10-25-50465</t>
  </si>
  <si>
    <t>10-25-05631</t>
  </si>
  <si>
    <t>10-25-50914</t>
  </si>
  <si>
    <t>10-25-50131</t>
  </si>
  <si>
    <t>10-25-50172</t>
  </si>
  <si>
    <t>10-25-50202</t>
  </si>
  <si>
    <t>10-25-50243</t>
  </si>
  <si>
    <t>10-25-04000</t>
  </si>
  <si>
    <t>10-25-04312</t>
  </si>
  <si>
    <t>10-14-00002</t>
  </si>
  <si>
    <t>10-01-00001</t>
  </si>
  <si>
    <t>10-01-00002</t>
  </si>
  <si>
    <t>10-01-00003</t>
  </si>
  <si>
    <t>10-01-00004</t>
  </si>
  <si>
    <t>10-01-00005</t>
  </si>
  <si>
    <t>10-01-00006</t>
  </si>
  <si>
    <t>10-01-00007</t>
  </si>
  <si>
    <t>10-01-00008</t>
  </si>
  <si>
    <t>10-01-00009</t>
  </si>
  <si>
    <t>10-01-00010</t>
  </si>
  <si>
    <t>10-01-00011</t>
  </si>
  <si>
    <t>10-25-06012</t>
  </si>
  <si>
    <t>10-25-01010</t>
  </si>
  <si>
    <t>10-25-01001</t>
  </si>
  <si>
    <t>10-25-01000</t>
  </si>
  <si>
    <t>10-25-12012</t>
  </si>
  <si>
    <t>10-25-01210</t>
  </si>
  <si>
    <t>10-25-12013</t>
  </si>
  <si>
    <t>10-25-01210 3</t>
  </si>
  <si>
    <t>10-25-01002</t>
  </si>
  <si>
    <t>10-25-01011</t>
  </si>
  <si>
    <t>10-25-11020</t>
  </si>
  <si>
    <t>10-25-01022</t>
  </si>
  <si>
    <t>10-25-01040</t>
  </si>
  <si>
    <t>10-25-50001</t>
  </si>
  <si>
    <t>10-25-02901</t>
  </si>
  <si>
    <t>10-25-02910</t>
  </si>
  <si>
    <t>10-25-02121</t>
  </si>
  <si>
    <t>10-25-02120</t>
  </si>
  <si>
    <t>10-25-12181</t>
  </si>
  <si>
    <t>10-25-02180</t>
  </si>
  <si>
    <t>10-25-02501</t>
  </si>
  <si>
    <t>10-25-02250</t>
  </si>
  <si>
    <t>10-25-26000</t>
  </si>
  <si>
    <t>10-25-02320</t>
  </si>
  <si>
    <t>10-25-02380</t>
  </si>
  <si>
    <t>10-25-40000 0</t>
  </si>
  <si>
    <t>10-25-05000</t>
  </si>
  <si>
    <t>10-25-02065</t>
  </si>
  <si>
    <t>10-25-02080</t>
  </si>
  <si>
    <t>10-25-94000</t>
  </si>
  <si>
    <t>10-25-11500</t>
  </si>
  <si>
    <t>10-25-15000</t>
  </si>
  <si>
    <t>10-25-03105</t>
  </si>
  <si>
    <t>10-25-03104</t>
  </si>
  <si>
    <t>10-25-03101</t>
  </si>
  <si>
    <t>10-25-03106</t>
  </si>
  <si>
    <t>10-25-03102</t>
  </si>
  <si>
    <t>10-25-03103</t>
  </si>
  <si>
    <t>10-25-03107</t>
  </si>
  <si>
    <t>10-25-03110</t>
  </si>
  <si>
    <t>10-25-03108</t>
  </si>
  <si>
    <t>10-25-00218</t>
  </si>
  <si>
    <t>10-25-05001</t>
  </si>
  <si>
    <t>10-37-91230</t>
  </si>
  <si>
    <t>10-37-92230</t>
  </si>
  <si>
    <t>10-25-05200</t>
  </si>
  <si>
    <t>10-25-05210</t>
  </si>
  <si>
    <t>10-25-05220</t>
  </si>
  <si>
    <t>10-25-05260</t>
  </si>
  <si>
    <t>10-25-02018</t>
  </si>
  <si>
    <t>10-25-02265</t>
  </si>
  <si>
    <t>10-25-31000</t>
  </si>
  <si>
    <t>10-25-40000</t>
  </si>
  <si>
    <t>10-25-50000</t>
  </si>
  <si>
    <t>10-25-63000</t>
  </si>
  <si>
    <t>10-35-48515</t>
  </si>
  <si>
    <t>10-35-48530</t>
  </si>
  <si>
    <t>10-35-04856</t>
  </si>
  <si>
    <t>10-35-48560</t>
  </si>
  <si>
    <t>10-07-38006</t>
  </si>
  <si>
    <t>10-07-38010</t>
  </si>
  <si>
    <t>10-07-38016</t>
  </si>
  <si>
    <t>10-07-38025</t>
  </si>
  <si>
    <t>10-07-38040</t>
  </si>
  <si>
    <t>10-07-38065</t>
  </si>
  <si>
    <t>10-07-38100</t>
  </si>
  <si>
    <t>10-07-38140</t>
  </si>
  <si>
    <t>10-07-38180</t>
  </si>
  <si>
    <t>10-07-38230</t>
  </si>
  <si>
    <t>10-07-38250</t>
  </si>
  <si>
    <t>10-07-38320</t>
  </si>
  <si>
    <t>10-07-38380</t>
  </si>
  <si>
    <t>10-07-82330</t>
  </si>
  <si>
    <t>10-07-82420</t>
  </si>
  <si>
    <t>10-07-82500</t>
  </si>
  <si>
    <t>10-07-82650</t>
  </si>
  <si>
    <t>10-07-82820 0</t>
  </si>
  <si>
    <t>10-07-10082</t>
  </si>
  <si>
    <t>10-07-10095</t>
  </si>
  <si>
    <t>10-07-10110</t>
  </si>
  <si>
    <t>10-07-20010</t>
  </si>
  <si>
    <t>10-07-20125</t>
  </si>
  <si>
    <t>10-07-20150</t>
  </si>
  <si>
    <t>10-07-20020</t>
  </si>
  <si>
    <t>10-07-42250</t>
  </si>
  <si>
    <t>10-07-42300</t>
  </si>
  <si>
    <t>10-07-42420</t>
  </si>
  <si>
    <t>10-54-00180</t>
  </si>
  <si>
    <t>10-54-00300</t>
  </si>
  <si>
    <t>10-54-00450</t>
  </si>
  <si>
    <t>10-54-00600</t>
  </si>
  <si>
    <t>10-54-00750</t>
  </si>
  <si>
    <t>10-54-00850</t>
  </si>
  <si>
    <t>10-54-01150</t>
  </si>
  <si>
    <t>10-54-01350</t>
  </si>
  <si>
    <t>10-54-01620</t>
  </si>
  <si>
    <t>10-54-01950</t>
  </si>
  <si>
    <t>10-54-02500</t>
  </si>
  <si>
    <t>10-54-03200</t>
  </si>
  <si>
    <t>10-55-00040</t>
  </si>
  <si>
    <t>10-55-00070</t>
  </si>
  <si>
    <t>10-55-00150</t>
  </si>
  <si>
    <t>10-55-00220</t>
  </si>
  <si>
    <t>10-55-00400</t>
  </si>
  <si>
    <t>10-55-00550</t>
  </si>
  <si>
    <t>10-55-00750</t>
  </si>
  <si>
    <t>10-55-01100</t>
  </si>
  <si>
    <t>10-55-01500</t>
  </si>
  <si>
    <t>10-55-01850</t>
  </si>
  <si>
    <t>10-55-02200</t>
  </si>
  <si>
    <t>10-55-03000</t>
  </si>
  <si>
    <t>10-20-20102</t>
  </si>
  <si>
    <t>10-20-20103</t>
  </si>
  <si>
    <t>10-20-20104</t>
  </si>
  <si>
    <t>10-20-20105</t>
  </si>
  <si>
    <t>10-20-20106</t>
  </si>
  <si>
    <t>10-20-20108</t>
  </si>
  <si>
    <t>10-20-00103</t>
  </si>
  <si>
    <t>10-20-01040</t>
  </si>
  <si>
    <t>10-20-00105</t>
  </si>
  <si>
    <t>10-20-00106</t>
  </si>
  <si>
    <t>10-20-00107</t>
  </si>
  <si>
    <t>10-20-26142</t>
  </si>
  <si>
    <t>10-20-26144</t>
  </si>
  <si>
    <t>10-20-26344</t>
  </si>
  <si>
    <t>10-20-26644</t>
  </si>
  <si>
    <t>10-20-26744</t>
  </si>
  <si>
    <t>10-20-06844</t>
  </si>
  <si>
    <t>10-20-27113</t>
  </si>
  <si>
    <t>10-20-27223</t>
  </si>
  <si>
    <t>10-20-20120</t>
  </si>
  <si>
    <t>10-20-20130</t>
  </si>
  <si>
    <t>10-20-20320</t>
  </si>
  <si>
    <t>10-20-20330</t>
  </si>
  <si>
    <t>10-20-21103</t>
  </si>
  <si>
    <t>10-20-21104</t>
  </si>
  <si>
    <t>10-20-21105</t>
  </si>
  <si>
    <t>10-20-01106</t>
  </si>
  <si>
    <t>10-20-21107</t>
  </si>
  <si>
    <t>10-20-07113</t>
  </si>
  <si>
    <t>10-20-07223</t>
  </si>
  <si>
    <t>10-20-21120</t>
  </si>
  <si>
    <t>10-20-21121</t>
  </si>
  <si>
    <t>10-20-02122</t>
  </si>
  <si>
    <t>10-20-21122</t>
  </si>
  <si>
    <t>10-20-21123</t>
  </si>
  <si>
    <t>10-20-21124</t>
  </si>
  <si>
    <t>10-20-21125</t>
  </si>
  <si>
    <t>10-20-21135</t>
  </si>
  <si>
    <t>10-20-21126</t>
  </si>
  <si>
    <t>10-20-21127</t>
  </si>
  <si>
    <t>10-16-22205</t>
  </si>
  <si>
    <t>10-16-22210</t>
  </si>
  <si>
    <t>10-16-22220</t>
  </si>
  <si>
    <t>10-16-22230</t>
  </si>
  <si>
    <t>10-16-22240</t>
  </si>
  <si>
    <t>10-16-22250</t>
  </si>
  <si>
    <t>10-20-00008</t>
  </si>
  <si>
    <t>10-20-00009</t>
  </si>
  <si>
    <t>10-20-00010</t>
  </si>
  <si>
    <t>10-20-00006</t>
  </si>
  <si>
    <t>10-20-22120</t>
  </si>
  <si>
    <t>10-20-20001</t>
  </si>
  <si>
    <t>10-20-20010</t>
  </si>
  <si>
    <t>10-16-21003</t>
  </si>
  <si>
    <t>10-16-21004</t>
  </si>
  <si>
    <t>10-16-21005</t>
  </si>
  <si>
    <t>10-16-21006</t>
  </si>
  <si>
    <t>10-16-21008</t>
  </si>
  <si>
    <t>10-16-21013</t>
  </si>
  <si>
    <t>10-16-21014</t>
  </si>
  <si>
    <t>10-16-21015</t>
  </si>
  <si>
    <t>10-16-21016</t>
  </si>
  <si>
    <t>10-16-21017</t>
  </si>
  <si>
    <t>10-16-21203</t>
  </si>
  <si>
    <t>10-16-21204</t>
  </si>
  <si>
    <t>10-16-21205</t>
  </si>
  <si>
    <t>10-16-21206</t>
  </si>
  <si>
    <t>10-16-21208</t>
  </si>
  <si>
    <t>10-16-21103</t>
  </si>
  <si>
    <t>10-16-21104</t>
  </si>
  <si>
    <t>10-16-21105</t>
  </si>
  <si>
    <t>10-16-21106</t>
  </si>
  <si>
    <t>10-16-21108</t>
  </si>
  <si>
    <t>10-16-21061</t>
  </si>
  <si>
    <t>10-20-00157</t>
  </si>
  <si>
    <t>10-20-00158</t>
  </si>
  <si>
    <t>10-20-00167</t>
  </si>
  <si>
    <t>10-20-00001</t>
  </si>
  <si>
    <t>10-20-00004</t>
  </si>
  <si>
    <t>10-20-00005</t>
  </si>
  <si>
    <t>10-20-00003</t>
  </si>
  <si>
    <t>10-20-00011</t>
  </si>
  <si>
    <t>10-20-00012</t>
  </si>
  <si>
    <t>10-20-00013</t>
  </si>
  <si>
    <t>10-31-70014</t>
  </si>
  <si>
    <t>10-31-70005</t>
  </si>
  <si>
    <t>10-31-70017</t>
  </si>
  <si>
    <t>10-31-70004</t>
  </si>
  <si>
    <t>10-31-70020</t>
  </si>
  <si>
    <t>10-31-70022</t>
  </si>
  <si>
    <t>10-31-70024</t>
  </si>
  <si>
    <t>10-31-70027</t>
  </si>
  <si>
    <t>10-31-70001</t>
  </si>
  <si>
    <t>10-31-70029</t>
  </si>
  <si>
    <t>10-31-70000</t>
  </si>
  <si>
    <t>10-31-70032</t>
  </si>
  <si>
    <t>10-31-70034</t>
  </si>
  <si>
    <t>10-31-70009</t>
  </si>
  <si>
    <t>10-31-70011</t>
  </si>
  <si>
    <t>10-31-70002</t>
  </si>
  <si>
    <t>10-31-70015</t>
  </si>
  <si>
    <t>10-31-70016</t>
  </si>
  <si>
    <t>10-31-70018</t>
  </si>
  <si>
    <t>10-31-70019</t>
  </si>
  <si>
    <t>10-31-70021</t>
  </si>
  <si>
    <t>10-31-70023</t>
  </si>
  <si>
    <t>10-31-70025</t>
  </si>
  <si>
    <t>10-31-70028</t>
  </si>
  <si>
    <t>10-31-70026</t>
  </si>
  <si>
    <t>10-31-70030</t>
  </si>
  <si>
    <t>10-31-70031</t>
  </si>
  <si>
    <t>10-31-70033</t>
  </si>
  <si>
    <t>10-31-70035</t>
  </si>
  <si>
    <t>10-31-70036</t>
  </si>
  <si>
    <t>10-31-70037</t>
  </si>
  <si>
    <t>10-31-70038</t>
  </si>
  <si>
    <t>10-20-10011</t>
  </si>
  <si>
    <t>10-20-20011</t>
  </si>
  <si>
    <t>10-20-10011 0</t>
  </si>
  <si>
    <t>10-20-20011 0</t>
  </si>
  <si>
    <t>10-04-00016</t>
  </si>
  <si>
    <t>10-04-00025</t>
  </si>
  <si>
    <t>10-04-00032</t>
  </si>
  <si>
    <t>10-04-00040</t>
  </si>
  <si>
    <t>10-04-00063</t>
  </si>
  <si>
    <t>10-04-00080</t>
  </si>
  <si>
    <t>10-04-00100</t>
  </si>
  <si>
    <t>10-04-00125</t>
  </si>
  <si>
    <t>10-04-00160</t>
  </si>
  <si>
    <t>10-04-00066 0</t>
  </si>
  <si>
    <t>10-04-00066</t>
  </si>
  <si>
    <t>10-04-71500</t>
  </si>
  <si>
    <t>10-04-07200</t>
  </si>
  <si>
    <t>10-04-73000</t>
  </si>
  <si>
    <t>10-04-01610</t>
  </si>
  <si>
    <t>10-04-02010</t>
  </si>
  <si>
    <t>10-04-03210</t>
  </si>
  <si>
    <t>10-04-04010</t>
  </si>
  <si>
    <t>10-04-01611</t>
  </si>
  <si>
    <t>10-04-01653</t>
  </si>
  <si>
    <t>10-04-01675</t>
  </si>
  <si>
    <t>10-04-02011</t>
  </si>
  <si>
    <t>10-04-02053</t>
  </si>
  <si>
    <t>10-04-02075</t>
  </si>
  <si>
    <t>10-04-03211</t>
  </si>
  <si>
    <t>10-04-03253</t>
  </si>
  <si>
    <t>10-04-03275</t>
  </si>
  <si>
    <t>10-04-04011</t>
  </si>
  <si>
    <t>10-04-04053</t>
  </si>
  <si>
    <t>10-04-04075</t>
  </si>
  <si>
    <t>10-35-80002</t>
  </si>
  <si>
    <t>10-35-80004</t>
  </si>
  <si>
    <t>10-35-80001</t>
  </si>
  <si>
    <t>10-22-20240</t>
  </si>
  <si>
    <t>10-22-25240</t>
  </si>
  <si>
    <t>10-35-80101</t>
  </si>
  <si>
    <t>10-35-80006</t>
  </si>
  <si>
    <t>38-28-54410</t>
  </si>
  <si>
    <t>38-28-54411</t>
  </si>
  <si>
    <t>38-28-54412</t>
  </si>
  <si>
    <t>38-28-54413</t>
  </si>
  <si>
    <t>38-28-54414</t>
  </si>
  <si>
    <t>38-28-54416</t>
  </si>
  <si>
    <t>38-28-54417</t>
  </si>
  <si>
    <t>38-28-54420</t>
  </si>
  <si>
    <t>38-28-54422</t>
  </si>
  <si>
    <t>38-28-54425</t>
  </si>
  <si>
    <t>38-28-56016</t>
  </si>
  <si>
    <t>38-28-56022</t>
  </si>
  <si>
    <t>38-28-56025</t>
  </si>
  <si>
    <t>38-28-56028</t>
  </si>
  <si>
    <t>38-28-56040</t>
  </si>
  <si>
    <t>38-28-56050</t>
  </si>
  <si>
    <t>38-28-56416</t>
  </si>
  <si>
    <t>38-28-56417</t>
  </si>
  <si>
    <t>76-14-27001</t>
  </si>
  <si>
    <t>76-14-27002</t>
  </si>
  <si>
    <t>76-14-27003</t>
  </si>
  <si>
    <t>76-14-27004</t>
  </si>
  <si>
    <t>76-14-27005</t>
  </si>
  <si>
    <t>76-14-27006</t>
  </si>
  <si>
    <t>76-14-27041</t>
  </si>
  <si>
    <t>76-14-27042</t>
  </si>
  <si>
    <t>76-14-27043</t>
  </si>
  <si>
    <t>76-14-27044</t>
  </si>
  <si>
    <t>76-14-27051</t>
  </si>
  <si>
    <t>76-14-27052</t>
  </si>
  <si>
    <t>07-61-47062</t>
  </si>
  <si>
    <t>76-04-20571</t>
  </si>
  <si>
    <t>76-04-20572</t>
  </si>
  <si>
    <t>76-04-20576</t>
  </si>
  <si>
    <t>76-04-20577</t>
  </si>
  <si>
    <t>76-04-20579</t>
  </si>
  <si>
    <t>76-20-20510</t>
  </si>
  <si>
    <t>76-20-20512</t>
  </si>
  <si>
    <t>76-20-20513</t>
  </si>
  <si>
    <t>76-20-20521</t>
  </si>
  <si>
    <t>76-37-20265</t>
  </si>
  <si>
    <t>76-14-27101</t>
  </si>
  <si>
    <t>76-14-27102</t>
  </si>
  <si>
    <t>76-14-27103</t>
  </si>
  <si>
    <t>76-14-27104</t>
  </si>
  <si>
    <t>76-14-27105</t>
  </si>
  <si>
    <t>76-14-27111</t>
  </si>
  <si>
    <t>76-37-27401</t>
  </si>
  <si>
    <t>76-16-27415</t>
  </si>
  <si>
    <t>76-16-27416</t>
  </si>
  <si>
    <t>76-16-27422</t>
  </si>
  <si>
    <t>76-37-27424</t>
  </si>
  <si>
    <t>76-14-44001</t>
  </si>
  <si>
    <t>76-10-03027</t>
  </si>
  <si>
    <t>76-10-03035</t>
  </si>
  <si>
    <t>76-14-03043</t>
  </si>
  <si>
    <t>76-14-03050</t>
  </si>
  <si>
    <t>76-14-03068</t>
  </si>
  <si>
    <t>76-14-03076</t>
  </si>
  <si>
    <t>76-14-44008</t>
  </si>
  <si>
    <t>76-14-03092</t>
  </si>
  <si>
    <t>76-14-03100</t>
  </si>
  <si>
    <t>76-14-44011</t>
  </si>
  <si>
    <t>76-14-44024</t>
  </si>
  <si>
    <t>76-14-44026</t>
  </si>
  <si>
    <t>76-10-03142</t>
  </si>
  <si>
    <t>76-10-03159</t>
  </si>
  <si>
    <t>76-10-03167</t>
  </si>
  <si>
    <t>76-10-03175</t>
  </si>
  <si>
    <t>76-10-03183</t>
  </si>
  <si>
    <t>76-10-03191</t>
  </si>
  <si>
    <t>76-10-03209</t>
  </si>
  <si>
    <t>76-10-44211</t>
  </si>
  <si>
    <t>76-10-44234</t>
  </si>
  <si>
    <t>76-10-44236</t>
  </si>
  <si>
    <t>76-10-44214</t>
  </si>
  <si>
    <t>76-10-03258</t>
  </si>
  <si>
    <t>76-14-03266</t>
  </si>
  <si>
    <t>76-14-03274</t>
  </si>
  <si>
    <t>76-10-03282</t>
  </si>
  <si>
    <t>76-10-03290</t>
  </si>
  <si>
    <t>76-10-03308</t>
  </si>
  <si>
    <t>76-10-44221</t>
  </si>
  <si>
    <t>76-10-44426</t>
  </si>
  <si>
    <t>76-10-44427</t>
  </si>
  <si>
    <t>76-10-44428</t>
  </si>
  <si>
    <t>76-10-44429</t>
  </si>
  <si>
    <t>76-10-44430</t>
  </si>
  <si>
    <t>76-10-44431</t>
  </si>
  <si>
    <t>76-10-44436</t>
  </si>
  <si>
    <t>76-10-44437</t>
  </si>
  <si>
    <t>76-10-44438</t>
  </si>
  <si>
    <t>76-10-44439</t>
  </si>
  <si>
    <t>76-10-44440</t>
  </si>
  <si>
    <t>76-10-44441</t>
  </si>
  <si>
    <t>76-02-07077</t>
  </si>
  <si>
    <t>76-02-07085</t>
  </si>
  <si>
    <t>76-02-07093</t>
  </si>
  <si>
    <t>76-02-07101</t>
  </si>
  <si>
    <t>76-02-44619</t>
  </si>
  <si>
    <t>76-03-52233</t>
  </si>
  <si>
    <t>76-03-52234</t>
  </si>
  <si>
    <t>76-03-52235</t>
  </si>
  <si>
    <t>76-03-52236</t>
  </si>
  <si>
    <t>76-03-52237</t>
  </si>
  <si>
    <t>76-03-52238</t>
  </si>
  <si>
    <t>76-03-52239</t>
  </si>
  <si>
    <t>76-03-52240</t>
  </si>
  <si>
    <t>76-03-52241</t>
  </si>
  <si>
    <t>76-03-52242</t>
  </si>
  <si>
    <t>76-03-52243</t>
  </si>
  <si>
    <t>76-03-52253</t>
  </si>
  <si>
    <t>76-03-52254</t>
  </si>
  <si>
    <t>76-03-52255</t>
  </si>
  <si>
    <t>76-03-52256</t>
  </si>
  <si>
    <t>76-03-52257</t>
  </si>
  <si>
    <t>76-02-52258</t>
  </si>
  <si>
    <t>76-03-52259</t>
  </si>
  <si>
    <t>76-03-52260</t>
  </si>
  <si>
    <t>76-03-52261</t>
  </si>
  <si>
    <t>76-03-52262</t>
  </si>
  <si>
    <t>76-03-52263</t>
  </si>
  <si>
    <t>76-03-52272</t>
  </si>
  <si>
    <t>76-03-52273</t>
  </si>
  <si>
    <t>76-03-52281</t>
  </si>
  <si>
    <t>76-03-52282</t>
  </si>
  <si>
    <t>76-03-52292</t>
  </si>
  <si>
    <t>76-03-52293</t>
  </si>
  <si>
    <t>76-02-52226</t>
  </si>
  <si>
    <t>76-02-52227</t>
  </si>
  <si>
    <t>76-28-00018</t>
  </si>
  <si>
    <t>76-28-00026</t>
  </si>
  <si>
    <t>76-28-00034</t>
  </si>
  <si>
    <t>76-28-00042</t>
  </si>
  <si>
    <t>76-28-00059</t>
  </si>
  <si>
    <t>76-28-00067</t>
  </si>
  <si>
    <t>76-28-00075</t>
  </si>
  <si>
    <t>76-28-00083</t>
  </si>
  <si>
    <t>76-28-00091</t>
  </si>
  <si>
    <t>76-28-52010</t>
  </si>
  <si>
    <t>76-28-52071</t>
  </si>
  <si>
    <t>76-28-52072</t>
  </si>
  <si>
    <t>76-28-52073</t>
  </si>
  <si>
    <t>76-28-52074</t>
  </si>
  <si>
    <t>76-28-52075</t>
  </si>
  <si>
    <t>76-28-52076</t>
  </si>
  <si>
    <t>76-28-52077</t>
  </si>
  <si>
    <t>76-28-52078</t>
  </si>
  <si>
    <t>76-28-52079</t>
  </si>
  <si>
    <t>76-28-52080</t>
  </si>
  <si>
    <t>76-28-52042</t>
  </si>
  <si>
    <t>76-28-52043</t>
  </si>
  <si>
    <t>76-28-52044</t>
  </si>
  <si>
    <t>76-28-52045</t>
  </si>
  <si>
    <t>76-28-52046</t>
  </si>
  <si>
    <t>76-28-52047</t>
  </si>
  <si>
    <t>76-28-52048</t>
  </si>
  <si>
    <t>76-28-52049</t>
  </si>
  <si>
    <t>76-28-50415</t>
  </si>
  <si>
    <t>76-28-50416</t>
  </si>
  <si>
    <t>76-28-50417</t>
  </si>
  <si>
    <t>76-28-50418</t>
  </si>
  <si>
    <t>76-28-50419</t>
  </si>
  <si>
    <t>76-28-50420</t>
  </si>
  <si>
    <t>76-00-92105</t>
  </si>
  <si>
    <t>76-00-92106</t>
  </si>
  <si>
    <t>76-00-92108</t>
  </si>
  <si>
    <t>76-00-92109</t>
  </si>
  <si>
    <t>76-00-92110</t>
  </si>
  <si>
    <t>76-00-92111</t>
  </si>
  <si>
    <t>76-00-92112</t>
  </si>
  <si>
    <t>76-00-92012</t>
  </si>
  <si>
    <t>76-00-92013</t>
  </si>
  <si>
    <t>76-00-92128</t>
  </si>
  <si>
    <t>76-00-92129</t>
  </si>
  <si>
    <t>76-00-92130</t>
  </si>
  <si>
    <t>76-00-92165</t>
  </si>
  <si>
    <t>76-00-92166</t>
  </si>
  <si>
    <t>76-00-92168</t>
  </si>
  <si>
    <t>76-00-92169</t>
  </si>
  <si>
    <t>76-00-92170</t>
  </si>
  <si>
    <t>76-00-92171</t>
  </si>
  <si>
    <t>76-00-92172</t>
  </si>
  <si>
    <t>76-00-92072</t>
  </si>
  <si>
    <t>76-00-92073</t>
  </si>
  <si>
    <t>76-00-90045</t>
  </si>
  <si>
    <t>76-00-90046</t>
  </si>
  <si>
    <t>76-00-90048</t>
  </si>
  <si>
    <t>76-00-90049</t>
  </si>
  <si>
    <t>76-00-90050</t>
  </si>
  <si>
    <t>76-00-92406</t>
  </si>
  <si>
    <t>76-00-92407</t>
  </si>
  <si>
    <t>76-00-92408</t>
  </si>
  <si>
    <t>76-00-92409</t>
  </si>
  <si>
    <t>76-00-92410</t>
  </si>
  <si>
    <t>76-00-92411</t>
  </si>
  <si>
    <t>76-00-92465</t>
  </si>
  <si>
    <t>76-00-92466</t>
  </si>
  <si>
    <t>76-00-92467</t>
  </si>
  <si>
    <t>76-00-92468</t>
  </si>
  <si>
    <t>76-00-92469</t>
  </si>
  <si>
    <t>76-00-92470</t>
  </si>
  <si>
    <t>76-00-92471</t>
  </si>
  <si>
    <t>76-25-94667</t>
  </si>
  <si>
    <t>76-25-94669</t>
  </si>
  <si>
    <t>76-25-04042</t>
  </si>
  <si>
    <t>76-25-04627</t>
  </si>
  <si>
    <t>76-25-04122</t>
  </si>
  <si>
    <t>76-25-04142</t>
  </si>
  <si>
    <t>76-25-04144</t>
  </si>
  <si>
    <t>76-25-95601</t>
  </si>
  <si>
    <t>76-04-96105</t>
  </si>
  <si>
    <t>76-04-96115</t>
  </si>
  <si>
    <t>76-04-96125</t>
  </si>
  <si>
    <t>76-04-96167</t>
  </si>
  <si>
    <t>76-04-96168</t>
  </si>
  <si>
    <t>76-04-96169</t>
  </si>
  <si>
    <t>76-04-96135</t>
  </si>
  <si>
    <t>76-04-96542</t>
  </si>
  <si>
    <t>76-04-96205</t>
  </si>
  <si>
    <t>76-04-96307</t>
  </si>
  <si>
    <t>76-37-96984</t>
  </si>
  <si>
    <t>76-37-96986</t>
  </si>
  <si>
    <t>76-16-96581</t>
  </si>
  <si>
    <t>76-16-96582</t>
  </si>
  <si>
    <t>76-16-96583</t>
  </si>
  <si>
    <t>76-16-96592</t>
  </si>
  <si>
    <t>76-24-96522</t>
  </si>
  <si>
    <t>76-25-06701</t>
  </si>
  <si>
    <t>76-25-06703</t>
  </si>
  <si>
    <t>76-25-06715</t>
  </si>
  <si>
    <t>76-25-06721</t>
  </si>
  <si>
    <t>76-25-06724</t>
  </si>
  <si>
    <t>76-25-06734</t>
  </si>
  <si>
    <t>76-04-35015 W</t>
  </si>
  <si>
    <t>76-20-35021 W</t>
  </si>
  <si>
    <t>76-20-35022 W</t>
  </si>
  <si>
    <t>76-04-35031 W</t>
  </si>
  <si>
    <t>60-04-35051 W</t>
  </si>
  <si>
    <t>76-04-35052 W</t>
  </si>
  <si>
    <t>76-04-35071 W</t>
  </si>
  <si>
    <t>76-24-35207 W</t>
  </si>
  <si>
    <t>76-24-35203 W</t>
  </si>
  <si>
    <t>76-24-35204 W</t>
  </si>
  <si>
    <t>76-24-35251 W</t>
  </si>
  <si>
    <t>76-24-35261 W</t>
  </si>
  <si>
    <t>76-24-35271 W</t>
  </si>
  <si>
    <t>76-24-35272 W</t>
  </si>
  <si>
    <t>76-24-35273 W</t>
  </si>
  <si>
    <t>76-24-35274 W</t>
  </si>
  <si>
    <t>76-24-35280 W</t>
  </si>
  <si>
    <t>76-24-35301 W</t>
  </si>
  <si>
    <t>76-04-35981</t>
  </si>
  <si>
    <t>76-04-35991</t>
  </si>
  <si>
    <t>76-04-35901ΑD</t>
  </si>
  <si>
    <t>76-04-35901ΑG</t>
  </si>
  <si>
    <t>76-04-35901ΑΗ</t>
  </si>
  <si>
    <t>76-04-35901ΑΜ</t>
  </si>
  <si>
    <t>76-04-35901ΑΝ</t>
  </si>
  <si>
    <t>76-04-35901ΑW</t>
  </si>
  <si>
    <t>76-04-35901ΑΥ</t>
  </si>
  <si>
    <t>76-04-35902ΑD</t>
  </si>
  <si>
    <t>76-04-35902ΑG</t>
  </si>
  <si>
    <t>76-04-35902ΑΗ</t>
  </si>
  <si>
    <t>76-04-35902ΑΜ</t>
  </si>
  <si>
    <t>76-24-35902ΑΝ</t>
  </si>
  <si>
    <t>76-04-35902ΑW</t>
  </si>
  <si>
    <t>76-04-35902ΑΥ</t>
  </si>
  <si>
    <t>76-04-35906ΑD</t>
  </si>
  <si>
    <t>76-04-35903ΑG</t>
  </si>
  <si>
    <t>76-04-35903ΑΗ</t>
  </si>
  <si>
    <t>76-04-35903ΑΜ</t>
  </si>
  <si>
    <t>76-04-35903ΑΝ</t>
  </si>
  <si>
    <t>76-04-35903ΑW</t>
  </si>
  <si>
    <t>76-04-35903ΑΥ</t>
  </si>
  <si>
    <t>76-04-35904ΑD</t>
  </si>
  <si>
    <t>76-04-35904ΑG</t>
  </si>
  <si>
    <t>76-04-35904ΑΗ</t>
  </si>
  <si>
    <t>76-04-35904ΑΜ</t>
  </si>
  <si>
    <t>76-04-35904ΑΝ</t>
  </si>
  <si>
    <t>76-04-35904ΑW</t>
  </si>
  <si>
    <t>76-04-35904ΑΥ</t>
  </si>
  <si>
    <t>76-04-35905ΑD</t>
  </si>
  <si>
    <t>76-04-35905ΑG</t>
  </si>
  <si>
    <t>60-43-35905AH</t>
  </si>
  <si>
    <t>76-04-35905ΑΜ</t>
  </si>
  <si>
    <t>76-04-35905ΑΝ</t>
  </si>
  <si>
    <t>76-04-35905ΑW</t>
  </si>
  <si>
    <t>76-04-35905ΑΥ</t>
  </si>
  <si>
    <t>76-04-35909ΑD</t>
  </si>
  <si>
    <t>76-04-35909ΑG</t>
  </si>
  <si>
    <t>76-04-35909ΑΗ</t>
  </si>
  <si>
    <t>76-04-35909ΑΜ</t>
  </si>
  <si>
    <t>76-04-35909ΑΝ</t>
  </si>
  <si>
    <t>76-04-35909ΑW</t>
  </si>
  <si>
    <t>76-04-35909ΑΥ</t>
  </si>
  <si>
    <t>04-32-00126</t>
  </si>
  <si>
    <t>04-32-00136</t>
  </si>
  <si>
    <t>04-32-00146</t>
  </si>
  <si>
    <t>04-32-70022 6</t>
  </si>
  <si>
    <t>04-32-00236</t>
  </si>
  <si>
    <t>04-32-00246</t>
  </si>
  <si>
    <t>04-32-10156</t>
  </si>
  <si>
    <t>04-32-10166</t>
  </si>
  <si>
    <t>04-32-10256</t>
  </si>
  <si>
    <t>04-32-10266</t>
  </si>
  <si>
    <t>04-32-71032 6</t>
  </si>
  <si>
    <t>04-32-10336</t>
  </si>
  <si>
    <t>04-32-10346</t>
  </si>
  <si>
    <t>04-32-71012 6</t>
  </si>
  <si>
    <t>04-32-10136</t>
  </si>
  <si>
    <t>04-32-71014 6</t>
  </si>
  <si>
    <t>04-32-71022 6</t>
  </si>
  <si>
    <t>04-32-71023 6</t>
  </si>
  <si>
    <t>04-32-71024 6</t>
  </si>
  <si>
    <t>04-32-72022 6</t>
  </si>
  <si>
    <t>04-32-20126</t>
  </si>
  <si>
    <t>04-32-20136</t>
  </si>
  <si>
    <t>04-32-20146</t>
  </si>
  <si>
    <t>04-32-20236</t>
  </si>
  <si>
    <t>04-32-20246</t>
  </si>
  <si>
    <t>04-32-30336</t>
  </si>
  <si>
    <t>04-32-30346</t>
  </si>
  <si>
    <t>04-32-73012 6</t>
  </si>
  <si>
    <t>04-32-30136</t>
  </si>
  <si>
    <t>04-32-30146</t>
  </si>
  <si>
    <t>04-32-73022 6</t>
  </si>
  <si>
    <t>04-32-73023 6</t>
  </si>
  <si>
    <t>04-32-73024 6</t>
  </si>
  <si>
    <t>04-24-08126</t>
  </si>
  <si>
    <t>04-24-08136</t>
  </si>
  <si>
    <t>04-24-08146</t>
  </si>
  <si>
    <t>04-24-50822 6</t>
  </si>
  <si>
    <t>04-24-08236</t>
  </si>
  <si>
    <t>04-24-08246</t>
  </si>
  <si>
    <t>04-24-50912 6</t>
  </si>
  <si>
    <t>04-24-09136</t>
  </si>
  <si>
    <t>04-24-09146</t>
  </si>
  <si>
    <t>04-24-50922 6</t>
  </si>
  <si>
    <t>04-24-50923 6</t>
  </si>
  <si>
    <t>04-24-50924 6</t>
  </si>
  <si>
    <t>04-24-09326</t>
  </si>
  <si>
    <t>04-24-09336</t>
  </si>
  <si>
    <t>04-24-09346</t>
  </si>
  <si>
    <t>04-24-47630 2</t>
  </si>
  <si>
    <t>04-24-76422</t>
  </si>
  <si>
    <t>04-24-76305</t>
  </si>
  <si>
    <t>04-24-76303</t>
  </si>
  <si>
    <t>04-24-76413</t>
  </si>
  <si>
    <t>04-24-76423</t>
  </si>
  <si>
    <t>04-24-47630 6</t>
  </si>
  <si>
    <t>04-24-47641 6</t>
  </si>
  <si>
    <t>04-24-76426</t>
  </si>
  <si>
    <t>04-37-47690 3</t>
  </si>
  <si>
    <t>04-37-47691 3</t>
  </si>
  <si>
    <t>04-37-47692 3</t>
  </si>
  <si>
    <t>04-32-50530</t>
  </si>
  <si>
    <t>04-32-50550</t>
  </si>
  <si>
    <t>04-32-50650</t>
  </si>
  <si>
    <t>04-32-50750</t>
  </si>
  <si>
    <t>04-24-51530</t>
  </si>
  <si>
    <t>04-24-51550</t>
  </si>
  <si>
    <t>04-24-51650</t>
  </si>
  <si>
    <t>04-24-51750</t>
  </si>
  <si>
    <t>04-32-60530</t>
  </si>
  <si>
    <t>04-32-60550</t>
  </si>
  <si>
    <t>04-32-60650</t>
  </si>
  <si>
    <t>04-32-60750</t>
  </si>
  <si>
    <t>04-24-61530</t>
  </si>
  <si>
    <t>04-24-61550</t>
  </si>
  <si>
    <t>04-24-61650</t>
  </si>
  <si>
    <t>04-24-61750</t>
  </si>
  <si>
    <t>04-24-21029</t>
  </si>
  <si>
    <t>04-32-27019</t>
  </si>
  <si>
    <t>04-32-47700 2</t>
  </si>
  <si>
    <t>04-32-47710 2</t>
  </si>
  <si>
    <t>04-32-47710 5</t>
  </si>
  <si>
    <t>04-24-47100 2</t>
  </si>
  <si>
    <t>04-24-47110 2</t>
  </si>
  <si>
    <t>04-24-47110 5</t>
  </si>
  <si>
    <t>04-24-47300 2</t>
  </si>
  <si>
    <t>04-32-47310 2</t>
  </si>
  <si>
    <t>04-32-47310 5</t>
  </si>
  <si>
    <t>04-24-47106 2</t>
  </si>
  <si>
    <t>04-24-47116 2</t>
  </si>
  <si>
    <t>04-24-47116 5</t>
  </si>
  <si>
    <t>04-32-75212 6</t>
  </si>
  <si>
    <t>04-32-75213 6</t>
  </si>
  <si>
    <t>04-32-75214 6</t>
  </si>
  <si>
    <t>04-32-75312 6</t>
  </si>
  <si>
    <t>04-32-75313 6</t>
  </si>
  <si>
    <t>04-32-75314 6</t>
  </si>
  <si>
    <t>04-32-75323 6</t>
  </si>
  <si>
    <t>04-32-60126</t>
  </si>
  <si>
    <t>04-32-60136</t>
  </si>
  <si>
    <t>04-32-76014 6</t>
  </si>
  <si>
    <t>04-32-76022 6</t>
  </si>
  <si>
    <t>04-32-76023 6</t>
  </si>
  <si>
    <t>04-32-76024 6</t>
  </si>
  <si>
    <t>04-32-76032 6</t>
  </si>
  <si>
    <t>04-32-76033 6</t>
  </si>
  <si>
    <t>04-32-76034 6</t>
  </si>
  <si>
    <t>04-32-76043 6</t>
  </si>
  <si>
    <t>04-32-76044 6</t>
  </si>
  <si>
    <t>04-24-76212 6</t>
  </si>
  <si>
    <t>04-24-76213 6</t>
  </si>
  <si>
    <t>04-24-76214 6</t>
  </si>
  <si>
    <t>04-24-76222 6</t>
  </si>
  <si>
    <t>04-24-76223 6</t>
  </si>
  <si>
    <t>04-24-76224 6</t>
  </si>
  <si>
    <t>04-24-76233 6</t>
  </si>
  <si>
    <t>04-24-76234 6</t>
  </si>
  <si>
    <t>04-24-76243 6</t>
  </si>
  <si>
    <t>04-24-76244 6</t>
  </si>
  <si>
    <t>04-24-76312 6</t>
  </si>
  <si>
    <t>04-24-76313 6</t>
  </si>
  <si>
    <t>04-24-76314 6</t>
  </si>
  <si>
    <t>04-24-76322 6</t>
  </si>
  <si>
    <t>04-24-76323 6</t>
  </si>
  <si>
    <t>04-24-76324 6</t>
  </si>
  <si>
    <t>04-24-76333 6</t>
  </si>
  <si>
    <t>04-24-76334 6</t>
  </si>
  <si>
    <t>04-24-76343 6</t>
  </si>
  <si>
    <t>04-24-76344 6</t>
  </si>
  <si>
    <t>04-24-76612 6</t>
  </si>
  <si>
    <t>04-24-76613 6</t>
  </si>
  <si>
    <t>04-24-76614 6</t>
  </si>
  <si>
    <t>04-24-76622 6</t>
  </si>
  <si>
    <t>04-24-76623 6</t>
  </si>
  <si>
    <t>04-24-76624 6</t>
  </si>
  <si>
    <t>04-24-76633 6</t>
  </si>
  <si>
    <t>04-24-76634 6</t>
  </si>
  <si>
    <t>04-24-76643 6</t>
  </si>
  <si>
    <t>04-24-76644 6</t>
  </si>
  <si>
    <t>04-32-70126</t>
  </si>
  <si>
    <t>04-32-70136</t>
  </si>
  <si>
    <t>04-32-70146</t>
  </si>
  <si>
    <t>04-32-77022 6</t>
  </si>
  <si>
    <t>04-24-77023 6</t>
  </si>
  <si>
    <t>04-32-77024 6</t>
  </si>
  <si>
    <t>04-24-77032 6</t>
  </si>
  <si>
    <t>04-32-77033 6</t>
  </si>
  <si>
    <t>04-24-77034 6</t>
  </si>
  <si>
    <t>04-24-77043 6</t>
  </si>
  <si>
    <t>04-32-77044 6</t>
  </si>
  <si>
    <t>04-24-77243 6</t>
  </si>
  <si>
    <t>04-24-77244 6</t>
  </si>
  <si>
    <t>04-24-77343 6</t>
  </si>
  <si>
    <t>04-24-77344 6</t>
  </si>
  <si>
    <t>04-24-77612 6</t>
  </si>
  <si>
    <t>04-24-76136</t>
  </si>
  <si>
    <t>04-24-76146</t>
  </si>
  <si>
    <t>04-24-77622 6</t>
  </si>
  <si>
    <t>04-24-77623 6</t>
  </si>
  <si>
    <t>04-24-77624 6</t>
  </si>
  <si>
    <t>04-24-77632 6</t>
  </si>
  <si>
    <t>04-24-77633 6</t>
  </si>
  <si>
    <t>04-24-77634 6</t>
  </si>
  <si>
    <t>04-24-77643 6</t>
  </si>
  <si>
    <t>04-24-77644 6</t>
  </si>
  <si>
    <t>04-24-41012 6</t>
  </si>
  <si>
    <t>04-32-41013 6</t>
  </si>
  <si>
    <t>04-24-41014 6</t>
  </si>
  <si>
    <t>04-32-41022 6</t>
  </si>
  <si>
    <t>04-32-41023 6</t>
  </si>
  <si>
    <t>04-32-41024 6</t>
  </si>
  <si>
    <t>04-24-41212 6</t>
  </si>
  <si>
    <t>04-24-41213 6</t>
  </si>
  <si>
    <t>04-24-41214 6</t>
  </si>
  <si>
    <t>04-24-41222 6</t>
  </si>
  <si>
    <t>04-24-41223 6</t>
  </si>
  <si>
    <t>04-24-41224 6</t>
  </si>
  <si>
    <t>04-24-41312 6</t>
  </si>
  <si>
    <t>04-24-41313 6</t>
  </si>
  <si>
    <t>04-24-41314 6</t>
  </si>
  <si>
    <t>04-24-41322 6</t>
  </si>
  <si>
    <t>04-24-41323 6</t>
  </si>
  <si>
    <t>04-24-41324 6</t>
  </si>
  <si>
    <t>04-24-41612 6</t>
  </si>
  <si>
    <t>04-24-41613 6</t>
  </si>
  <si>
    <t>04-24-41614 6</t>
  </si>
  <si>
    <t>04-24-41622 6</t>
  </si>
  <si>
    <t>04-24-41623 6</t>
  </si>
  <si>
    <t>04-24-41624 6</t>
  </si>
  <si>
    <t>04-37-49112 6</t>
  </si>
  <si>
    <t>04-37-49113 6</t>
  </si>
  <si>
    <t>04-37-49114</t>
  </si>
  <si>
    <t>04-37-49122 6</t>
  </si>
  <si>
    <t>04-37-49123 6</t>
  </si>
  <si>
    <t>04-37-49124 6</t>
  </si>
  <si>
    <t>04-37-49212 6</t>
  </si>
  <si>
    <t>04-37-49213 6</t>
  </si>
  <si>
    <t>04-37-49214 6</t>
  </si>
  <si>
    <t>04-37-49222 6</t>
  </si>
  <si>
    <t>04-37-49223 6</t>
  </si>
  <si>
    <t>04-37-49224 6</t>
  </si>
  <si>
    <t>04-37-81336</t>
  </si>
  <si>
    <t>04-37-48134 6</t>
  </si>
  <si>
    <t>04-37-79400</t>
  </si>
  <si>
    <t>04-10-57971 0</t>
  </si>
  <si>
    <t>04-23-79822</t>
  </si>
  <si>
    <t>04-23-79823</t>
  </si>
  <si>
    <t>04-23-79824</t>
  </si>
  <si>
    <t>04-23-79826</t>
  </si>
  <si>
    <t>04-23-79828</t>
  </si>
  <si>
    <t>04-23-57984 2</t>
  </si>
  <si>
    <t>04-23-57984 3</t>
  </si>
  <si>
    <t>04-23-79863</t>
  </si>
  <si>
    <t>04-23-79865</t>
  </si>
  <si>
    <t>00-42-4579750</t>
  </si>
  <si>
    <t>04-10-57975 1</t>
  </si>
  <si>
    <t>04-10-579702</t>
  </si>
  <si>
    <t>04-10-579703</t>
  </si>
  <si>
    <t>04-37-63410 0</t>
  </si>
  <si>
    <t>04-24-57984 5</t>
  </si>
  <si>
    <t>04-24-79847</t>
  </si>
  <si>
    <t>04-37-57984 8</t>
  </si>
  <si>
    <t>04-24-57986 0</t>
  </si>
  <si>
    <t>04-04-30030</t>
  </si>
  <si>
    <t>04-24-30052</t>
  </si>
  <si>
    <t>04-32-74000 1</t>
  </si>
  <si>
    <t>04-24-88126</t>
  </si>
  <si>
    <t>04-24-88136</t>
  </si>
  <si>
    <t>04-24-88146</t>
  </si>
  <si>
    <t>04-24-88226</t>
  </si>
  <si>
    <t>04-24-88236</t>
  </si>
  <si>
    <t>04-24-88246</t>
  </si>
  <si>
    <t>04-24-89126</t>
  </si>
  <si>
    <t>04-24-89136</t>
  </si>
  <si>
    <t>04-24-89146</t>
  </si>
  <si>
    <t>04-24-89226</t>
  </si>
  <si>
    <t>04-24-89236</t>
  </si>
  <si>
    <t>04-24-89246</t>
  </si>
  <si>
    <t>04-24-48933 6</t>
  </si>
  <si>
    <t>04-24-48934 6</t>
  </si>
  <si>
    <t>04-23-55000 1</t>
  </si>
  <si>
    <t>04-23-55000 2</t>
  </si>
  <si>
    <t>04-23-55000 3</t>
  </si>
  <si>
    <t>04-23-55000 4</t>
  </si>
  <si>
    <t>04-23-55000 5</t>
  </si>
  <si>
    <t>04-23-55000 6</t>
  </si>
  <si>
    <t>04-23-55000 7</t>
  </si>
  <si>
    <t>04-23-55003 1</t>
  </si>
  <si>
    <t>04-23-55003 2</t>
  </si>
  <si>
    <t>04-23-550033</t>
  </si>
  <si>
    <t>04-23-55003 4</t>
  </si>
  <si>
    <t>04-23-55003 5</t>
  </si>
  <si>
    <t>04-23-55003 6</t>
  </si>
  <si>
    <t>04-23-50037</t>
  </si>
  <si>
    <t>04-23-55056 2</t>
  </si>
  <si>
    <t>04-23-55056 3</t>
  </si>
  <si>
    <t>04-23-55056 4</t>
  </si>
  <si>
    <t>04-23-55056 6</t>
  </si>
  <si>
    <t>04-23-55056 7</t>
  </si>
  <si>
    <t>04-23-55052 2</t>
  </si>
  <si>
    <t>04-23-55052 3</t>
  </si>
  <si>
    <t>04-23-55052 5</t>
  </si>
  <si>
    <t>04-23-55052 6</t>
  </si>
  <si>
    <t>00-42-30527</t>
  </si>
  <si>
    <t>04-23-55054 2</t>
  </si>
  <si>
    <t>04-23-55054 3</t>
  </si>
  <si>
    <t>04-23-55054 5</t>
  </si>
  <si>
    <t>04-23-55054 6</t>
  </si>
  <si>
    <t>04-23-55054 7</t>
  </si>
  <si>
    <t>04-23-55055 2</t>
  </si>
  <si>
    <t>04-23-55055 3</t>
  </si>
  <si>
    <t>04-23-55055 5</t>
  </si>
  <si>
    <t>04-23-55055 6</t>
  </si>
  <si>
    <t>04-23-55055 7</t>
  </si>
  <si>
    <t>04-23-55060 1</t>
  </si>
  <si>
    <t>04-23-55060 2</t>
  </si>
  <si>
    <t>04-23-55060 3</t>
  </si>
  <si>
    <t>04-23-55060 4</t>
  </si>
  <si>
    <t>04-23-55060 5</t>
  </si>
  <si>
    <t>04-23-55060 6</t>
  </si>
  <si>
    <t>04-23-55060 7</t>
  </si>
  <si>
    <t>04-23-55064 0</t>
  </si>
  <si>
    <t>04-23-55068 0</t>
  </si>
  <si>
    <t>04-10-20009</t>
  </si>
  <si>
    <t>04-10-20011</t>
  </si>
  <si>
    <t>04-10-20012</t>
  </si>
  <si>
    <t>04-10-20014</t>
  </si>
  <si>
    <t>04-10-20019</t>
  </si>
  <si>
    <t>04-10-20020</t>
  </si>
  <si>
    <t>04-10-20021</t>
  </si>
  <si>
    <t>04-10-21009</t>
  </si>
  <si>
    <t>04-10-21011</t>
  </si>
  <si>
    <t>04-10-21012</t>
  </si>
  <si>
    <t>04-10-21014</t>
  </si>
  <si>
    <t>04-10-21019</t>
  </si>
  <si>
    <t>04-10-21020</t>
  </si>
  <si>
    <t>04-10-21021</t>
  </si>
  <si>
    <t>04-10-22011</t>
  </si>
  <si>
    <t>04-10-22012</t>
  </si>
  <si>
    <t>04-10-22014</t>
  </si>
  <si>
    <t>04-10-22019</t>
  </si>
  <si>
    <t>04-10-22020</t>
  </si>
  <si>
    <t>04-10-22021</t>
  </si>
  <si>
    <t>04-10-32005</t>
  </si>
  <si>
    <t>04-10-32006</t>
  </si>
  <si>
    <t>04-10-32015</t>
  </si>
  <si>
    <t>04-10-32016</t>
  </si>
  <si>
    <t>04-10-32017</t>
  </si>
  <si>
    <t>04-10-32018</t>
  </si>
  <si>
    <t>04-10-32035</t>
  </si>
  <si>
    <t>04-10-32045</t>
  </si>
  <si>
    <t>04-10-32055</t>
  </si>
  <si>
    <t>04-10-53211 6</t>
  </si>
  <si>
    <t>04-10-53211 7</t>
  </si>
  <si>
    <t>04-10-53211 8</t>
  </si>
  <si>
    <t>04-10-38005</t>
  </si>
  <si>
    <t>04-10-53804 5</t>
  </si>
  <si>
    <t>04-37-00453</t>
  </si>
  <si>
    <t>04-37-00463</t>
  </si>
  <si>
    <t>04-37-00473</t>
  </si>
  <si>
    <t>04-04-02261</t>
  </si>
  <si>
    <t>04-04-20226 2</t>
  </si>
  <si>
    <t>04-04-20226 6</t>
  </si>
  <si>
    <t>04-04-02271</t>
  </si>
  <si>
    <t>04-04-02276</t>
  </si>
  <si>
    <t>04-04-20228 2</t>
  </si>
  <si>
    <t>04-04-02283</t>
  </si>
  <si>
    <t>04-04-02265</t>
  </si>
  <si>
    <t>04-04-20227 5</t>
  </si>
  <si>
    <t>04-24-31237</t>
  </si>
  <si>
    <t>04-04-01151</t>
  </si>
  <si>
    <t>04-04-01152</t>
  </si>
  <si>
    <t>04-04-01156</t>
  </si>
  <si>
    <t>04-04-01162</t>
  </si>
  <si>
    <t>04-04-01166</t>
  </si>
  <si>
    <t>04-04-01155</t>
  </si>
  <si>
    <t>04-34-37311</t>
  </si>
  <si>
    <t>04-34-37312</t>
  </si>
  <si>
    <t>04-34-37313</t>
  </si>
  <si>
    <t>04-34-37324</t>
  </si>
  <si>
    <t>04-34-37325</t>
  </si>
  <si>
    <t>04-34-38136</t>
  </si>
  <si>
    <t>04-34-38148</t>
  </si>
  <si>
    <t>04-34-38160</t>
  </si>
  <si>
    <t>04-34-38172</t>
  </si>
  <si>
    <t>04-34-38196</t>
  </si>
  <si>
    <t>04-34-82221 1</t>
  </si>
  <si>
    <t>04-34-82223 1</t>
  </si>
  <si>
    <t>04-34-8222320</t>
  </si>
  <si>
    <t>04-34-8229620</t>
  </si>
  <si>
    <t>04-34-82513 2</t>
  </si>
  <si>
    <t>04-34-47211</t>
  </si>
  <si>
    <t>04-34-84118 2</t>
  </si>
  <si>
    <t>04-34-84128 2</t>
  </si>
  <si>
    <t>04-34-84218 0</t>
  </si>
  <si>
    <t>04-34-8261820</t>
  </si>
  <si>
    <t>04-34-82628 2</t>
  </si>
  <si>
    <t>04-34-84618 2</t>
  </si>
  <si>
    <t>04-34-84628 2</t>
  </si>
  <si>
    <t>04-34-84138 2</t>
  </si>
  <si>
    <t>04-34-84148 2</t>
  </si>
  <si>
    <t>04-34-84238 0</t>
  </si>
  <si>
    <t>04-34-82638 0</t>
  </si>
  <si>
    <t>04-34-82618 2</t>
  </si>
  <si>
    <t>04-34-82648 0</t>
  </si>
  <si>
    <t>04-34-82648 2</t>
  </si>
  <si>
    <t>04-34-84638 2</t>
  </si>
  <si>
    <t>04-34-84648 2</t>
  </si>
  <si>
    <t>04-34-34110</t>
  </si>
  <si>
    <t>04-34-34120</t>
  </si>
  <si>
    <t>04-34-34130</t>
  </si>
  <si>
    <t>04-34-34210</t>
  </si>
  <si>
    <t>04-34-34220</t>
  </si>
  <si>
    <t>04-34-34230</t>
  </si>
  <si>
    <t>04-34-34310</t>
  </si>
  <si>
    <t>04-34-34320</t>
  </si>
  <si>
    <t>04-34-34330</t>
  </si>
  <si>
    <t>04-34-34410</t>
  </si>
  <si>
    <t>04-34-34420</t>
  </si>
  <si>
    <t>04-34-34430</t>
  </si>
  <si>
    <t>04-34-34510</t>
  </si>
  <si>
    <t>04-34-34520</t>
  </si>
  <si>
    <t>04-34-34530</t>
  </si>
  <si>
    <t>04-34-10630</t>
  </si>
  <si>
    <t>04-34-10631</t>
  </si>
  <si>
    <t>04-34-10640</t>
  </si>
  <si>
    <t>04-34-10641</t>
  </si>
  <si>
    <t>04-34-10650</t>
  </si>
  <si>
    <t>04-34-10651</t>
  </si>
  <si>
    <t>04-34-10660</t>
  </si>
  <si>
    <t>04-34-10661</t>
  </si>
  <si>
    <t>04-34-14052</t>
  </si>
  <si>
    <t>04-34-8300720</t>
  </si>
  <si>
    <t>04-34-8310720</t>
  </si>
  <si>
    <t>04-34-83109 2</t>
  </si>
  <si>
    <t>04-34-83117 2</t>
  </si>
  <si>
    <t>04-34-83119 2</t>
  </si>
  <si>
    <t>04-34-8312720</t>
  </si>
  <si>
    <t>04-34-83129 2</t>
  </si>
  <si>
    <t>04-34-83193 4</t>
  </si>
  <si>
    <t>04-37-463126Ε</t>
  </si>
  <si>
    <t>04-37-46313 6</t>
  </si>
  <si>
    <t>04-37-463146Ε</t>
  </si>
  <si>
    <t>04-37-463336Ε</t>
  </si>
  <si>
    <t>04-37-463346Ε</t>
  </si>
  <si>
    <t>04-37-472732Ε</t>
  </si>
  <si>
    <t>04-37-72831</t>
  </si>
  <si>
    <t>04-37-46712 6</t>
  </si>
  <si>
    <t>04-37-47023 6</t>
  </si>
  <si>
    <t>04-37-470336Ε</t>
  </si>
  <si>
    <t>04-37-470346Ε</t>
  </si>
  <si>
    <t>04-32-60126ΕΧ</t>
  </si>
  <si>
    <t>04-32-60129ΕΧ</t>
  </si>
  <si>
    <t>04-32-60136ΕΧ</t>
  </si>
  <si>
    <t>04-32-60139ΕΧ</t>
  </si>
  <si>
    <t>04-32-60146ΕΧ</t>
  </si>
  <si>
    <t>04-32-60149ΕΧ</t>
  </si>
  <si>
    <t>04-32-60226ΕΧ</t>
  </si>
  <si>
    <t>04-32-60229ΕΧ</t>
  </si>
  <si>
    <t>04-32-60236ΕΧ</t>
  </si>
  <si>
    <t>04-32-60239ΕΧ</t>
  </si>
  <si>
    <t>04-32-60246ΕΧ</t>
  </si>
  <si>
    <t>04-32-60249ΕΧ</t>
  </si>
  <si>
    <t>04-32-60326ΕΧ</t>
  </si>
  <si>
    <t>04-32-60329ΕΧ</t>
  </si>
  <si>
    <t>04-32-60336ΕΧ</t>
  </si>
  <si>
    <t>04-32-60339ΕΧ</t>
  </si>
  <si>
    <t>04-32-60346ΕΧ</t>
  </si>
  <si>
    <t>04-32-60349ΕΧ</t>
  </si>
  <si>
    <t>04-10-53224 0</t>
  </si>
  <si>
    <t>04-10-53224 2</t>
  </si>
  <si>
    <t>04-10-53224 4</t>
  </si>
  <si>
    <t>04-10-53220 0</t>
  </si>
  <si>
    <t>04-10-53220 1</t>
  </si>
  <si>
    <t>04-10-53220 2</t>
  </si>
  <si>
    <t>04-10-53220 3</t>
  </si>
  <si>
    <t>04-10-53220 4</t>
  </si>
  <si>
    <t>04-10-53203 5</t>
  </si>
  <si>
    <t>04-10-532045Ε</t>
  </si>
  <si>
    <t>04-10-53205 5</t>
  </si>
  <si>
    <t>04-10-532116Ε</t>
  </si>
  <si>
    <t>04-10-532117Ε</t>
  </si>
  <si>
    <t>04-10-532118Ε</t>
  </si>
  <si>
    <t>04-10-53200 5</t>
  </si>
  <si>
    <t>04-10-53200 6</t>
  </si>
  <si>
    <t>04-10-53201 5</t>
  </si>
  <si>
    <t>04-10-53201 6</t>
  </si>
  <si>
    <t>04-10-53201 7</t>
  </si>
  <si>
    <t>04-10-53201 8</t>
  </si>
  <si>
    <t>04-10-15002 1</t>
  </si>
  <si>
    <t>04-10-11910ΕΧ</t>
  </si>
  <si>
    <t>04-10-51191 1</t>
  </si>
  <si>
    <t>04-10-51191 2</t>
  </si>
  <si>
    <t>04-10-511913Ε</t>
  </si>
  <si>
    <t>04-10-51191 7</t>
  </si>
  <si>
    <t>04-10-511920Ε</t>
  </si>
  <si>
    <t>04-10-511921Ε</t>
  </si>
  <si>
    <t>04-10-51192 2</t>
  </si>
  <si>
    <t>04-10-11923ΕΧ</t>
  </si>
  <si>
    <t>04-10-52000 9</t>
  </si>
  <si>
    <t>04-10-52001 1</t>
  </si>
  <si>
    <t>04-10-52001 2</t>
  </si>
  <si>
    <t>04-10-52001 4</t>
  </si>
  <si>
    <t>04-10-52001 9</t>
  </si>
  <si>
    <t>04-10-52002 0</t>
  </si>
  <si>
    <t>04-10-52002 1</t>
  </si>
  <si>
    <t>04-28-71009ΕΧ</t>
  </si>
  <si>
    <t>04-28-71011ΕΧ</t>
  </si>
  <si>
    <t>04-28-57101 3</t>
  </si>
  <si>
    <t>04-28-57101 6</t>
  </si>
  <si>
    <t>04-28-57102 1</t>
  </si>
  <si>
    <t>04-28-57102 9</t>
  </si>
  <si>
    <t>04-28-57103 6</t>
  </si>
  <si>
    <t>04-28-57104 2</t>
  </si>
  <si>
    <t>04-28-57104 8</t>
  </si>
  <si>
    <t>04-28-57110 9</t>
  </si>
  <si>
    <t>04-28-57111 1</t>
  </si>
  <si>
    <t>04-28-57111 3</t>
  </si>
  <si>
    <t>04-28-57111 6</t>
  </si>
  <si>
    <t>04-28-57112 1</t>
  </si>
  <si>
    <t>04-28-57112 9</t>
  </si>
  <si>
    <t>04-28-57113 6</t>
  </si>
  <si>
    <t>04-28-57114 2</t>
  </si>
  <si>
    <t>04-28-57114 8</t>
  </si>
  <si>
    <t>04-28-57120 9</t>
  </si>
  <si>
    <t>04-28-57121 1</t>
  </si>
  <si>
    <t>04-28-57121 3</t>
  </si>
  <si>
    <t>04-28-57121 6</t>
  </si>
  <si>
    <t>04-28-71221</t>
  </si>
  <si>
    <t>04-28-71229</t>
  </si>
  <si>
    <t>04-28-57123 6</t>
  </si>
  <si>
    <t>04-28-57124 2</t>
  </si>
  <si>
    <t>04-28-57124 8</t>
  </si>
  <si>
    <t>04-28-81012ΕΧ</t>
  </si>
  <si>
    <t>04-28-81016ΕΧ</t>
  </si>
  <si>
    <t>04-28-81020ΕΧ</t>
  </si>
  <si>
    <t>04-28-58102 5</t>
  </si>
  <si>
    <t>04-28-581032Ε</t>
  </si>
  <si>
    <t>04-28-81040ΕΧ</t>
  </si>
  <si>
    <t>04-28-81050ΕΧ</t>
  </si>
  <si>
    <t>04-28-81063ΕΧ</t>
  </si>
  <si>
    <t>04-28-81112ΕΧ</t>
  </si>
  <si>
    <t>04-28-81116ΕΧ</t>
  </si>
  <si>
    <t>04-28-81120ΕΧ</t>
  </si>
  <si>
    <t>04-28-81125ΕΧ</t>
  </si>
  <si>
    <t>04-28-81132ΕΧ</t>
  </si>
  <si>
    <t>04-28-81140ΕΧ</t>
  </si>
  <si>
    <t>04-28-81150ΕΧ</t>
  </si>
  <si>
    <t>04-28-81163ΕΧ</t>
  </si>
  <si>
    <t>04-28-81212</t>
  </si>
  <si>
    <t>04-28-81216</t>
  </si>
  <si>
    <t>04-28-81220</t>
  </si>
  <si>
    <t>04-28-81225</t>
  </si>
  <si>
    <t>04-28-81232</t>
  </si>
  <si>
    <t>04-28-81240</t>
  </si>
  <si>
    <t>04-28-81250</t>
  </si>
  <si>
    <t>04-28-81263</t>
  </si>
  <si>
    <t>04-28-58131 2</t>
  </si>
  <si>
    <t>04-28-58131 6</t>
  </si>
  <si>
    <t>04-28-58132 0</t>
  </si>
  <si>
    <t>04-28-58132 5</t>
  </si>
  <si>
    <t>04-28-58133 2</t>
  </si>
  <si>
    <t>04-28-58134 0</t>
  </si>
  <si>
    <t>04-28-58135 0</t>
  </si>
  <si>
    <t>04-28-58136 3</t>
  </si>
  <si>
    <t>04-28-58211 2</t>
  </si>
  <si>
    <t>04-28-58211 6</t>
  </si>
  <si>
    <t>04-28-58212 0</t>
  </si>
  <si>
    <t>04-28-58212 5</t>
  </si>
  <si>
    <t>04-28-58213 2</t>
  </si>
  <si>
    <t>04-28-58214 0</t>
  </si>
  <si>
    <t>04-28-58215 0</t>
  </si>
  <si>
    <t>04-28-58216 3</t>
  </si>
  <si>
    <t>04-28-82212</t>
  </si>
  <si>
    <t>04-28-82216</t>
  </si>
  <si>
    <t>04-28-82220</t>
  </si>
  <si>
    <t>04-28-82225</t>
  </si>
  <si>
    <t>04-28-82232</t>
  </si>
  <si>
    <t>04-28-82240</t>
  </si>
  <si>
    <t>04-28-58225 0</t>
  </si>
  <si>
    <t>04-28-82263</t>
  </si>
  <si>
    <t>04-37-80360ΕΧ</t>
  </si>
  <si>
    <t>04-37-80361ΕΧ</t>
  </si>
  <si>
    <t>04-28-80364</t>
  </si>
  <si>
    <t>04-37-80365ΕΧ</t>
  </si>
  <si>
    <t>04-37-58039 4</t>
  </si>
  <si>
    <t>04-37-58039 5</t>
  </si>
  <si>
    <t>04-37-58039 6</t>
  </si>
  <si>
    <t>04-04-202275Ε</t>
  </si>
  <si>
    <t>04-04-22710</t>
  </si>
  <si>
    <t>04-04-202276Ε</t>
  </si>
  <si>
    <t>04-04-2022820</t>
  </si>
  <si>
    <t>04-20-26435</t>
  </si>
  <si>
    <t>04-20-26445</t>
  </si>
  <si>
    <t>04-04-92101</t>
  </si>
  <si>
    <t>04-04-92203ΕΧ</t>
  </si>
  <si>
    <t>04-04-92412ΕΧ</t>
  </si>
  <si>
    <t>04-37-90047 3</t>
  </si>
  <si>
    <t>04-34-83007 2</t>
  </si>
  <si>
    <t>04-34-83107 2</t>
  </si>
  <si>
    <t>04-34-31172</t>
  </si>
  <si>
    <t>04-34-83127 2</t>
  </si>
  <si>
    <t>04-34-822131Ε</t>
  </si>
  <si>
    <t>04-34-822132Ε</t>
  </si>
  <si>
    <t>04-34-82223 2</t>
  </si>
  <si>
    <t>04-34-82218 1</t>
  </si>
  <si>
    <t>04-34-82228 2</t>
  </si>
  <si>
    <t>04-34-82117 2</t>
  </si>
  <si>
    <t>04-34-82127 2</t>
  </si>
  <si>
    <t>04-34-82137 2</t>
  </si>
  <si>
    <t>04-34-82147 2</t>
  </si>
  <si>
    <t>04-34-82127 0</t>
  </si>
  <si>
    <t>04-34-82147 0</t>
  </si>
  <si>
    <t>04-34-82127 3</t>
  </si>
  <si>
    <t>04-34-82147 3</t>
  </si>
  <si>
    <t>04-34-82157 2</t>
  </si>
  <si>
    <t>04-34-82167 2</t>
  </si>
  <si>
    <t>04-34-82177 2</t>
  </si>
  <si>
    <t>04-34-82167 0</t>
  </si>
  <si>
    <t>04-34-82177 0</t>
  </si>
  <si>
    <t>04-34-82167 3</t>
  </si>
  <si>
    <t>04-34-82177 3</t>
  </si>
  <si>
    <t>04-34-82119 2</t>
  </si>
  <si>
    <t>04-34-82129 2</t>
  </si>
  <si>
    <t>04-34-82119 0</t>
  </si>
  <si>
    <t>04-34-82129 0</t>
  </si>
  <si>
    <t>04-34-82119 3</t>
  </si>
  <si>
    <t>04-34-82129 3</t>
  </si>
  <si>
    <t>04-34-84119 2</t>
  </si>
  <si>
    <t>04-34-84129 2</t>
  </si>
  <si>
    <t>04-34-82139 2</t>
  </si>
  <si>
    <t>04-34-82149 2</t>
  </si>
  <si>
    <t>04-34-82139 0</t>
  </si>
  <si>
    <t>04-34-82149 0</t>
  </si>
  <si>
    <t>04-34-82139 3</t>
  </si>
  <si>
    <t>04-34-82149 3</t>
  </si>
  <si>
    <t>04-34-84139 2</t>
  </si>
  <si>
    <t>04-34-84149 2</t>
  </si>
  <si>
    <t>04-34-810430Ε</t>
  </si>
  <si>
    <t>04-34-810431Ε</t>
  </si>
  <si>
    <t>04-34-810440Ε</t>
  </si>
  <si>
    <t>04-34-810441Ε</t>
  </si>
  <si>
    <t>04-34-810450Ε</t>
  </si>
  <si>
    <t>04-34-810451Ε</t>
  </si>
  <si>
    <t>04-34-810460Ε</t>
  </si>
  <si>
    <t>04-34-810461Ε</t>
  </si>
  <si>
    <t>04-34-817021Ε</t>
  </si>
  <si>
    <t>04-34-817022Ε</t>
  </si>
  <si>
    <t>04-34-817023Ε</t>
  </si>
  <si>
    <t>04-34-817024Ε</t>
  </si>
  <si>
    <t>04-34-817221Ε</t>
  </si>
  <si>
    <t>04-34-817222Ε</t>
  </si>
  <si>
    <t>04-34-817223Ε</t>
  </si>
  <si>
    <t>04-34-817224Ε</t>
  </si>
  <si>
    <t>04-34-818221Ε</t>
  </si>
  <si>
    <t>04-34-818222Ε</t>
  </si>
  <si>
    <t>04-34-818223Ε</t>
  </si>
  <si>
    <t>04-34-818224Ε</t>
  </si>
  <si>
    <t>04-34-837221Ε</t>
  </si>
  <si>
    <t>04-34-837222Ε</t>
  </si>
  <si>
    <t>04-34-837223Ε</t>
  </si>
  <si>
    <t>04-34-837224Ε</t>
  </si>
  <si>
    <t>04-34-838021Ε</t>
  </si>
  <si>
    <t>04-34-838022Ε</t>
  </si>
  <si>
    <t>04-34-838023Ε</t>
  </si>
  <si>
    <t>04-34-838024Ε</t>
  </si>
  <si>
    <t>04-34-838221Ε</t>
  </si>
  <si>
    <t>04-34-838222Ε</t>
  </si>
  <si>
    <t>04-34-838223Ε</t>
  </si>
  <si>
    <t>04-34-838224Ε</t>
  </si>
  <si>
    <t>04-34-817031Ε</t>
  </si>
  <si>
    <t>04-34-817032Ε</t>
  </si>
  <si>
    <t>04-34-817033Ε</t>
  </si>
  <si>
    <t>04-34-817034Ε</t>
  </si>
  <si>
    <t>04-34-818031Ε</t>
  </si>
  <si>
    <t>04-34-818032Ε</t>
  </si>
  <si>
    <t>04-34-818033Ε</t>
  </si>
  <si>
    <t>04-34-818034Ε</t>
  </si>
  <si>
    <t>69-38-79007</t>
  </si>
  <si>
    <t>69-38-79008</t>
  </si>
  <si>
    <t>69-39-14442</t>
  </si>
  <si>
    <t>69-39-60002</t>
  </si>
  <si>
    <t>69-52-29517</t>
  </si>
  <si>
    <t>69-52-27865</t>
  </si>
  <si>
    <t>69-52-31329</t>
  </si>
  <si>
    <t>69-52-32494</t>
  </si>
  <si>
    <t>69-52-24338</t>
  </si>
  <si>
    <t>69-52-18413</t>
  </si>
  <si>
    <t>69-52-24253</t>
  </si>
  <si>
    <t>69-52-32463</t>
  </si>
  <si>
    <t>69-52-29531</t>
  </si>
  <si>
    <t>69-34-36430</t>
  </si>
  <si>
    <t>69-34-36829</t>
  </si>
  <si>
    <t>69-34-36492</t>
  </si>
  <si>
    <t>69-47-06508</t>
  </si>
  <si>
    <t>69-47-36546</t>
  </si>
  <si>
    <t>10-22-10006</t>
  </si>
  <si>
    <t>10-22-10007</t>
  </si>
  <si>
    <t>10-22-10008</t>
  </si>
  <si>
    <t>10-22-10009</t>
  </si>
  <si>
    <t>10-22-10001</t>
  </si>
  <si>
    <t>10-22-10002</t>
  </si>
  <si>
    <t>10-22-10003</t>
  </si>
  <si>
    <t>10-22-10004</t>
  </si>
  <si>
    <t>10-22-10005</t>
  </si>
  <si>
    <t>10-04-00063 0</t>
  </si>
  <si>
    <t>10-07-11915</t>
  </si>
  <si>
    <t>10-07-90933</t>
  </si>
  <si>
    <t>10-07-95000</t>
  </si>
  <si>
    <t>10-25-14522</t>
  </si>
  <si>
    <t>10-25-95000</t>
  </si>
  <si>
    <t>46-29-29870</t>
  </si>
  <si>
    <t>46-29-29874</t>
  </si>
  <si>
    <t>46-29-29875</t>
  </si>
  <si>
    <t>46-29-29876</t>
  </si>
  <si>
    <t>46-37-89000</t>
  </si>
  <si>
    <t>46-37-89002</t>
  </si>
  <si>
    <t>46-37-90877</t>
  </si>
  <si>
    <t>46-37-89008</t>
  </si>
  <si>
    <t>46-37-89010</t>
  </si>
  <si>
    <t>46-37-56411</t>
  </si>
  <si>
    <t>46-37-05651</t>
  </si>
  <si>
    <t>38-28-54428</t>
  </si>
  <si>
    <t>38-28-54432</t>
  </si>
  <si>
    <t>38-28-54435</t>
  </si>
  <si>
    <t>38-28-56414</t>
  </si>
  <si>
    <t>76-24-20201</t>
  </si>
  <si>
    <t>76-24-20251</t>
  </si>
  <si>
    <t>76-24-20271</t>
  </si>
  <si>
    <t>76-24-20283</t>
  </si>
  <si>
    <t>76-24-20297</t>
  </si>
  <si>
    <t>76-24-20381</t>
  </si>
  <si>
    <t>76-24-20383</t>
  </si>
  <si>
    <t>76-24-20503</t>
  </si>
  <si>
    <t>76-20-20591</t>
  </si>
  <si>
    <t>76-37-20811</t>
  </si>
  <si>
    <t>76-20-27201</t>
  </si>
  <si>
    <t>76-20-27202</t>
  </si>
  <si>
    <t>76-20-27203</t>
  </si>
  <si>
    <t>76-23-01012</t>
  </si>
  <si>
    <t>76-23-01020</t>
  </si>
  <si>
    <t>76-23-01038</t>
  </si>
  <si>
    <t>76-23-40043</t>
  </si>
  <si>
    <t>76-23-40045</t>
  </si>
  <si>
    <t>76-23-40047</t>
  </si>
  <si>
    <t>76-23-40047BS</t>
  </si>
  <si>
    <t>76-23-40049</t>
  </si>
  <si>
    <t>76-23-40049BS</t>
  </si>
  <si>
    <t>76-23-40051</t>
  </si>
  <si>
    <t>76-23-40053</t>
  </si>
  <si>
    <t>76-23-40101</t>
  </si>
  <si>
    <t>76-23-40102</t>
  </si>
  <si>
    <t>76-23-40103</t>
  </si>
  <si>
    <t>76-23-040103</t>
  </si>
  <si>
    <t>76-23-40104</t>
  </si>
  <si>
    <t>76-23-040104</t>
  </si>
  <si>
    <t>76-23-40105</t>
  </si>
  <si>
    <t>76-23-40106</t>
  </si>
  <si>
    <t>76-26-40106BS</t>
  </si>
  <si>
    <t>76-23-40107</t>
  </si>
  <si>
    <t>76-23-40107BS</t>
  </si>
  <si>
    <t>76-23-40108</t>
  </si>
  <si>
    <t>76-23-40109</t>
  </si>
  <si>
    <t>76-11-40401</t>
  </si>
  <si>
    <t>76-11-40402</t>
  </si>
  <si>
    <t>76-11-40404</t>
  </si>
  <si>
    <t>76-23-40601</t>
  </si>
  <si>
    <t>76-23-40602</t>
  </si>
  <si>
    <t>76-23-40603</t>
  </si>
  <si>
    <t>76-23-40604</t>
  </si>
  <si>
    <t>76-23-40605</t>
  </si>
  <si>
    <t>76-23-40606</t>
  </si>
  <si>
    <t>76-23-04060</t>
  </si>
  <si>
    <t>76-23-40608</t>
  </si>
  <si>
    <t>76-23-40609</t>
  </si>
  <si>
    <t>76-23-40610</t>
  </si>
  <si>
    <t>76-23-40619BS</t>
  </si>
  <si>
    <t>76-23-40611</t>
  </si>
  <si>
    <t>76-23-40611BD</t>
  </si>
  <si>
    <t>76-10-42003</t>
  </si>
  <si>
    <t>76-10-42006</t>
  </si>
  <si>
    <t>76-10-42009</t>
  </si>
  <si>
    <t>76-10-03283</t>
  </si>
  <si>
    <t>76-10-44419</t>
  </si>
  <si>
    <t>76-37-44620</t>
  </si>
  <si>
    <t>76-10-07416</t>
  </si>
  <si>
    <t>76-37-50421</t>
  </si>
  <si>
    <t>76-37-50422</t>
  </si>
  <si>
    <t>76-37-50423</t>
  </si>
  <si>
    <t>76-37-50424</t>
  </si>
  <si>
    <t>76-37-50425</t>
  </si>
  <si>
    <t>76-37-50426</t>
  </si>
  <si>
    <t>76-37-50427</t>
  </si>
  <si>
    <t>76-37-08517</t>
  </si>
  <si>
    <t>76-37-07333</t>
  </si>
  <si>
    <t>76-12-50601</t>
  </si>
  <si>
    <t>76-12-50602</t>
  </si>
  <si>
    <t>76-12-50603</t>
  </si>
  <si>
    <t>76-12-50604</t>
  </si>
  <si>
    <t>76-12-50605</t>
  </si>
  <si>
    <t>76-12-50606</t>
  </si>
  <si>
    <t>76-12-50607</t>
  </si>
  <si>
    <t>76-12-50608</t>
  </si>
  <si>
    <t>76-12-50628</t>
  </si>
  <si>
    <t>76-12-50629</t>
  </si>
  <si>
    <t>76-12-50630</t>
  </si>
  <si>
    <t>76-12-50631</t>
  </si>
  <si>
    <t>76-03-01556</t>
  </si>
  <si>
    <t>76-03-01564</t>
  </si>
  <si>
    <t>76-03-01572</t>
  </si>
  <si>
    <t>76-03-01614</t>
  </si>
  <si>
    <t>76-03-01622</t>
  </si>
  <si>
    <t>76-03-01630</t>
  </si>
  <si>
    <t>76-03-01648</t>
  </si>
  <si>
    <t>76-03-52208</t>
  </si>
  <si>
    <t>76-37-52209</t>
  </si>
  <si>
    <t>76-37-52210</t>
  </si>
  <si>
    <t>76-02-52228</t>
  </si>
  <si>
    <t>76-02-52229</t>
  </si>
  <si>
    <t>76-03-52271</t>
  </si>
  <si>
    <t>76-00-90027</t>
  </si>
  <si>
    <t>76-00-90028</t>
  </si>
  <si>
    <t>76-00-90029</t>
  </si>
  <si>
    <t>76-00-92002</t>
  </si>
  <si>
    <t>76-00-92004</t>
  </si>
  <si>
    <t>76-00-92005</t>
  </si>
  <si>
    <t>76-00-92006</t>
  </si>
  <si>
    <t>76-00-92007</t>
  </si>
  <si>
    <t>76-00-92008</t>
  </si>
  <si>
    <t>76-00-92009</t>
  </si>
  <si>
    <t>76-00-92010</t>
  </si>
  <si>
    <t>76-00-92011</t>
  </si>
  <si>
    <t>76-00-92071</t>
  </si>
  <si>
    <t>76-00-92405</t>
  </si>
  <si>
    <t>76-00-93339</t>
  </si>
  <si>
    <t>76-00-93386</t>
  </si>
  <si>
    <t>76-00-93388</t>
  </si>
  <si>
    <t>76-00-93187</t>
  </si>
  <si>
    <t>76-17-96426</t>
  </si>
  <si>
    <t>76-25-06659</t>
  </si>
  <si>
    <t>76-34-03218</t>
  </si>
  <si>
    <t>76-34-03236</t>
  </si>
  <si>
    <t>ΦΑΚΟΙ</t>
  </si>
  <si>
    <t>PENLED05</t>
  </si>
  <si>
    <t>PENLITE LED: 0,5W LED penlight with touch screen head</t>
  </si>
  <si>
    <t>IN256</t>
  </si>
  <si>
    <t>BIG DADDY: 3W COB LED aluminium flashlight with red flashlight and powerful magnet</t>
  </si>
  <si>
    <t>22-39-00001</t>
  </si>
  <si>
    <t>22-39-00002</t>
  </si>
  <si>
    <t>22-39-00003</t>
  </si>
  <si>
    <t>IP05</t>
  </si>
  <si>
    <t>IMPULSE: 1W LED flashlight. Aluminium and rubber body. 2AA</t>
  </si>
  <si>
    <t>IN240</t>
  </si>
  <si>
    <t>ADVENTURE:  9 LED aluminium flashlight with folder</t>
  </si>
  <si>
    <t>22-39-00004</t>
  </si>
  <si>
    <t>IN247</t>
  </si>
  <si>
    <t>STEEL: 10W LED zoomable flashlight</t>
  </si>
  <si>
    <t>22-39-00005</t>
  </si>
  <si>
    <t>STEEL RECHARGEABLE: super accessorized 10W LED rechargeable flashlight. With hard case</t>
  </si>
  <si>
    <t>IR547</t>
  </si>
  <si>
    <t>22-39-00006</t>
  </si>
  <si>
    <t>TRANSFORMER: 8 SMD + 1 high power LED worklight. With adjustable bracket, hook and magnet</t>
  </si>
  <si>
    <t>IS404</t>
  </si>
  <si>
    <t>22-39-00007</t>
  </si>
  <si>
    <t>22-39-00008</t>
  </si>
  <si>
    <t>IR471</t>
  </si>
  <si>
    <t>DAVY: COB work light + high power flashlight. 2x3W. Multifunction y ricaricable</t>
  </si>
  <si>
    <t>22-39-00009</t>
  </si>
  <si>
    <t>IR551</t>
  </si>
  <si>
    <t>1W LED rechargeable spotlight</t>
  </si>
  <si>
    <t>IH510.DL</t>
  </si>
  <si>
    <t>1W LED headlamp with flash function</t>
  </si>
  <si>
    <t>22-39-00010</t>
  </si>
  <si>
    <t>IH535</t>
  </si>
  <si>
    <t>22-39-00011</t>
  </si>
  <si>
    <t>ARGO ZOOM EVO: 6W CREE LED headlamp (400lm) with zoom and red backlight. IP44</t>
  </si>
  <si>
    <t>D85</t>
  </si>
  <si>
    <t>ODIN: 3W LED aluminium flashlight. Tactical switch</t>
  </si>
  <si>
    <t>22-39-00012</t>
  </si>
  <si>
    <t>DISPLAY 12</t>
  </si>
  <si>
    <t xml:space="preserve">PUSHUP: 3AAA mini lantern </t>
  </si>
  <si>
    <t>IC207</t>
  </si>
  <si>
    <t>22-39-00013</t>
  </si>
  <si>
    <t>IC209R</t>
  </si>
  <si>
    <t>VADOR: Rechargeable lantern 5W.</t>
  </si>
  <si>
    <t>22-39-00014</t>
  </si>
  <si>
    <t>PADLIGHT5: 20W LED floodlight, IP65,  black, 4000K. Motion sensor</t>
  </si>
  <si>
    <t>IS748-5-4000K</t>
  </si>
  <si>
    <t>22-37-00001</t>
  </si>
  <si>
    <t>22-37-0002</t>
  </si>
  <si>
    <t>SPK05</t>
  </si>
  <si>
    <t>POLE: LED solar garden light. Plastic with aluminium finish</t>
  </si>
  <si>
    <t>22-37-0003</t>
  </si>
  <si>
    <t>IS529</t>
  </si>
  <si>
    <t xml:space="preserve">WORKSHOP: 10m worklight with switch and metal cage. E27 lamp holder. </t>
  </si>
  <si>
    <t>22-37-00004</t>
  </si>
  <si>
    <t>Starting capacitor for electric motors, 450V, capacity: 10µF, 4 pins / M8.</t>
  </si>
  <si>
    <t>MG8100</t>
  </si>
  <si>
    <t>22-37-00005</t>
  </si>
  <si>
    <t>Starting capacitor for electric motors, 450V, capacity: 50µF, 4 pins / M8.</t>
  </si>
  <si>
    <t>MG8500</t>
  </si>
  <si>
    <t>22-37-00006</t>
  </si>
  <si>
    <t>MG8600</t>
  </si>
  <si>
    <t>Starting capacitor for electric motors, 450V, capacity: 60µF, 4 pins / M8.</t>
  </si>
  <si>
    <t>22-38-23732</t>
  </si>
  <si>
    <t>12V 9Ah rechargeable lead battery FASTON connections</t>
  </si>
  <si>
    <t>Rechargeable lead-acid battery 12V 7Ah FASTON connections, 1.7KG</t>
  </si>
  <si>
    <t>22-38-23788</t>
  </si>
  <si>
    <t>22-08-00001</t>
  </si>
  <si>
    <t xml:space="preserve">Network cable CAT6 UTP 305mt (0,5MM CCA, blue PVC sheath), CPR </t>
  </si>
  <si>
    <t>LAN6U-305</t>
  </si>
  <si>
    <t>2 BOXES</t>
  </si>
  <si>
    <t>VLA102A240</t>
  </si>
  <si>
    <t>1PH AC DRIVE 0.25KW 200/240V WITH FILTER</t>
  </si>
  <si>
    <t>VLA104A240</t>
  </si>
  <si>
    <t>1PH AC DRIVE 0.4KW 200/240V WITH FILTER</t>
  </si>
  <si>
    <t>VLA107A240</t>
  </si>
  <si>
    <t>1PH AC DRIVE 0.75KW 200/240V WITH FILTER</t>
  </si>
  <si>
    <t>VLA115A240</t>
  </si>
  <si>
    <t>1PH AC DRIVE 1.5KW 200/240V WITH FILTER</t>
  </si>
  <si>
    <t>VLA122A240</t>
  </si>
  <si>
    <t>1PH AC DRIVE 2.2KW 200/240V WITH FILTER</t>
  </si>
  <si>
    <t>ΑΝΘΟΚΗΠΩΝ 38</t>
  </si>
  <si>
    <t>ΕΥΟΣΜΟΣ ΘΕΣΣΑΛΟΝΙΚΗΣ</t>
  </si>
  <si>
    <t>ΤΚ56224</t>
  </si>
  <si>
    <t>ΤΗΛ.</t>
  </si>
  <si>
    <t>2310 688178</t>
  </si>
  <si>
    <t>KIN.</t>
  </si>
  <si>
    <t>6974 330710</t>
  </si>
  <si>
    <t>ΚΙΝ.</t>
  </si>
  <si>
    <t>6949 061508</t>
  </si>
  <si>
    <t>e-mail:</t>
  </si>
  <si>
    <t>enerel.ltd@gmail.com</t>
  </si>
  <si>
    <t>Α.Φ.Μ 800376804</t>
  </si>
  <si>
    <t>Δ.Ο.Υ ΑΜΠΕΛΟΚΗΠΩΝ</t>
  </si>
  <si>
    <t>BBVHA9840SC</t>
  </si>
  <si>
    <t>BBVHB9840SC</t>
  </si>
  <si>
    <t>BRAVO-HB HIGH BAY 150W OPTICS 90° IP65</t>
  </si>
  <si>
    <t>BBVHC9840SC</t>
  </si>
  <si>
    <t>P151301</t>
  </si>
  <si>
    <t>P151304</t>
  </si>
  <si>
    <t>FIREBOX JUNCTION BOX IN STEEL 150X150X90</t>
  </si>
  <si>
    <t>FIREBOX JUNCTION BOX IN STEEL 250x250x130</t>
  </si>
  <si>
    <t>P151351</t>
  </si>
  <si>
    <t>P151353</t>
  </si>
  <si>
    <t>P151355</t>
  </si>
  <si>
    <t>FIREBOX-T54 JUNCTION BOX IN STEEL 250x250x130 5x16MM2</t>
  </si>
  <si>
    <t>FIREBOX-T54 JUNCTION BOX IN STEEL 250x250x130 5x35MM2</t>
  </si>
  <si>
    <t>FIREBOX-T54 JUNCTION BOX IN STEEL 150x150x90 5x6MM2</t>
  </si>
  <si>
    <t>P151711</t>
  </si>
  <si>
    <t>P151712</t>
  </si>
  <si>
    <t>P151713</t>
  </si>
  <si>
    <t>P151721</t>
  </si>
  <si>
    <t>P151722</t>
  </si>
  <si>
    <t>P151723</t>
  </si>
  <si>
    <t>P151791</t>
  </si>
  <si>
    <t>P151792</t>
  </si>
  <si>
    <t>P208413</t>
  </si>
  <si>
    <t>P208414</t>
  </si>
  <si>
    <t>P209413</t>
  </si>
  <si>
    <t>P209414</t>
  </si>
  <si>
    <t>P265413</t>
  </si>
  <si>
    <t>P265414</t>
  </si>
  <si>
    <t>P267413</t>
  </si>
  <si>
    <t>P267414</t>
  </si>
  <si>
    <t>P270430</t>
  </si>
  <si>
    <t>P270431</t>
  </si>
  <si>
    <t>P270432</t>
  </si>
  <si>
    <t>P270433</t>
  </si>
  <si>
    <t>CAM AUXILIARY CONTACT FOR SWITCHES 125-400A NC 16A</t>
  </si>
  <si>
    <t>CAM AUXILIARY CONTACT FOR SWITCHES 125-400A NO 16A</t>
  </si>
  <si>
    <t>CAM AUXILIARY CONTACT FOR SWITCHES 125-400A NO+NC 16A</t>
  </si>
  <si>
    <t>CAM AUXILIARY CONTACT FOR SWITCHES 630A NO+NC 16A</t>
  </si>
  <si>
    <t>P410434</t>
  </si>
  <si>
    <t>P410436</t>
  </si>
  <si>
    <t>P410437</t>
  </si>
  <si>
    <t>P410439</t>
  </si>
  <si>
    <t>P410444</t>
  </si>
  <si>
    <t>P410446</t>
  </si>
  <si>
    <t>P410447</t>
  </si>
  <si>
    <t>P410449</t>
  </si>
  <si>
    <t>P412436</t>
  </si>
  <si>
    <t>P412446</t>
  </si>
  <si>
    <t>P413436</t>
  </si>
  <si>
    <t>P413446</t>
  </si>
  <si>
    <t>P416436</t>
  </si>
  <si>
    <t>P416446</t>
  </si>
  <si>
    <t>P419010</t>
  </si>
  <si>
    <t>AUXILIARY CONTACT NA FOR 125A</t>
  </si>
  <si>
    <t>P419420</t>
  </si>
  <si>
    <t>P419422</t>
  </si>
  <si>
    <t>P419424</t>
  </si>
  <si>
    <t>P419426</t>
  </si>
  <si>
    <t>P419427</t>
  </si>
  <si>
    <t>P419428</t>
  </si>
  <si>
    <t>P419429</t>
  </si>
  <si>
    <t>P419430</t>
  </si>
  <si>
    <t>P419431</t>
  </si>
  <si>
    <t>P419432</t>
  </si>
  <si>
    <t>P419433</t>
  </si>
  <si>
    <t>P419434</t>
  </si>
  <si>
    <t>P419435</t>
  </si>
  <si>
    <t>P419436</t>
  </si>
  <si>
    <t>P419437</t>
  </si>
  <si>
    <t>P419438</t>
  </si>
  <si>
    <t>P419439</t>
  </si>
  <si>
    <t>P419440</t>
  </si>
  <si>
    <t>P419441</t>
  </si>
  <si>
    <t>P419442</t>
  </si>
  <si>
    <t>P419443</t>
  </si>
  <si>
    <t>P419444</t>
  </si>
  <si>
    <t>P419445</t>
  </si>
  <si>
    <t>P419446</t>
  </si>
  <si>
    <t>P419447</t>
  </si>
  <si>
    <t>P419449</t>
  </si>
  <si>
    <t>P791002</t>
  </si>
  <si>
    <t>P791207</t>
  </si>
  <si>
    <t>P791208</t>
  </si>
  <si>
    <t>P791209</t>
  </si>
  <si>
    <t>P791210</t>
  </si>
  <si>
    <t>P791234</t>
  </si>
  <si>
    <t>P791236</t>
  </si>
  <si>
    <t>TERBOX JUNCTION BOX IN THERMOPLASTIC D80x40 IP44</t>
  </si>
  <si>
    <t>TERBOX JUNCTION BOX IN THERMOPLASTIC 300x220x120 IP56</t>
  </si>
  <si>
    <t>TERBOX JUNCTION BOX IN THERMOPLASTIC 380x300x120 IP56</t>
  </si>
  <si>
    <t>TERBOX JUNCTION BOX IN THERMOPLASTIC 100x100x50 IP56</t>
  </si>
  <si>
    <t>P802190</t>
  </si>
  <si>
    <t>P802191</t>
  </si>
  <si>
    <t>P802192</t>
  </si>
  <si>
    <t>P802230</t>
  </si>
  <si>
    <t>P802231</t>
  </si>
  <si>
    <t>P802232</t>
  </si>
  <si>
    <t>P802250</t>
  </si>
  <si>
    <t>P802251</t>
  </si>
  <si>
    <t>P802252</t>
  </si>
  <si>
    <t>P802280</t>
  </si>
  <si>
    <t>P802281</t>
  </si>
  <si>
    <t>P802282</t>
  </si>
  <si>
    <t>P802314</t>
  </si>
  <si>
    <t>P802315</t>
  </si>
  <si>
    <t>P802317</t>
  </si>
  <si>
    <t>P802414</t>
  </si>
  <si>
    <t>P802415</t>
  </si>
  <si>
    <t>P802417</t>
  </si>
  <si>
    <t>P802514</t>
  </si>
  <si>
    <t>P802515</t>
  </si>
  <si>
    <t>P802517</t>
  </si>
  <si>
    <t>P802614</t>
  </si>
  <si>
    <t>P802615</t>
  </si>
  <si>
    <t>P802617</t>
  </si>
  <si>
    <t>P802900</t>
  </si>
  <si>
    <t>P802901</t>
  </si>
  <si>
    <t>P802903</t>
  </si>
  <si>
    <t>P802904</t>
  </si>
  <si>
    <t>P803123</t>
  </si>
  <si>
    <t>P803124</t>
  </si>
  <si>
    <t>P803125</t>
  </si>
  <si>
    <t>P803126</t>
  </si>
  <si>
    <t>P803127</t>
  </si>
  <si>
    <t>P803142</t>
  </si>
  <si>
    <t>P803173</t>
  </si>
  <si>
    <t>P803174</t>
  </si>
  <si>
    <t>P803175</t>
  </si>
  <si>
    <t>P803176</t>
  </si>
  <si>
    <t>P803177</t>
  </si>
  <si>
    <t>P803190</t>
  </si>
  <si>
    <t>P803191</t>
  </si>
  <si>
    <t>P803242</t>
  </si>
  <si>
    <t>P803253</t>
  </si>
  <si>
    <t>P803254</t>
  </si>
  <si>
    <t>P803255</t>
  </si>
  <si>
    <t>P803256</t>
  </si>
  <si>
    <t>P803257</t>
  </si>
  <si>
    <t>P803270</t>
  </si>
  <si>
    <t>P803271</t>
  </si>
  <si>
    <t>P803273</t>
  </si>
  <si>
    <t>P803274</t>
  </si>
  <si>
    <t>P803275</t>
  </si>
  <si>
    <t>P803276</t>
  </si>
  <si>
    <t>P803277</t>
  </si>
  <si>
    <t>P803280</t>
  </si>
  <si>
    <t>P803281</t>
  </si>
  <si>
    <t>P803370</t>
  </si>
  <si>
    <t>P803371</t>
  </si>
  <si>
    <t>P803390</t>
  </si>
  <si>
    <t>P803391</t>
  </si>
  <si>
    <t>P803490</t>
  </si>
  <si>
    <t>P803491</t>
  </si>
  <si>
    <t>P803580</t>
  </si>
  <si>
    <t>P803581</t>
  </si>
  <si>
    <t>P803680</t>
  </si>
  <si>
    <t>P803681</t>
  </si>
  <si>
    <t>P804113</t>
  </si>
  <si>
    <t>P804114</t>
  </si>
  <si>
    <t>P804115</t>
  </si>
  <si>
    <t>P804116</t>
  </si>
  <si>
    <t>P804117</t>
  </si>
  <si>
    <t>P804123</t>
  </si>
  <si>
    <t>P804124</t>
  </si>
  <si>
    <t>P804125</t>
  </si>
  <si>
    <t>P804126</t>
  </si>
  <si>
    <t>P804127</t>
  </si>
  <si>
    <t>P804130</t>
  </si>
  <si>
    <t>P804131</t>
  </si>
  <si>
    <t>P804142</t>
  </si>
  <si>
    <t>P804173</t>
  </si>
  <si>
    <t>P804174</t>
  </si>
  <si>
    <t>P804175</t>
  </si>
  <si>
    <t>P804176</t>
  </si>
  <si>
    <t>P804177</t>
  </si>
  <si>
    <t>P804190</t>
  </si>
  <si>
    <t>P804191</t>
  </si>
  <si>
    <t>P804230</t>
  </si>
  <si>
    <t>P804231</t>
  </si>
  <si>
    <t>P804242</t>
  </si>
  <si>
    <t>P804253</t>
  </si>
  <si>
    <t>P804254</t>
  </si>
  <si>
    <t>P804255</t>
  </si>
  <si>
    <t>P804256</t>
  </si>
  <si>
    <t>P804257</t>
  </si>
  <si>
    <t>P804270</t>
  </si>
  <si>
    <t>P804271</t>
  </si>
  <si>
    <t>P804273</t>
  </si>
  <si>
    <t>P804274</t>
  </si>
  <si>
    <t>P804275</t>
  </si>
  <si>
    <t>P804276</t>
  </si>
  <si>
    <t>P804277</t>
  </si>
  <si>
    <t>P804280</t>
  </si>
  <si>
    <t>P804281</t>
  </si>
  <si>
    <t>P804370</t>
  </si>
  <si>
    <t>P804371</t>
  </si>
  <si>
    <t>P804390</t>
  </si>
  <si>
    <t>P804391</t>
  </si>
  <si>
    <t>P804490</t>
  </si>
  <si>
    <t>P804491</t>
  </si>
  <si>
    <t>P804580</t>
  </si>
  <si>
    <t>P804581</t>
  </si>
  <si>
    <t>P804680</t>
  </si>
  <si>
    <t>P804681</t>
  </si>
  <si>
    <t>FLIGHT T54 SERIES TUNNEL FLOODLIGHT 14LED 38W 4000K WIDE STREET OPTIC IP66</t>
  </si>
  <si>
    <t>FLIGHT T54 SERIES TUNNEL FLOODLIGHT 14LED 38W 4000K NARROW STREET OPTIC IP66</t>
  </si>
  <si>
    <t>FLIGHT T54 SERIES TUNNEL FLOODLIGHT 14LED 38W 4000K OPTIC PA5 IP66</t>
  </si>
  <si>
    <t>FLIGHT T54 SERIES TUNNEL FLOODLIGHT 28LED 28W 4000K WIDE STREET OPTIC IP66</t>
  </si>
  <si>
    <t>FLIGHT T54 SERIES TUNNEL FLOODLIGHT 28LED 28W 4000K NARROW STREET OPTIC IP66</t>
  </si>
  <si>
    <t>FLIGHT T54 SERIES TUNNEL FLOODLIGHT 28LED 28W 4000K OPTIC PA5 IP66</t>
  </si>
  <si>
    <t>FLIGHT T54 SERIES TUNNEL FLOODLIGHT 28LED 44W 4000K WIDE STREET OPTIC IP66</t>
  </si>
  <si>
    <t>FLIGHT T54 SERIES TUNNEL FLOODLIGHT 28LED 44W 4000K NARROW STREET OPTIC IP66</t>
  </si>
  <si>
    <t>FLIGHT T54 SERIES TUNNEL FLOODLIGHT 28LED 44W 4000K OPTIC PA5 IP66</t>
  </si>
  <si>
    <t>FLIGHT T54 SERIES TUNNEL FLOODLIGHT 28LED 66W 4000K WIDE STREET OPTIC IP66</t>
  </si>
  <si>
    <t>FLIGHT T54 SERIES TUNNEL FLOODLIGHT 28LED 66W 4000K NARROW STREET OPTIC IP66</t>
  </si>
  <si>
    <t>FLIGHT T54 SERIES TUNNEL FLOODLIGHT 28LED 66W 4000K OPTIC PA5 IP66</t>
  </si>
  <si>
    <t>FLIGHT T54 SERIES TUNNEL FLOODLIGHT 48LED 146W 4000K 55° ASYMMETRICAL OPTIC IP66</t>
  </si>
  <si>
    <t>FLIGHT T54 SERIES TUNNEL FLOODLIGHT 48LED 146W 4000K 50° ASYMMETRICAL OPTIC IP66</t>
  </si>
  <si>
    <t>FLIGHT T54 SERIES TUNNEL FLOODLIGHT 60LED 183W 4000K 55° ASYMMETRICAL OPTIC IP66</t>
  </si>
  <si>
    <t>FLIGHT T54 SERIES TUNNEL FLOODLIGHT 60LED 183W 4000K 50° ASYMMETRICAL OPTIC IP66</t>
  </si>
  <si>
    <t>FLIGHT T54 SERIES TUNNEL FLOODLIGHT 72LED 220W 4000K 50° ASYMMETRICAL OPTIC IP66</t>
  </si>
  <si>
    <t>FLIGHT T54 SUP AGG RAP TAGLIA S H.100</t>
  </si>
  <si>
    <t>FLIGHT T54 SUP AGG RAP TAGLIA M H.100</t>
  </si>
  <si>
    <t>FLIGHT-S SERIES STREET LIGHT 20LED 58W 3000K CROSSWAY L OPTIC IP66</t>
  </si>
  <si>
    <t>FLIGHT-S SERIES STREET LIGHT 20LED 58W 3000K CROSSWAY R OPTIC IP66</t>
  </si>
  <si>
    <t>FLIGHT-S SERIES STREET LIGHT 20LED 58W 3000K WIDE AREA OPTIC IP66</t>
  </si>
  <si>
    <t>FLIGHT-S SERIES STREET LIGHT 14LED 16W 3000K CYCLE-PEDESTRIAN OPTIC IP66</t>
  </si>
  <si>
    <t>FLIGHT-M SERIES STREET LIGHT 40LED 82W 3000K CROSSWAY L OPTIC IP66</t>
  </si>
  <si>
    <t>FLIGHT-M SERIES STREET LIGHT 40LED 82W 3000K CROSSWAY R OPTIC IP66</t>
  </si>
  <si>
    <t>FLIGHT-M SERIES STREET LIGHT 40LED 82W 3000K WIDE AREA OPTIC IP66</t>
  </si>
  <si>
    <t>FLIGHT-S SERIES STREET LIGHT 14LED 38W 3000K WIDE STREET OPTIC IP66</t>
  </si>
  <si>
    <t>FLIGHT-S SERIES STREET LIGHT 14LED 38W 3000K NARROW STREET OPTIC IP66</t>
  </si>
  <si>
    <t>FLIGHT-S SERIES STREET LIGHT 28LED 28W 3000K CYCLE-PEDESTRIAN OPTIC IP66</t>
  </si>
  <si>
    <t>FLIGHT-M SERIES STREET LIGHT 80LED 117W 3000K CROSSWAY L OPTIC IP66</t>
  </si>
  <si>
    <t>FLIGHT-M SERIES STREET LIGHT 80LED 117W 3000K CROSSWAY R OPTIC IP66</t>
  </si>
  <si>
    <t>FLIGHT-M SERIES STREET LIGHT 80LED 117W 3000K WIDE AREA OPTIC IP66</t>
  </si>
  <si>
    <t>FLIGHT-S SERIES STREET LIGHT 28LED 53W 3000K WIDE STREET OPTIC IP66</t>
  </si>
  <si>
    <t>FLIGHT-S SERIES STREET LIGHT 28LED 53W 3000K NARROW STREET OPTIC IP66</t>
  </si>
  <si>
    <t>FLIGHT-M SERIES STREET LIGHT 80LED 164W 3000K CROSSWAY L OPTIC IP66</t>
  </si>
  <si>
    <t>FLIGHT-M SERIES STREET LIGHT 80LED 164W 3000K CROSSWAY R OPTIC IP66</t>
  </si>
  <si>
    <t>FLIGHT-M SERIES STREET LIGHT 80LED 164W 3000K WIDE AREA OPTIC IP66</t>
  </si>
  <si>
    <t>FLIGHT-S SERIES STREET LIGHT 28LED 66W 3000K WIDE STREET OPTIC IP66</t>
  </si>
  <si>
    <t>FLIGHT-S SERIES STREET LIGHT 28LED 66W 3000K NARROW STREET OPTIC IP66</t>
  </si>
  <si>
    <t>FLIGHT-M SERIES STREET LIGHT 42LED 86W 3000K WIDE STREET OPTIC IP66</t>
  </si>
  <si>
    <t>FLIGHT-M SERIES STREET LIGHT 42LED 86W 3000K NARROW STREET OPTIC IP66</t>
  </si>
  <si>
    <t>FLIGHT-M SERIES STREET LIGHT 42LED 113W 3000K WIDE STREET OPTIC IP66</t>
  </si>
  <si>
    <t>FLIGHT-M SERIES STREET LIGHT 42LED 113W 3000K NARROW STREET OPTIC IP66</t>
  </si>
  <si>
    <t>FLIGHT-M SERIES STREET LIGHT 56LED 151W 3000K WIDE STREET OPTIC IP66</t>
  </si>
  <si>
    <t>FLIGHT-M SERIES STREET LIGHT 56LED 151W 3000K NARROW STREET OPTIC IP66</t>
  </si>
  <si>
    <t>FLIGHT-M SERIES STREET LIGHT 70LED 164W 3000K WIDE STREET OPTIC IP66</t>
  </si>
  <si>
    <t>FLIGHT-M SERIES STREET LIGHT 70LED 164W 3000K NARROW STREET OPTIC IP66</t>
  </si>
  <si>
    <t>FLIGHT-M SERIES STREET LIGHT 84LED 197W 3000K WIDE STREET OPTIC IP66</t>
  </si>
  <si>
    <t>FLIGHT-M SERIES STREET LIGHT 84LED 197W 3000K NARROW STREET OPTIC IP66</t>
  </si>
  <si>
    <t>FLIGHT-S SERIES STREET LIGHT 20LED 29W 4000K CROSSWAY L OPTIC IP66</t>
  </si>
  <si>
    <t>FLIGHT-S SERIES STREET LIGHT 20LED 29W 4000K CROSSWAY R OPTIC IP66</t>
  </si>
  <si>
    <t>FLIGHT-S SERIES STREET LIGHT 20LED 29W 4000K WIDE AREA OPTIC IP66</t>
  </si>
  <si>
    <t>FLIGHT-S SERIES STREET LIGHT 20LED 58W 4000K CROSSWAY L OPTIC IP66</t>
  </si>
  <si>
    <t>FLIGHT-S SERIES STREET LIGHT 20LED 58W 4000K CROSSWAY R OPTIC IP66</t>
  </si>
  <si>
    <t>FLIGHT-S SERIES STREET LIGHT 20LED 58W 4000K WIDE AREA OPTIC IP66</t>
  </si>
  <si>
    <t>FLIGHT-S SERIES STREET LIGHT 14LED 14W 4000K WIDE STREET OPTIC IP66</t>
  </si>
  <si>
    <t>FLIGHT-S SERIES STREET LIGHT 14LED 14W 4000K NARROW STREET OPTIC IP66</t>
  </si>
  <si>
    <t>FLIGHT-S SERIES STREET LIGHT 14LED 16W 4000K CYCLE-PEDESTRIAN OPTIC IP66</t>
  </si>
  <si>
    <t>FLIGHT-M SERIES STREET LIGHT 40LED 82W 4000K CROSSWAY L OPTIC IP66</t>
  </si>
  <si>
    <t>FLIGHT-M SERIES STREET LIGHT 40LED 82W 4000K CROSSWAY R OPTIC IP66</t>
  </si>
  <si>
    <t>FLIGHT-M SERIES STREET LIGHT 40LED 82W 4000K WIDE AREA OPTIC IP66</t>
  </si>
  <si>
    <t>FLIGHT-S SERIES STREET LIGHT 14LED 38W 4000K WIDE STREET OPTIC IP66</t>
  </si>
  <si>
    <t>FLIGHT-S SERIES STREET LIGHT 14LED 38W 4000K NARROW STREET OPTIC IP66</t>
  </si>
  <si>
    <t>FLIGHT-S SERIES STREET LIGHT 28LED 28W 4000K WIDE STREET OPTIC IP66</t>
  </si>
  <si>
    <t>FLIGHT-S SERIES STREET LIGHT 28LED 28W 4000K NARROW STREET OPTIC IP66</t>
  </si>
  <si>
    <t>FLIGHT-S SERIES STREET LIGHT 28LED 28W 4000K CYCLE-PEDESTRIAN OPTIC IP66</t>
  </si>
  <si>
    <t>FLIGHT-M SERIES STREET LIGHT 80LED 117W 4000K CROSSWAY L OPTIC IP66</t>
  </si>
  <si>
    <t>FLIGHT-M SERIES STREET LIGHT 80LED 117W 4000K CROSSWAY R OPTIC IP66</t>
  </si>
  <si>
    <t>FLIGHT-M SERIES STREET LIGHT 80LED 117W 4000K WIDE AREA OPTIC IP66</t>
  </si>
  <si>
    <t>FLIGHT-S SERIES STREET LIGHT 28LED 53W 4000K WIDE STREET OPTIC IP66</t>
  </si>
  <si>
    <t>FLIGHT-S SERIES STREET LIGHT 28LED 53W 4000K NARROW STREET OPTIC IP66</t>
  </si>
  <si>
    <t>FLIGHT-M SERIES STREET LIGHT 80LED 164W 4000K CROSSWAY L OPTIC IP66</t>
  </si>
  <si>
    <t>FLIGHT-M SERIES STREET LIGHT 80LED 164W 4000K CROSSWAY R OPTIC IP66</t>
  </si>
  <si>
    <t>FLIGHT-M SERIES STREET LIGHT 80LED 164W 4000K WIDE AREA OPTIC IP66</t>
  </si>
  <si>
    <t>FLIGHT-S SERIES STREET LIGHT 28LED 66W 4000K WIDE STREET OPTIC IP66</t>
  </si>
  <si>
    <t>FLIGHT-S SERIES STREET LIGHT 28LED 66W 4000K NARROW STREET OPTIC IP66</t>
  </si>
  <si>
    <t>FLIGHT-M SERIES STREET LIGHT 42LED 86W 4000K WIDE STREET OPTIC IP66</t>
  </si>
  <si>
    <t>FLIGHT-M SERIES STREET LIGHT 42LED 86W 4000K NARROW STREET OPTIC IP66</t>
  </si>
  <si>
    <t>FLIGHT-M SERIES STREET LIGHT 42LED 113W 4000K WIDE STREET OPTIC IP66</t>
  </si>
  <si>
    <t>FLIGHT-M SERIES STREET LIGHT 42LED 113W 4000K NARROW STREET OPTIC IP66</t>
  </si>
  <si>
    <t>FLIGHT-M SERIES STREET LIGHT 56LED 151W 4000K WIDE STREET OPTIC IP66</t>
  </si>
  <si>
    <t>FLIGHT-M SERIES STREET LIGHT 56LED 151W 4000K NARROW STREET OPTIC IP66</t>
  </si>
  <si>
    <t>FLIGHT-M SERIES STREET LIGHT 70LED 164W 4000K WIDE STREET OPTIC IP66</t>
  </si>
  <si>
    <t>FLIGHT-M SERIES STREET LIGHT 70LED 164W 4000K NARROW STREET OPTIC IP66</t>
  </si>
  <si>
    <t>FLIGHT-M SERIES STREET LIGHT 84LED 197W 4000K WIDE STREET OPTIC IP66</t>
  </si>
  <si>
    <t>FLIGHT-M SERIES STREET LIGHT 84LED 197W 4000K NARROW STREET OPTIC IP66</t>
  </si>
  <si>
    <t>P835114DA</t>
  </si>
  <si>
    <t>P835124DA</t>
  </si>
  <si>
    <t>P835134DA</t>
  </si>
  <si>
    <t>P835144DA</t>
  </si>
  <si>
    <t>P835214DA</t>
  </si>
  <si>
    <t>P835214HT</t>
  </si>
  <si>
    <t>P835224DA</t>
  </si>
  <si>
    <t>P835224HT</t>
  </si>
  <si>
    <t>P835234DA</t>
  </si>
  <si>
    <t>P835234HT</t>
  </si>
  <si>
    <t>P835244DA</t>
  </si>
  <si>
    <t>P835244HT</t>
  </si>
  <si>
    <t>P835314DA</t>
  </si>
  <si>
    <t>P835314HT</t>
  </si>
  <si>
    <t>P835324DA</t>
  </si>
  <si>
    <t>P835324HT</t>
  </si>
  <si>
    <t>P835334DA</t>
  </si>
  <si>
    <t>P835334HT</t>
  </si>
  <si>
    <t>P835344DA</t>
  </si>
  <si>
    <t>P835344HT</t>
  </si>
  <si>
    <t>DARWIN SERIES FLOODLIGHT 1 MODULE DALI 400W 4K 50 ASYMMETRICAL NARROW BEAM</t>
  </si>
  <si>
    <t>DARWIN SERIES FLOODLIGHT 1 MODULE DALI 400W 4K 50 ASYMMETRICAL WIDE BEAM</t>
  </si>
  <si>
    <t>DARWIN SERIES FLOODLIGHT 1 MODULE DALI 400W 4K 30 SYMMETRICAL NARROW BEAM</t>
  </si>
  <si>
    <t>DARWIN SERIES FLOODLIGHT 1 MODULE DALI 400W 4K 18 SYMMETRICAL NARROW BEAM</t>
  </si>
  <si>
    <t>DARWIN SERIES FLOODLIGHT 2 MODULES DALI 800W 4K 50 ASYMMETRICAL NARROW BEAM</t>
  </si>
  <si>
    <t>DARWIN SERIES FLOODLIGHT 2 MODULES DALI 400W 4K 50 ASYMMETRICAL NARROW BEAM HT</t>
  </si>
  <si>
    <t>DARWIN SERIES FLOODLIGHT 2 MODULES DALI 800W 4K 50 ASYMMETRICAL WIDE BEAM</t>
  </si>
  <si>
    <t>DARWIN SERIES FLOODLIGHT 2 MODULES DALI 400W 4K 50 ASYMMETRICAL WIDE BEAM HT</t>
  </si>
  <si>
    <t>DARWIN SERIES FLOODLIGHT 2 MODULES DALI 800W 4K 30 SYMMETRICAL NARROW BEAM</t>
  </si>
  <si>
    <t>DARWIN SERIES FLOODLIGHT 2 MODULES DALI 400W 4K 30 SYMMETRICAL NARROW BEAM HT</t>
  </si>
  <si>
    <t>DARWIN SERIES FLOODLIGHT 2 MODULES DALI 800W 4K 18 SYMMETRICAL NARROW BEAM</t>
  </si>
  <si>
    <t>DARWIN SERIES FLOODLIGHT 2 MODULES DALI 400W 4K 18 SYMMETRICAL NARROW BEAM HT</t>
  </si>
  <si>
    <t>DARWIN SERIES FLOODLIGHT 3 MODULES DALI 1200W 4K 50 ASYMMETRICAL NARROW BEAM</t>
  </si>
  <si>
    <t>DARWIN SERIES FLOODLIGHT 3 MODULES DALI 600W 4K 50 ASYMMETRICAL NARROW BEAM HT</t>
  </si>
  <si>
    <t>DARWIN SERIES FLOODLIGHT 3 MODULES DALI 1200W 4K 50 ASYMMETRICAL WIDE BEAM</t>
  </si>
  <si>
    <t>DARWIN SERIES FLOODLIGHT 3 MODULES DALI 600W 4K 50 ASYMMETRICAL WIDE BEAM HT</t>
  </si>
  <si>
    <t>DARWIN SERIES FLOODLIGHT 3 MODULES DALI 1200W 4K 30 SYMMETRICAL NARROW BEAM</t>
  </si>
  <si>
    <t>DARWIN SERIES FLOODLIGHT 3 MODULES DALI 600W 4K 30 SYMMETRICAL NARROW BEAM HT</t>
  </si>
  <si>
    <t>DARWIN SERIES FLOODLIGHT 3 MODULES DALI 1200W 4K 18 SYMMETRICAL NARROW BEAM</t>
  </si>
  <si>
    <t>DARWIN SERIES FLOODLIGHT 3 MODULES DALI 600W 4K 18 SYMMETRICAL NARROW BEAM HT</t>
  </si>
  <si>
    <t>J540-15</t>
  </si>
  <si>
    <t>69-39-20271</t>
  </si>
  <si>
    <t>XANLITE ΦΑΝΑΡΑΚΙ 1000LM IP65 ΕΠΑΝΑΦ. &amp; ΑΝΤΙΜOS</t>
  </si>
  <si>
    <t>20-29-00050</t>
  </si>
  <si>
    <t>ECICTA50GC</t>
  </si>
  <si>
    <t>ICTA Pliable PP conduit 3422 grey 50 mm 25 mt coil (750Nt/6J)</t>
  </si>
  <si>
    <t>ΚΑΝΑΛΙΑ ΛΕΥΚΑ ΚΛΕΙΣΤΑ &amp; ΑΥΤΟΚΟΛΛΗΤΑ</t>
  </si>
  <si>
    <t>20-09-04040</t>
  </si>
  <si>
    <t>20-09-04060</t>
  </si>
  <si>
    <t>20-09-06040</t>
  </si>
  <si>
    <t>20-09-06060</t>
  </si>
  <si>
    <t>20-09-08060</t>
  </si>
  <si>
    <t>20-09-10040</t>
  </si>
  <si>
    <t>20-09-10060</t>
  </si>
  <si>
    <t>20-09-12060</t>
  </si>
  <si>
    <t>20-09-15060</t>
  </si>
  <si>
    <t>ECCP4040B</t>
  </si>
  <si>
    <t>ECCP4060B</t>
  </si>
  <si>
    <t>ECCP6040B</t>
  </si>
  <si>
    <t>ECCP6060B</t>
  </si>
  <si>
    <t>ECCP8060B</t>
  </si>
  <si>
    <t>ECCP10040B</t>
  </si>
  <si>
    <t>ECCP10060B</t>
  </si>
  <si>
    <t>ECCP15060B</t>
  </si>
  <si>
    <t>ECCP12060B</t>
  </si>
  <si>
    <t>ΚΑΝΑΛΙ ΛΕΥΚΟ 40Χ40 ΜΜ (πλάτος-ύψος)</t>
  </si>
  <si>
    <t>ΚΑΝΑΛΙ ΛΕΥΚΟ 40Χ60 ΜΜ (πλάτος-ύψος)</t>
  </si>
  <si>
    <t>ΚΑΝΑΛΙ ΛΕΥΚΟ 60Χ40 ΜΜ (πλάτος-ύψος)</t>
  </si>
  <si>
    <t>ΚΑΝΑΛΙ ΛΕΥΚΟ 60Χ60 ΜΜ (πλάτος-ύψος)</t>
  </si>
  <si>
    <t>ΚΑΝΑΛΙ ΛΕΥΚΟ 80Χ60 ΜΜ (πλάτος-ύψος)</t>
  </si>
  <si>
    <t>ΚΑΝΑΛΙ ΛΕΥΚΟ 100Χ40 ΜΜ (πλάτος-ύψος)</t>
  </si>
  <si>
    <t>ΚΑΝΑΛΙ ΛΕΥΚΟ 100Χ60 ΜΜ (πλάτος-ύψος)</t>
  </si>
  <si>
    <t>ΚΑΝΑΛΙ ΛΕΥΚΟ 150Χ60 ΜΜ (πλάτος-ύψος)</t>
  </si>
  <si>
    <t>ΚΑΝΑΛΙ ΛΕΥΚΟ 120Χ60 ΜΜ (πλάτος-ύψος)</t>
  </si>
  <si>
    <t xml:space="preserve">ΣΥΣΚΕΥΑΣΙΑ </t>
  </si>
  <si>
    <t>€/μέτρο</t>
  </si>
  <si>
    <t>20-09-01010</t>
  </si>
  <si>
    <t>ECMA1010</t>
  </si>
  <si>
    <t>ΚΑΝΑΛΙ ΛΕΥΚΟ ΑΥΤΟΚΟΛΛΗΤΟ 10Χ10 ΜΜ</t>
  </si>
  <si>
    <t>ΗΛΕΚΤΡΟΛΟΓΙΚΟΙ ΣΩΛΗΝΕΣ ΣΠΙΡΑΛ 1250N</t>
  </si>
  <si>
    <t>ΘΕΡΜΟΣΥΣΤΕΛΛΟΜΕΝΑ</t>
  </si>
  <si>
    <t>ΜΟΥΦΕΣ ΡΗΤΙΝΗΣ</t>
  </si>
  <si>
    <t>ΑΚΡΟΚΙΒΩΤΙΑ ΕΣΩΤΕΡΙΚΟΥ &amp; ΕΞΩΤΕΡΙΚΟΥ ΧΩΡΟΥ</t>
  </si>
  <si>
    <t>46-37-16000</t>
  </si>
  <si>
    <t>46-37-16400</t>
  </si>
  <si>
    <t>SCOTCH 1640 MULTI PURPOSE SPRAY</t>
  </si>
  <si>
    <t>SCOTCH 1600 RUST PROTECTION SPRAY</t>
  </si>
  <si>
    <t>ΤΑΙΝΙΕΣ ΜΟΝΩΤΙΚΕΣ, ΥΨΗΛΗΣ &amp; ΜΕΣΗΣ ΤΑΣΗΣ</t>
  </si>
  <si>
    <t>ΣΥΝΔΕΤΗΡΕΣ</t>
  </si>
  <si>
    <t>ΣΠΡΕΥ &amp; ΕΙΔΗ ΠΡΟΣΤΑΣΙΑΣ</t>
  </si>
  <si>
    <t>46-37-01271</t>
  </si>
  <si>
    <t>ΩΤΟΑΣΠΙΔΕΣ 3Μ ΜΕ ΚΟΥΤΙ ΑΠΟΘΗΚΕΥΣΗΣ</t>
  </si>
  <si>
    <t>46-37-02820</t>
  </si>
  <si>
    <t>ΓΥΑΛΙΑ ΠΡΟΣΤΑΣΙΑΣ ΔΙΑΦΑΝΗ 3Μ</t>
  </si>
  <si>
    <t>46-37-00001</t>
  </si>
  <si>
    <t>ΚΡΑΝΟΣ ΑΕΡΙΖΟΜΕΝΟ ΚΙΤΡΙΝΟ 3Μ</t>
  </si>
  <si>
    <t>website:</t>
  </si>
  <si>
    <t>enerel.gr</t>
  </si>
  <si>
    <t>EC60004BE</t>
  </si>
  <si>
    <t>EC60008BE</t>
  </si>
  <si>
    <t>EC60012BE</t>
  </si>
  <si>
    <t>EC60018BE</t>
  </si>
  <si>
    <t>EC60024BE</t>
  </si>
  <si>
    <t>EC60036BE</t>
  </si>
  <si>
    <t>EC60054BE</t>
  </si>
  <si>
    <t>EC60072BE</t>
  </si>
  <si>
    <t>EC62004E</t>
  </si>
  <si>
    <t>EC62008E</t>
  </si>
  <si>
    <t>EC62012E</t>
  </si>
  <si>
    <t>EC62018E</t>
  </si>
  <si>
    <t>EC62024E</t>
  </si>
  <si>
    <t>EC62036E</t>
  </si>
  <si>
    <t>EC62054E</t>
  </si>
  <si>
    <t>EC62072E</t>
  </si>
  <si>
    <t>EC63004BE</t>
  </si>
  <si>
    <t>EC63008BE</t>
  </si>
  <si>
    <t>EC63012BE</t>
  </si>
  <si>
    <t>EC63018BE</t>
  </si>
  <si>
    <t>EC63024BE</t>
  </si>
  <si>
    <t>EC63036BE</t>
  </si>
  <si>
    <t>EC63054BE</t>
  </si>
  <si>
    <t>EC63072BE</t>
  </si>
  <si>
    <t>DURACELL PLUS POWERBOOST ALC AAA  10X4</t>
  </si>
  <si>
    <t>DURACELL PLUS POWERBOOST ALC AA 20X4</t>
  </si>
  <si>
    <t>69-38-50017</t>
  </si>
  <si>
    <t>69-38-50018</t>
  </si>
  <si>
    <t>04-37-461126</t>
  </si>
  <si>
    <t>04-37-461136</t>
  </si>
  <si>
    <t>04-37-461146</t>
  </si>
  <si>
    <t>04-37-461246</t>
  </si>
  <si>
    <t>04-37-461346</t>
  </si>
  <si>
    <t>69-38-50019</t>
  </si>
  <si>
    <t>69-38-50020</t>
  </si>
  <si>
    <t>DURACELL PLUS POWERBOOST ALC AA 10X6</t>
  </si>
  <si>
    <t>DURACELL PLUS POWERBOOST ALC AAA  10X6</t>
  </si>
  <si>
    <t>TMRTC</t>
  </si>
  <si>
    <t>TMAST</t>
  </si>
  <si>
    <t>TIME RELAY WEEKLY NFC TECHNOLOGY</t>
  </si>
  <si>
    <t>TIME RELAY ASTRONOMICAL NFC TECHNOLOGY</t>
  </si>
  <si>
    <t>ΚΥΤΙΑ ΔΙΑΚΛΑΔΩΣΕΩΝ IP44/55</t>
  </si>
  <si>
    <t>ΚΥΤΙΑ ΔΙΑΚΛΑΔΩΣΕΩΝ IP67</t>
  </si>
  <si>
    <t>EC492C4</t>
  </si>
  <si>
    <t>EC492C5</t>
  </si>
  <si>
    <t>EC492C6</t>
  </si>
  <si>
    <t>EC492C7</t>
  </si>
  <si>
    <t>EC492C8</t>
  </si>
  <si>
    <t>ΣΤΕΓΑΝΟ ΚΟΥΤΙ ΔΙΑΚΛΑΔΩΣΗΣ ΜΕ ΛΕΙΑ ΤΟΙΧΩΜΑΤΑ ΒΙΔΩΤΟ ΚΑΠΑΚΙ 160x115x75 IP67</t>
  </si>
  <si>
    <t>ΣΤΕΓΑΝΟ ΚΟΥΤΙ ΔΙΑΚΛΑΔΩΣΗΣ ΜΕ ΛΕΙΑ ΤΟΙΧΩΜΑΤΑ ΒΙΔΩΤΟ ΚΑΠΑΚΙ 200x150x85 IP67</t>
  </si>
  <si>
    <t>ΣΤΕΓΑΝΟ ΚΟΥΤΙ ΔΙΑΚΛΑΔΩΣΗΣ ΜΕ ΛΕΙΑ ΤΟΙΧΩΜΑΤΑ ΒΙΔΩΤΟ ΚΑΠΑΚΙ 250x200x100 IP67</t>
  </si>
  <si>
    <t>ΣΤΕΓΑΝΟ ΚΟΥΤΙ ΔΙΑΚΛΑΔΩΣΗΣ ΜΕ ΛΕΙΑ ΤΟΙΧΩΜΑΤΑ ΒΙΔΩΤΟ ΚΑΠΑΚΙ 310x230x125 IP67</t>
  </si>
  <si>
    <t>ΣΤΕΓΑΝΟ ΚΟΥΤΙ ΔΙΑΚΛΑΔΩΣΗΣ ΜΕ ΛΕΙΑ ΤΟΙΧΩΜΑΤΑ ΒΙΔΩΤΟ ΚΑΠΑΚΙ 110x110x60 IP67</t>
  </si>
  <si>
    <t>ΣΤΕΓΑΝΟ ΚΟΥΤΙ ΔΙΑΚΛΑΔΩΣΗΣ ΜΕ ΤΑΠΕΣ 110x110x60 IP67</t>
  </si>
  <si>
    <t>EC493C4</t>
  </si>
  <si>
    <t>EC493C5</t>
  </si>
  <si>
    <t>EC493C6</t>
  </si>
  <si>
    <t>EC493C7</t>
  </si>
  <si>
    <t>EC493C8</t>
  </si>
  <si>
    <t>ΣΤΕΓΑΝΟ ΚΟΥΤΙ ΔΙΑΚΛΑΔΩΣΗΣ ΜΕ ΤΑΠΕΣ 160x115x75 IP67</t>
  </si>
  <si>
    <t>ΣΤΕΓΑΝΟ ΚΟΥΤΙ ΔΙΑΚΛΑΔΩΣΗΣ ΜΕ ΤΑΠΕΣ 200x150x85 IP67</t>
  </si>
  <si>
    <t>ΣΤΕΓΑΝΟ ΚΟΥΤΙ ΔΙΑΚΛΑΔΩΣΗΣ ΜΕ ΤΑΠΕΣ 250x200x100 IP67</t>
  </si>
  <si>
    <t>ΣΤΕΓΑΝΟ ΚΟΥΤΙ ΔΙΑΚΛΑΔΩΣΗΣ ΜΕ ΤΑΠΕΣ 310x230x125 IP67</t>
  </si>
  <si>
    <t>ΚΙΒΩΤΙΑ ΔΙΑΝΟΜΗΣ ΜΕ ΑΝΤΙΣΤΡ. ΠΟΡΤΑ</t>
  </si>
  <si>
    <t>EC65001</t>
  </si>
  <si>
    <t>EC65002</t>
  </si>
  <si>
    <t>EC65003</t>
  </si>
  <si>
    <t>EC65004</t>
  </si>
  <si>
    <t>ΚΙΒΩΤΙΟ ΔΙΑΝΟΜΗΣ ΜΕ ΑΝΤΙΣΤΡ. ΠΟΡΤΑ ΚΑΙ ΛΕΙΑ ΚΥΨΕΛΟΕΙΔΗ ΕΠΙΦ.  200Χ150Χ40</t>
  </si>
  <si>
    <t>ΚΙΒΩΤΙΟ ΔΙΑΝΟΜΗΣ ΜΕ ΑΝΤΙΣΤΡ. ΠΟΡΤΑ ΚΑΙ ΛΕΙΑ ΚΥΨΕΛΟΕΙΔΗ ΕΠΙΦ.  200Χ150Χ60</t>
  </si>
  <si>
    <t>ΚΙΒΩΤΙΟ ΔΙΑΝΟΜΗΣ ΜΕ ΑΝΤΙΣΤΡ. ΠΟΡΤΑ ΚΑΙ ΛΕΙΑ ΚΥΨΕΛΟΕΙΔΗ ΕΠΙΦ.  200Χ150Χ80</t>
  </si>
  <si>
    <t>ΚΙΒΩΤΙΟ ΔΙΑΝΟΜΗΣ ΜΕ ΑΝΤΙΣΤΡ. ΠΟΡΤΑ ΚΑΙ ΛΕΙΑ ΚΥΨΕΛΟΕΙΔΗ ΕΠΙΦ.  300Χ200Χ40</t>
  </si>
  <si>
    <t>ΧΩΝΕΥΤΟΙ ΠΙΝΑΚΕΣ DESIGN</t>
  </si>
  <si>
    <t>EC63212F</t>
  </si>
  <si>
    <t>EC63224F</t>
  </si>
  <si>
    <t>EC63212FPL</t>
  </si>
  <si>
    <t>EC63224FPL</t>
  </si>
  <si>
    <t>ΚΥΤΙΟ ΠΙΝΑΚΑ ΧΩΝΕΥΤΟ ΓΙΑ ΤΟΙΧΟ  296Χ219Χ80  ΙP40 12 ΣΤΟΙΧΕΙΩΝ</t>
  </si>
  <si>
    <t>ΚΥΤΙΟ ΠΙΝΑΚΑ ΧΩΝΕΥΤΟ ΓΙΑ ΓΥΨΟΣΑΝΙΔΑ  296Χ219Χ80  ΙP40 12 ΣΤΟΙΧΕΙΩΝ</t>
  </si>
  <si>
    <t>ΚΥΤΙΟ ΠΙΝΑΚΑ ΧΩΝΕΥΤΟ ΓΙΑ ΤΟΙΧΟ  368Χ296Χ80  ΙP40 24 ΣΤΟΙΧΕΙΩΝ</t>
  </si>
  <si>
    <t>ΚΥΤΙΟ ΠΙΝΑΚΑ ΧΩΝΕΥΤΟ ΓΙΑ ΓΥΨΟΣΑΝΙΔΑ  368Χ296Χ80  ΙP40 24 ΣΤΟΙΧΕΙΩΝ</t>
  </si>
  <si>
    <t>EC63212CE</t>
  </si>
  <si>
    <t>EC63212NE</t>
  </si>
  <si>
    <t>EC63212SE</t>
  </si>
  <si>
    <t>EC63224CE</t>
  </si>
  <si>
    <t>EC63224NE</t>
  </si>
  <si>
    <t>EC63224SE</t>
  </si>
  <si>
    <t>ΠΡΟΣΟΨΗ ΠΙΝΑΚΑ 12 ΣΤΟΙΧΕΙΩΝ 328Χ240Χ91 ΛΕΥΚΟ</t>
  </si>
  <si>
    <t>ΠΡΟΣΟΨΗ ΠΙΝΑΚΑ 12 ΣΤΟΙΧΕΙΩΝ 328Χ240Χ91 ΜΑΥΡΟ</t>
  </si>
  <si>
    <t>ΠΡΟΣΟΨΗ ΠΙΝΑΚΑ 12 ΣΤΟΙΧΕΙΩΝ 328Χ240Χ91 ΑΜΜΟΥ</t>
  </si>
  <si>
    <t>ΠΡΟΣΟΨΗ ΠΙΝΑΚΑ 24 ΣΤΟΙΧΕΙΩΝ 328Χ390Χ91 ΛΕΥΚΟ</t>
  </si>
  <si>
    <t>ΠΡΟΣΟΨΗ ΠΙΝΑΚΑ 24 ΣΤΟΙΧΕΙΩΝ 328Χ390Χ91 ΜΑΥΡΟ</t>
  </si>
  <si>
    <t>ΠΡΟΣΟΨΗ ΠΙΝΑΚΑ 24 ΣΤΟΙΧΕΙΩΝ 328Χ390Χ91 ΑΜΜΟΥ</t>
  </si>
  <si>
    <t>ΗΛΕΚΤΡΟΛΟΓΙΚΟΙ ΣΩΛΗΝΕΣ ΣΠΙΡΑΛ ΦΛΕΞΙΜ</t>
  </si>
  <si>
    <t>20-29-30010</t>
  </si>
  <si>
    <t>20-29-30012</t>
  </si>
  <si>
    <t>20-29-30016</t>
  </si>
  <si>
    <t>20-29-30020</t>
  </si>
  <si>
    <t>20-29-30022</t>
  </si>
  <si>
    <t>20-29-30025</t>
  </si>
  <si>
    <t>20-29-30032</t>
  </si>
  <si>
    <t>20-29-30028</t>
  </si>
  <si>
    <t>20-29-30014</t>
  </si>
  <si>
    <t>ECGFE10</t>
  </si>
  <si>
    <t>ECGFE12</t>
  </si>
  <si>
    <t>ECGFE14</t>
  </si>
  <si>
    <t>ECGFE16</t>
  </si>
  <si>
    <t>ECGFE20</t>
  </si>
  <si>
    <t>ECGFE22</t>
  </si>
  <si>
    <t>ECGFE25</t>
  </si>
  <si>
    <t>ECGFE28</t>
  </si>
  <si>
    <t>ECGFE32</t>
  </si>
  <si>
    <t>SPIRAL FLEXIM 10mm</t>
  </si>
  <si>
    <t>SPIRAL FLEXIM 12mm</t>
  </si>
  <si>
    <t>SPIRAL FLEXIM 14mm</t>
  </si>
  <si>
    <t>SPIRAL FLEXIM 16mm</t>
  </si>
  <si>
    <t>SPIRAL FLEXIM 20mm</t>
  </si>
  <si>
    <t>SPIRAL FLEXIM 22mm</t>
  </si>
  <si>
    <t>SPIRAL FLEXIM 25mm</t>
  </si>
  <si>
    <t>SPIRAL FLEXIM 28mm</t>
  </si>
  <si>
    <t>SPIRAL FLEXIM 32mm</t>
  </si>
  <si>
    <t>20-29-30008</t>
  </si>
  <si>
    <t>ECGFE08</t>
  </si>
  <si>
    <t>SPIRAL FLEXIM 08mm</t>
  </si>
  <si>
    <t>20-29-33016</t>
  </si>
  <si>
    <t>EC990GFE16</t>
  </si>
  <si>
    <t>SPIRAL FLEXIM ΑΠΟΧΕΤΕΥΣΗΣ ΛΕΥΚΟ</t>
  </si>
  <si>
    <t>20-23-63212</t>
  </si>
  <si>
    <t>20-23-063212</t>
  </si>
  <si>
    <t>20-23-063224</t>
  </si>
  <si>
    <t>20-23-63224</t>
  </si>
  <si>
    <t>20-23-63212C</t>
  </si>
  <si>
    <t>20-23-63212N</t>
  </si>
  <si>
    <t>20-23-63212S</t>
  </si>
  <si>
    <t>20-23-63224C</t>
  </si>
  <si>
    <t>20-23-63224N</t>
  </si>
  <si>
    <t>20-23-63224S</t>
  </si>
  <si>
    <t>20-09-02525</t>
  </si>
  <si>
    <t>ECMC2525B</t>
  </si>
  <si>
    <t>ΚΑΝΑΛΙ ΛΕΥΚΟ ΜΙΝΙ 25Χ25 ΜΜ (πλάτος-ύψος)</t>
  </si>
  <si>
    <t>20-09-04025</t>
  </si>
  <si>
    <t>ΚΑΝΑΛΙ ΛΕΥΚΟ ΜΙΝΙ 40Χ25 ΜΜ (πλάτος-ύψος)</t>
  </si>
  <si>
    <t>ΤΙΜH ΕΝΕREL 2/ 2026</t>
  </si>
  <si>
    <t>04-37-461336</t>
  </si>
  <si>
    <t>BRAVO-HB HIGH BAY 190W OPTICS 90° IP65</t>
  </si>
  <si>
    <t>TAIS MIGNON ENCLOSURE IN THERMOSETTING GRP 62 X 80 X 38MM INLETS 2XM20</t>
  </si>
  <si>
    <t>TAIS MIGNON ENCLOSURE IN THERMOSETTING GRP 62 X 80 X 46MM INLETS 2XM20</t>
  </si>
  <si>
    <t>TAIS MIGNON JUNCTON BOX IN THERMOSETTING GRP 62 X 80 X 38MM WITH TERMINALS 4X6MM² 2XM20</t>
  </si>
  <si>
    <t>TAIS MIGNON ENCLOSURE IN THERMOSETTING GRP 62 X 80 X 38MM INLETS 3XM20</t>
  </si>
  <si>
    <t>TAIS MIGNON JUNCTON BOX IN THERMOSETTING GRP 62 X 80 X 38MM WITH TERMINALS 4X6 MM² 3XM20</t>
  </si>
  <si>
    <t>TAIS MIGNON ENCLOSURE IN THERMOSETTING GRP 62 X 80 X 38MM INLETS 4XM20</t>
  </si>
  <si>
    <t>TAIS MIGNON JUNCTON BOX IN THERMOSETTING GRP 62 X 80 X 38MM WITH TERMINALS 4X6 MM² 4XM20</t>
  </si>
  <si>
    <t>TAIS MIGNON ENCLOSURE IN THERMOSETTING GRP 62 X 80 X 38MM INLETS 6XM20</t>
  </si>
  <si>
    <t>TAIS MIGNON ENCLOSURE IN THERMOSETTING GRP 125 X 77 X 55MM INLETS 2XM25</t>
  </si>
  <si>
    <t>TAIS MIGNON THERMOSETTING GRP ENCLOSURE 62X80X36MM INLETS 1XM20</t>
  </si>
  <si>
    <t>TAIS MIGNON TERMINAL BLOCKS FOR WATERTIGHT BOXES 4X6 MM² 500V</t>
  </si>
  <si>
    <t>TAIS MIGNON TERMINAL BLOCKS FOR WATERTIGHT BOXES 4X6 MM² 380V</t>
  </si>
  <si>
    <t>TAIS MIGNON ENCLOSURE IN THERMOSETTING GRP 77 X 102 X 55MM INLETS 2XM25</t>
  </si>
  <si>
    <t>TAIS MIGNON ENCLOSURE IN THERMOSETTING GRP 77 X 102 X 48MM INLETS 6XM20</t>
  </si>
  <si>
    <t>TAIS MIGNON JUNCTON BOX IN THERMOSETTING GRP 77 X 102 X 48MM WITH TERMINALS 5X6 MM² 6XM20</t>
  </si>
  <si>
    <t>TAIS MIGNON JUNCTON BOX IN THERMOSETTING GRP 77 X 102 X 48MM WITH TERMINALS 5X6 MM² 6XM25</t>
  </si>
  <si>
    <t>TAIS MIGNON ENCLOSURE IN THERMOSETTING GRP 77 X 102 X 48MM INLETS 6XM25</t>
  </si>
  <si>
    <t>TAIS MIGNON THERMOSETTING GRP ENCLOSURE 77X102X42MM INLETS 1XM25</t>
  </si>
  <si>
    <t>TAIS MIGNON MODULAR WATERTIGHT PANEL ENCLOSURES IN THERMOSETTING GRP</t>
  </si>
  <si>
    <t>RONDO ENCLOSURE IN ALUMINIUM ALLOY DIA 62MM CABLE GLAND 2XM20</t>
  </si>
  <si>
    <t>RONDO ENCLOSURE IN ALUMINIUM ALLOY DIA 62MM CABLE GLAND 3XM20</t>
  </si>
  <si>
    <t>RONDO ENCLOSURE IN ALUMINIUM ALLOY DIA 62MM CABLE GLAND 4XM20</t>
  </si>
  <si>
    <t>RONDO TERMINAL BLOCKS 4X6MM2 FOR D62 ENCLOSURE</t>
  </si>
  <si>
    <t>RONDO ENCLOSURE IN ALUMINIUM ALLOY DIA 82MM CABLE GLAND 2XM25 IP54</t>
  </si>
  <si>
    <t>RONDO ENCLOSURE IN ALUMINIUM ALLOY DIA 82MM CABLE GLAND 3XM25</t>
  </si>
  <si>
    <t>RONDO ENCLOSURE IN ALUMINIUM ALLOY DIA 82MM CABLE GLAND 4XM25 IP54</t>
  </si>
  <si>
    <t>RONDO TERMINAL BLOCKS 4X10MM2 FOR D82 ENCLOSURE</t>
  </si>
  <si>
    <t>ALUPRES-EX ENCLOSURE IN ALUMINIUM ALLOY 155X155X73 EX CAT.2D 2G</t>
  </si>
  <si>
    <t>ALUCASE-T54 JUNCTION BOX FOR THROUGH LINE FOR SINGLE-POLE CABLES 185X185X105 TERMINAL BOARD 2X6 MM² SPUR WITH CABLE GLAND</t>
  </si>
  <si>
    <t>ALUCASE-T54 JUNCTION BOX FOR THROUGH LINE FOR SINGLE-POLE CABLES 185X185X105 TERMINAL BOARD 2X16 MM² SPUR WITH CABLE GLAND</t>
  </si>
  <si>
    <t>ALUCASE-T54 JUNCTION BOX FOR THROUGH LINE FOR SINGLE-POLE CABLES 185X252X152 TERMINAL BOARD 2X35 MM² SPUR WITH CABLE GLAND</t>
  </si>
  <si>
    <t>ALUCASE-T54 JUNCTION BOX FOR THROUGH LINE FOR SINGLE-POLE CABLES 252X315X193 TERMINAL BOARD 2X70 MM² SPUR WITH CABLE GLAND</t>
  </si>
  <si>
    <t>ALUCASE-T54 JUNCTION BOX FOR THROUGH LINE FOR MULTIPOLE CABLES 185X252X152 TERMINAL BOARD 4X6 MM² SPUR WITH CABLE GLAND</t>
  </si>
  <si>
    <t>ALUCASE-T54 JUNCTION BOX FOR THROUGH LINE FOR MULTIPOLE CABLES 185X252X152 TERMINAL BOARD 4X10 MM² SPUR WITH CABLE GLAND</t>
  </si>
  <si>
    <t>ALUCASE-T54 JUNCTION BOX FOR THROUGH LINE FOR MULTIPOLE CABLES 185X252X105 TERMINAL BOARD 4X16 MM² SPUR WITH CABLE GLAND</t>
  </si>
  <si>
    <t>ALUCASE-T54 JUNCTION BOX FOR THROUGH LINE FOR MULTIPOLE CABLES 185X252X105 TERMINAL BOARD 4X35 MM² SPUR WITH CABLE GLAND</t>
  </si>
  <si>
    <t>ALUCASE-T54 JUNCTION BOX FOR THROUGH LINE FOR MULTIPOLE CABLES 252X315X193 TERMINAL BOARD 4X50 MM² SPUR WITH CABLE GLAND</t>
  </si>
  <si>
    <t>ALUCASE-T54 JUNCTION BOX FOR THROUGH LINE FOR MULTIPOLE CABLES 252X315X193 TERMINAL BOARD 4X70 MM² SPUR WITH CABLE GLAND</t>
  </si>
  <si>
    <t>ALUCASE-T54 JUNCTION BOX FOR THROUGH LINE FOR SINGLE-POLE CABLES 185X252X105 TERMINAL BOARD 2X35 MM² SPUR WITH CABLE GLAND</t>
  </si>
  <si>
    <t>ALUCASE-T54 JUNCTION BOX FOR THROUGH LINE FOR MULTIPOLE CABLES 185X252X105 TERMINAL BOARD 4X6 MM² SPUR WITH CABLE GLAND</t>
  </si>
  <si>
    <t>ALUPRES-T54 JUNCTION BOX FOR POWER SUPPLY LINES FOR ELECTRIC FANS 185X185X105 3X25 MM</t>
  </si>
  <si>
    <t>ALUPRES-T54 JUNCTION BOX FOR POWER SUPPLY LINES FOR ELECTRIC FANS 252X185X152 3X40 MM</t>
  </si>
  <si>
    <t>ALUPRES-T54 JUNCTION BOX FOR POWER SUPPLY LINES FOR ELECTRIC FANS 252X185X152 3X70 MM</t>
  </si>
  <si>
    <t>TUNNEL54 INTERLOCKED SOCKET-OUTLET WITH 1 AUXILIARY CONTACT + PLUG IN ALUMINIUM 3P+E 63A 400V 6H IP66 FOR SINGLE-POLE CABLES (400°c/120')</t>
  </si>
  <si>
    <t>TUNNEL54 INTERLOCKES SOCKET-OUTLET WITH 1 AUXILIARY CONTACT + PLUG IN ALUMINIUM 3P+E 63A 690V 5H IP66 FOR SINGLE-POLE CABLES (400°c/120')</t>
  </si>
  <si>
    <t>TUNNEL54 INTERLOCKED SOCKET-OUTLET WITH 1 AUXILIARY CONTACT + PLUG IN ALUMINIUM 3P+E 63A 400V 6H IP66 FOR MULTI-POLES CABLES (400°c/120')</t>
  </si>
  <si>
    <t>TUNNEL54 INTERLOCKED SOCKET-OUTLET WITH 1 AUXILIARY CONTACT + PLUG IN ALUMINIUM 3P+E 63A 690V 5H IP66 FOR MULTI-POLES CABLES (400°c/120')</t>
  </si>
  <si>
    <t>ALUCASE-T54 BAR ENCLOSURE FOR POWER SUPPLY LINES FOR PROJECTORS 252X185X152 4X6 MM</t>
  </si>
  <si>
    <t>ALUCASE-T54 BAR ENCLOSURE FOR POWER SUPPLY LINES FOR PROJECTORS 252X185X152 4X16 MM</t>
  </si>
  <si>
    <t>ALUCASE-T54 BAR ENCLOSURE FOR POWER SUPPLY LINES FOR PROJECTORS 252X185X152 4X40 MM</t>
  </si>
  <si>
    <t>ALUCASE-T54 BAR ENCLOSURE FOR POWER SUPPLY LINES FOR PROJECTORS 315X252X193 4X70 MM</t>
  </si>
  <si>
    <t>P151700</t>
  </si>
  <si>
    <t>FIREBOX JUNCTION BOX IN THERMOPLASTIC 160X120X75</t>
  </si>
  <si>
    <t>P151702</t>
  </si>
  <si>
    <t>FIREBOX JUNCTION BOX IN THERMOPLASTIC 200X150X80</t>
  </si>
  <si>
    <t>P151703</t>
  </si>
  <si>
    <t>FIREBOX JUNCTION BOX IN THERMOPLASTIC 250X185X130</t>
  </si>
  <si>
    <t>CONTACT MODULAR CERAMIC TERMINAL BLOCK 1X6MM</t>
  </si>
  <si>
    <t>CONTACT MODULAR CERAMIC TERMINAL BLOCK 1X10MM</t>
  </si>
  <si>
    <t>CONTACT MODULAR CERAMIC TERMINAL BLOCK 1X16MM</t>
  </si>
  <si>
    <t>P151715</t>
  </si>
  <si>
    <t>CONTACT 150MM STAINLESS STEEL RAIL FOR CERAMIC TERMINALS</t>
  </si>
  <si>
    <t>P151720</t>
  </si>
  <si>
    <t>CONTACT 210MM STAINLESS STEEL RAIL FOR CERAMIC TERMINALS</t>
  </si>
  <si>
    <t>CONTACT MODULAR CERAMIC TERMINAL BLOCK 2X6MM</t>
  </si>
  <si>
    <t>CONTACT MODULAR CERAMIC TERMINAL BLOCK 2X16MM</t>
  </si>
  <si>
    <t>CONTACT MODULAR CERAMIC TERMINAL BLOCK 2X35MM</t>
  </si>
  <si>
    <t>P151731</t>
  </si>
  <si>
    <t>FIREBOX-T54 JUNCTION BOX IN THERMOPLASTIC 3x16MM2</t>
  </si>
  <si>
    <t>P151733</t>
  </si>
  <si>
    <t>FIREBOX-T54 JUNCTION BOX IN THERMOPLASTIC 3x35MM2</t>
  </si>
  <si>
    <t>P151735</t>
  </si>
  <si>
    <t>FIREBOX-T54 JUNCTION BOX IN THERMOPLASTIC 3x6MM2</t>
  </si>
  <si>
    <t>P151751</t>
  </si>
  <si>
    <t>FIREBOX-T54 JUNCTION BOX IN THERMOPLASTIC 5x16MM2</t>
  </si>
  <si>
    <t>P151753</t>
  </si>
  <si>
    <t>FIREBOX-T54 JUNCTION BOX IN THERMOPLASTIC 5x35MM2</t>
  </si>
  <si>
    <t>P151755</t>
  </si>
  <si>
    <t>FIREBOX-T54 JUNCTION BOX IN THERMOPLASTIC 5x6MM2</t>
  </si>
  <si>
    <t>FIREBOX DATA TERMINAL BLOCK 20X0,5MM</t>
  </si>
  <si>
    <t>FIREBOX CERAMIC FUSE HOLDER TYPE D01</t>
  </si>
  <si>
    <t>P151793</t>
  </si>
  <si>
    <t>FIREBOX MODULAR CERAMIC FUSE HOLDER TYPE GL 8,5X32</t>
  </si>
  <si>
    <t>P151831</t>
  </si>
  <si>
    <t>FIREBOX-T54 JUNCTION BOX IN THERMOPLASTIC 3x16MM2 FUS</t>
  </si>
  <si>
    <t>P151835</t>
  </si>
  <si>
    <t>FIREBOX-T54 JUNCTION BOX IN THERMOPLASTIC 3x6MM2 FUS</t>
  </si>
  <si>
    <t>P151851</t>
  </si>
  <si>
    <t>FIREBOX-T54 JUNCTION BOX IN THERMOPLASTIC 5x16MM2 FUS</t>
  </si>
  <si>
    <t>P151855</t>
  </si>
  <si>
    <t>FIREBOX-T54 JUNCTION BOX IN THERMOPLASTIC 5x6MM2 FUS</t>
  </si>
  <si>
    <t>ALUPRES-T54 INTERLOCKED SOCKET IN MARINE GRADE ALUMINIUM 63A 3P+E 400V FOR JETFAN (400°c/120')</t>
  </si>
  <si>
    <t>ALUPRES-T54 INTERLOCKED SOCKET IN MARINE GRADE ALUMINIUM 125A 3P+E 690V FOR JETFAN (400°c/120')</t>
  </si>
  <si>
    <t>ALUPRES-T54 PLUG IN MARINE GRADE ALUMINIUM FOR JETFAN 63A 3P+E 400V (400°C/120')</t>
  </si>
  <si>
    <t>ALUPRES-T54 PLUG IN MARINE GRADE ALUMINIUM FOR JETFAN 125A 3P+E 690V (400°C/120')</t>
  </si>
  <si>
    <t>ALUPRES-T54 PAIR OF SUPPORTS AISI 316L STAINLESS STEEL FOR FIXING SOCKETS TO ROOF</t>
  </si>
  <si>
    <t>ALUCASE-T54 PAIR OF SUPPORTS FOR FIXING ENCLOSURES 185X185/252X185</t>
  </si>
  <si>
    <t>ALUCASE-T54 PAIR OF SUPPORTS FOR FIXING ENCLOSURES 185X252/315X252</t>
  </si>
  <si>
    <t>ALUCASE-T54 PAIR OF SUPPORTS FOR FIXING ENCLOSURES 252X315</t>
  </si>
  <si>
    <t>ALUPRES-T54 CLOSING FLANGE IN ALUMINIUM WITH BRASS CABLE GLAND M32</t>
  </si>
  <si>
    <t>ALUPRES-T54 CLOSING FLANGE IN ALUMINIUM WITH BRASS CABLE GLAND M40</t>
  </si>
  <si>
    <t>ALUPRES-T54 CLOSING FLANGE IN ALUMINIUM WITH BRASS CABLE GLAND M50</t>
  </si>
  <si>
    <t>ALUPRES-T54 CLOSING FLANGE IN ALUMINIUM WITH BRASS CABLE GLAND M63</t>
  </si>
  <si>
    <t>ALUPRES-T54 RAISED CLOSING FLANGE F5+3M25X1,5</t>
  </si>
  <si>
    <t>ALUPRES-T54 RAISED CLOSING FLANGE F5+3M32X1,5</t>
  </si>
  <si>
    <t>ALUPRES-T54 RAISED CLOSING FLANGE F5+3M40X1,5</t>
  </si>
  <si>
    <t>CAM-FIRE ISOLATOR SWITCH IN ALUMINIUM ALLOY 6X25A F400 FIRE RATED IP66/67</t>
  </si>
  <si>
    <t>CAM-FIRE ISOLATOR SWITCH IN ALUMINIUM ALLOY 3X40A F400 FIRE RATED IP66/67</t>
  </si>
  <si>
    <t>CAM-FIRE ISOLATOR SWITCH IN ALUMINIUM ALLOY 4X40A F400 FIRE RATED IP66/67</t>
  </si>
  <si>
    <t>CAM-FIRE ISOLATOR SWITCH IN ALUMINIUM ALLOY 6X40A F400 FIRE RATED IP66/67</t>
  </si>
  <si>
    <t>CAM-FIRE ISOLATOR SWITCH IN ALUMINIUM ALLOY 3X63A F400 FIRE RATED IP66/67</t>
  </si>
  <si>
    <t>CAM-FIRE ISOLATOR SWITCH IN ALUMINIUM ALLOY 4X63A F400 FIRE RATED IP66/67</t>
  </si>
  <si>
    <t>CAM-FIRE ISOLATOR SWITCH IN ALUMINIUM ALLOY 6X63A F400 FIRE RATED IP66/67</t>
  </si>
  <si>
    <t>CAM-FIRE ISOLATOR SWITCH IN ALUMINIUM ALLOY 3X125A F400 FIRE RATED IP55</t>
  </si>
  <si>
    <t>CAM-FIRE ISOLATOR SWITCH IN ALUMINIUM ALLOY 4X125A F400 FIRE RATED IP55</t>
  </si>
  <si>
    <t>CAM-FIRE ISOLATOR SWITCH IN ALUMINIUM ALLOY 3X200A F400 FIRE RATED IP55</t>
  </si>
  <si>
    <t>CAM-FIRE ISOLATOR SWITCH IN ALUMINIUM ALLOY 3X160A F400 FIRE RATED IP55</t>
  </si>
  <si>
    <t>CAM-FIRE ISOLATOR SWITCH IN ALUMINIUM ALLOY 4X200A F400 FIRE RATED IP55</t>
  </si>
  <si>
    <t>CAM-FIRE ISOLATOR SWITCH IN ALUMINIUM ALLOY 4X160A F400 FIRE RATED IP55</t>
  </si>
  <si>
    <t>FASTBOX-T54 INSULATION PERFORATION JUNCTION BOX, JUNCTION LINE WITH SOCKET 2P+E</t>
  </si>
  <si>
    <t>FASTBOX-T54 INSULATION PERFORATION JUNCTION BOX, JUNCTION LINE 1XM20 1 FUSE</t>
  </si>
  <si>
    <t>FASTBOX-T54 INSULATION PERFORATION JUNCTION BOX, JUNCTION LINE 2XM20 1 FUSE</t>
  </si>
  <si>
    <t>FASTBOX-T54 PIERCE-THROUGH SUPPORT FOR FASTBOX-T54 AISI304</t>
  </si>
  <si>
    <t>FASTBOX-T54 PIERCE-THROUGH SUPPORT FOR FASTBOX-T54 IN PAINTED AND GALVANISED STEEL</t>
  </si>
  <si>
    <t>FASTBOX-T54 M8X30 SCREWS FOR SUPPORT OF CONTAINERS WITH INSULATION</t>
  </si>
  <si>
    <t>FASTBOX-T54 INSULATION PERFORATION JUNCTION BOX, JUNCTION LINE 1XM20 2 FUSES</t>
  </si>
  <si>
    <t>FASTBOX-T54 INSULATION PERFORATION JUNCTION BOX, JUNCTION LINE 2XM20 2 FUSES</t>
  </si>
  <si>
    <t>FASTBOX-T54 INSULATION PERFORATION JUNCTION BOX IN THERMOPLASTIC MATERIAL 1X2P+E CLASS II</t>
  </si>
  <si>
    <t>FASTBOX-T54 INSULATION PERFORATION JUNCTION BOX 1 FUSE 1X2P+E CLASS II</t>
  </si>
  <si>
    <t>P158221</t>
  </si>
  <si>
    <t>DRIVEBOX PIERCING THROUGH FIRE RESISTANT JUNCTION BOX FOR SINGLE CONDUCTOR CABLES WITH 3 PIN SOCKET 1 FUSE</t>
  </si>
  <si>
    <t>P158222</t>
  </si>
  <si>
    <t>DRIVEBOX PIERCING THROUGH FIRE RESISTANT JUNCTION BOX FOR SINGLE CONDUCTOR CABLES WITH 3 PIN SOCKET 2 FUSES</t>
  </si>
  <si>
    <t>P158241</t>
  </si>
  <si>
    <t>DRIVEBOX PIERCING THROUGH FIRE RESISTANT JUNCTION BOX FOR SINGLE CONDUCTOR CABLES WITH M25 CABLE GLAND 1 FUSE</t>
  </si>
  <si>
    <t>P158242</t>
  </si>
  <si>
    <t>DRIVEBOX PIERCING THROUGH FIRE RESISTANT JUNCTION BOX FOR SINGLE CONDUCTOR CABLES WITH M25 CABLE GLAND 2 FUSES</t>
  </si>
  <si>
    <t>P158260</t>
  </si>
  <si>
    <t>DRIVEBOX PIERCING THROUGH JUNCTION BOX IN THERMOPLASTIC FOR SINGLE CONDUCTOR CABLES WITH 3 PIN SOCKET NOT PROTECTED</t>
  </si>
  <si>
    <t>P158261</t>
  </si>
  <si>
    <t>DRIVEBOX PIERCING THROUGH JUNCTION BOX IN THERMOPLASTIC FOR SINGLE CONDUCTOR CABLES WITH 3 PIN SOCKET 1 FUSE</t>
  </si>
  <si>
    <t>P158262</t>
  </si>
  <si>
    <t>DRIVEBOX PIERCING THROUGH JUNCTION BOX IN THERMOPLASTIC FOR SINGLE CONDUCTOR CABLES WITH 3 PIN SOCKET 2 FUSES</t>
  </si>
  <si>
    <t>P158280</t>
  </si>
  <si>
    <t>DRIVEBOX PIERCING THROUGH JUNCTION BOX IN THERMOPLASTIC FOR SINGLE CONDUCTOR CABLES WITH M25 CABLE GLAND NOT PROTECTED</t>
  </si>
  <si>
    <t>P158281</t>
  </si>
  <si>
    <t>DRIVEBOX PIERCING THROUGH JUNCTION BOX IN THERMOPLASTIC FOR SINGLE CONDUCTOR CABLES WITH M25 CABLE GLAND 1 FUSE</t>
  </si>
  <si>
    <t>P158282</t>
  </si>
  <si>
    <t>DRIVEBOX PIERCING THROUGH JUNCTION BOX IN THERMOPLASTIC FOR SINGLE CONDUCTOR CABLES WITH M25 CABLE GLAND 2 FUSES</t>
  </si>
  <si>
    <t>CONTACT CERAMIC TERMINAL BLOCK WITH FLAT TERMINALS 3X16MM2</t>
  </si>
  <si>
    <t>CONTACT CERAMIC TERMINAL BLOCK WITH FLAT TERMINALS 3X25MM2</t>
  </si>
  <si>
    <t>CONTACT CERAMIC TERMINAL BLOCK WITH FLAT TERMINALS 3X35MM2</t>
  </si>
  <si>
    <t>CONTACT CERAMIC TERMINAL BLOCK WITH FLAT TERMINALS 3X70MM2</t>
  </si>
  <si>
    <t>CONTACT CERAMIC TERMINAL BLOCK WITH FLAT TERMINALS 3X120MM2</t>
  </si>
  <si>
    <t>CONTACT CERAMIC TERMINAL BLOCK WITH FLAT TERMINALS 3X200MM2</t>
  </si>
  <si>
    <t>CONTACT CERAMIC TERMINAL BLOCK WITH FLAT TERMINALS 3X300MM2</t>
  </si>
  <si>
    <t>CONTACT CERAMIC TERMINAL BLOCK WITH FLAT TERMINALS 4X16MM2</t>
  </si>
  <si>
    <t>CONTACT CERAMIC TERMINAL BLOCK WITH FLAT TERMINALS 4X25MM2</t>
  </si>
  <si>
    <t>CONTACT CERAMIC TERMINAL BLOCK WITH FLAT TERMINALS 4X40MM2</t>
  </si>
  <si>
    <t>CONTACT CERAMIC TERMINAL BLOCK WITH FLAT TERMINALS 4X70MM2</t>
  </si>
  <si>
    <t>CONTACT CERAMIC TERMINAL BLOCK WITH FLAT TERMINALS 4X125MM2</t>
  </si>
  <si>
    <t>CONTACT CERAMIC TERMINAL BLOCK WITH FLAT TERMINALS 4X200MM2</t>
  </si>
  <si>
    <t>MIGNON-EX ONE-WAY SWITCH IN THERMOSETTING GRP 1X16A EX CAT. 3D 3G</t>
  </si>
  <si>
    <t>MIGNON-EX SELECTOR SWITCH IN THERMOSETTING GRP 1X16A EX CAT. 3D 3G</t>
  </si>
  <si>
    <t>MIGNON-EX TWO-WAY SWITCH IN THERMOSETTING GRP 1X16A EX CAT. 3D 3G</t>
  </si>
  <si>
    <t>MIGNON-EX ONE-WAY SWITCH IN THERMOSETTING GRP 2X16A EX CAT. 3D 3G</t>
  </si>
  <si>
    <t>TAIS MIGNON SWITCH IN THERMOSETTING GRP FOR PANEL MOUNTING 1X16A</t>
  </si>
  <si>
    <t>TAIS MIGNON SWITCH IN THERMOSETTING GRP FOR PANEL MOUNTING 2X16A</t>
  </si>
  <si>
    <t>TAIS MIGNON SWITCH IN THERMOSETTING GRP FOR PANEL MOUNTING 3X16A</t>
  </si>
  <si>
    <t>TAIS MIGNON TWO-WAY SWITCH IN THERMOSETTING GRP FOR PANEL MOUNTING 1X16A</t>
  </si>
  <si>
    <t>CAM-SZ Wall-mounted isolator switch in enclosure, 3x40A full rated, with red handle and yellow nameplate - IP65</t>
  </si>
  <si>
    <t>CAM-ST REAR PANEL EMERGENCY SWITCH 3P 12A 67X67 YELLOW/RED</t>
  </si>
  <si>
    <t>CAM-ST REAR PANEL EMERGENCY SWITCH 4P 12A 67X67 YELLOW/RED</t>
  </si>
  <si>
    <t>CAM-ST REAR PANEL EMERGENCY SWITCH 3P 16A 67X67 YELLOW/RED</t>
  </si>
  <si>
    <t>CAM-ST REAR PANEL EMERGENCY SWITCH 4P 16A 67X67 YELLOW/RED</t>
  </si>
  <si>
    <t>CAM-ST REAR PANEL EMERGENCY SWITCH 3P 20A 67X67 YELLOW/RED</t>
  </si>
  <si>
    <t>CAM-ST REAR PANEL EMERGENCY SWITCH 4P 20A 67X67 YELLOW/RED</t>
  </si>
  <si>
    <t>CAM-ST REAR PANEL EMERGENCY SWITCH 3P 25A 67X67 YELLOW/RED</t>
  </si>
  <si>
    <t>CAM-ST REAR PANEL EMERGENCY SWITCH 4P 25A 67X67 YELLOW/RED</t>
  </si>
  <si>
    <t>CAM-ST REAR PANEL EMERGENCY SWITCH 3P 32A 67X67 YELLOW/RED</t>
  </si>
  <si>
    <t>CAM-ST REAR PANEL EMERGENCY SWITCH 4P 32A 67X67 YELLOW/RED</t>
  </si>
  <si>
    <t>CAM-ST REAR PANEL EMERGENCY SWITCH 3P 40A 67X67 YELLOW/RED</t>
  </si>
  <si>
    <t>CAM-ST REAR PANEL EMERGENCY SWITCH 4P 40A 67X67 YELLOW/RED</t>
  </si>
  <si>
    <t>CAM-ST REAR PANEL EMERGENCY SWITCH 3P 63A 67X67 YELLOW/RED</t>
  </si>
  <si>
    <t>CAM-ST REAR PANEL EMERGENCY SWITCH 4P 63A 67X67 YELLOW/RED</t>
  </si>
  <si>
    <t>CAM-ST REAR PANEL LINE SELECTOR SWITCH BLACK/GREY 1P 12A 48X48</t>
  </si>
  <si>
    <t>CAM-ST REAR PANEL LINE SELECTOR SWITCH BLACK/GREY 2P 12A 48X48</t>
  </si>
  <si>
    <t>CAM-ST REAR PANEL LINE SELECTOR SWITCH BLACK/GREY 3P 12A 48X48</t>
  </si>
  <si>
    <t>CAM-ST REAR PANEL LINE SELECTOR SWITCH BLACK/GREY 4P 12A 48X48</t>
  </si>
  <si>
    <t>CAM-ST REAR PANEL LINE SELECTOR SWITCH BLACK/GREY 1P 16A 48X48</t>
  </si>
  <si>
    <t>CAM-ST REAR PANEL LINE SELECTOR SWITCH BLACK/GREY 2P 16A 48X48</t>
  </si>
  <si>
    <t>CAM-ST REAR PANEL LINE SELECTOR SWITCH BLACK/GREY 3P 16A 48X48</t>
  </si>
  <si>
    <t>CAM-ST REAR PANEL LINE SELECTOR SWITCH BLACK/GREY 4P 16A 48X48</t>
  </si>
  <si>
    <t>CAM-ST REAR PANEL LINE SELECTOR SWITCH BLACK/GREY 1P 20A 48X48</t>
  </si>
  <si>
    <t>CAM-ST REAR PANEL LINE SELECTOR SWITCH BLACK/GREY 2P 20A 48X48</t>
  </si>
  <si>
    <t>CAM-ST REAR PANEL LINE SELECTOR SWITCH BLACK/GREY 3P 20A 48X48</t>
  </si>
  <si>
    <t>CAM-ST REAR PANEL LINE SELECTOR SWITCH BLACK/GREY 4P 20A 48X48</t>
  </si>
  <si>
    <t>CAM-ST REAR PANEL LINE SELECTOR SWITCH BLACK/GREY 1P 25A 48X48</t>
  </si>
  <si>
    <t>CAM-ST REAR PANEL LINE SELECTOR SWITCH BLACK/GREY 2P 25A 48X48</t>
  </si>
  <si>
    <t>CAM-ST REAR PANEL LINE SELECTOR SWITCH BLACK/GREY 3P 25A 48X48</t>
  </si>
  <si>
    <t>CAM-ST REAR PANEL LINE SELECTOR SWITCH BLACK/GREY 4P 25A 48X48</t>
  </si>
  <si>
    <t>CAM-ST REAR PANEL LINE SELECTOR SWITCH BLACK/GREY 1P 12A 67X67</t>
  </si>
  <si>
    <t>CAM-ST REAR PANEL LINE SELECTOR SWITCH BLACK/GREY 2P 12A 67X67</t>
  </si>
  <si>
    <t>CAM-ST REAR PANEL LINE SELECTOR SWITCH BLACK/GREY 3P 12A 67X67</t>
  </si>
  <si>
    <t>CAM-ST REAR PANEL LINE SELECTOR SWITCH BLACK/GREY 4P 12A 67X67</t>
  </si>
  <si>
    <t>CAM-ST REAR PANEL LINE SELECTOR SWITCH BLACK/GREY 1P 16A 67X67</t>
  </si>
  <si>
    <t>CAM-ST REAR PANEL LINE SELECTOR SWITCH BLACK/GREY 2P 16A 67X67</t>
  </si>
  <si>
    <t>CAM-ST REAR PANEL LINE SELECTOR SWITCH BLACK/GREY 3P 16A 67X67</t>
  </si>
  <si>
    <t>CAM-ST REAR PANEL LINE SELECTOR SWITCH BLACK/GREY 4P 16A 67X67</t>
  </si>
  <si>
    <t>CAM-ST REAR PANEL LINE SELECTOR SWITCH BLACK/GREY 1P 20A 67X67</t>
  </si>
  <si>
    <t>CAM-ST REAR PANEL LINE SELECTOR SWITCH BLACK/GREY 2P 20A 67X67</t>
  </si>
  <si>
    <t>CAM-ST REAR PANEL LINE SELECTOR SWITCH BLACK/GREY 3P 20A 67X67</t>
  </si>
  <si>
    <t>CAM-ST REAR PANEL LINE SELECTOR SWITCH BLACK/GREY 4P 20A 67X67</t>
  </si>
  <si>
    <t>CAM-ST REAR PANEL LINE SELECTOR SWITCH BLACK/GREY 1P 25A 67X67</t>
  </si>
  <si>
    <t>CAM-ST REAR PANEL LINE SELECTOR SWITCH BLACK/GREY 2P 25A 67X67</t>
  </si>
  <si>
    <t>CAM-ST REAR PANEL LINE SELECTOR SWITCH BLACK/GREY 3P 25A 67X67</t>
  </si>
  <si>
    <t>CAM-ST REAR PANEL LINE SELECTOR SWITCH BLACK/GREY 4P 25A 67X67</t>
  </si>
  <si>
    <t>CAM-ST REAR PANEL LINE SELECTOR SWITCH BLACK/GREY 1P 32A 67X67</t>
  </si>
  <si>
    <t>CAM-ST REAR PANEL LINE SELECTOR SWITCH BLACK/GREY 2P 32A 67X67</t>
  </si>
  <si>
    <t>CAM-ST REAR PANEL LINE SELECTOR SWITCH BLACK/GREY 3P 32A 67X67</t>
  </si>
  <si>
    <t>CAM-ST REAR PANEL LINE SELECTOR SWITCH BLACK/GREY 4P 32A 67X67</t>
  </si>
  <si>
    <t>CAM-ST REAR PANEL LINE SELECTOR SWITCH BLACK/GREY 1P 40A 67X67</t>
  </si>
  <si>
    <t>CAM-ST REAR PANEL LINE SELECTOR SWITCH BLACK/GREY 2P 40A 67X67</t>
  </si>
  <si>
    <t>CAM-ST REAR PANEL LINE SELECTOR SWITCH BLACK/GREY 3P 40A 67X67</t>
  </si>
  <si>
    <t>CAM-ST REAR PANEL LINE SELECTOR SWITCH BLACK/GREY 4P 40A 67X67</t>
  </si>
  <si>
    <t>CAM-ST REAR PANEL LINE SELECTOR SWITCH BLACK/GREY 1P 63A 67X67</t>
  </si>
  <si>
    <t>CAM-ST REAR PANEL LINE SELECTOR SWITCH BLACK/GREY 2P 63A 67X67</t>
  </si>
  <si>
    <t>CAM-ST REAR PANEL LINE SELECTOR SWITCH BLACK/GREY 3P 63A 67X67</t>
  </si>
  <si>
    <t>CAM-ST REAR PANEL LINE SELECTOR SWITCH BLACK/GREY 4P 63A 67X67</t>
  </si>
  <si>
    <t>CAM-ST REAR PANEL THREE-POLE REVERSING SWITCH BLACK/GREY 3P 12A 48X48</t>
  </si>
  <si>
    <t>CAM-ST REAR PANEL THREE-POLE REVERSING SWITCH BLACK/GREY 3P 16A 48X48</t>
  </si>
  <si>
    <t>CAM-ST REAR PANEL THREE-POLE REVERSING SWITCH BLACK/GREY 3P 20A 48X48</t>
  </si>
  <si>
    <t>CAM-ST REAR PANEL THREE-POLE REVERSING SWITCH BLACK/GREY 3P 25A 48X48</t>
  </si>
  <si>
    <t>CAM-ST REAR PANEL THREE-POLE REVERSING SWITCH BLACK/GREY 3P 12A 67X67</t>
  </si>
  <si>
    <t>CAM-ST REAR PANEL THREE-POLE REVERSING SWITCH BLACK/GREY 3P 16A 67X67</t>
  </si>
  <si>
    <t>CAM-ST REAR PANEL THREE-POLE REVERSING SWITCH BLACK/GREY 3P 20A 67X67</t>
  </si>
  <si>
    <t>CAM-ST REAR PANEL THREE-POLE REVERSING SWITCH BLACK/GREY 3P 25A 67X67</t>
  </si>
  <si>
    <t>CAM-ST REAR PANEL THREE-POLE REVERSING SWITCH BLACK/GREY 3P 32A 67X67</t>
  </si>
  <si>
    <t>CAM-ST REAR PANEL THREE-POLE REVERSING SWITCH BLACK/GREY 3P 40A 67X67</t>
  </si>
  <si>
    <t>CAM-ST REAR PANEL THREE-POLE REVERSING SWITCH BLACK/GREY 3P 63A 67X67</t>
  </si>
  <si>
    <t>CAM-ST REAR PANEL TWO-WAY SWITCH BLACK/GREY 1P 12A 48X48</t>
  </si>
  <si>
    <t>CAM-ST REAR PANEL TWO-WAY SWITCH BLACK/GREY 2P 12A 48X48</t>
  </si>
  <si>
    <t>CAM-ST REAR PANEL TWO-WAY SWITCH BLACK/GREY 3P 12A 48X48</t>
  </si>
  <si>
    <t>CAM-ST REAR PANEL TWO-WAY SWITCH BLACK/GREY 1P 16A 48X48</t>
  </si>
  <si>
    <t>CAM-ST REAR PANEL TWO-WAY SWITCH BLACK/GREY 2P 16A 48X48</t>
  </si>
  <si>
    <t>CAM-ST REAR PANEL TWO-WAY SWITCH BLACK/GREY 3P 16A 48X48</t>
  </si>
  <si>
    <t>CAM-ST REAR PANEL TWO-WAY SWITCH BLACK/GREY 1P 20A 48X48</t>
  </si>
  <si>
    <t>CAM-ST REAR PANEL TWO-WAY SWITCH BLACK/GREY 2P 20A 48X48</t>
  </si>
  <si>
    <t>CAM-ST REAR PANEL TWO-WAY SWITCH BLACK/GREY 3P 20A 48X48</t>
  </si>
  <si>
    <t>CAM-ST REAR PANEL TWO-WAY SWITCH BLACK/GREY 1P 25A 48X48</t>
  </si>
  <si>
    <t>CAM-ST REAR PANEL TWO-WAY SWITCH BLACK/GREY 2P 25A 48X48</t>
  </si>
  <si>
    <t>CAM-ST REAR PANEL TWO-WAY SWITCH BLACK/GREY 3P 25A 48X48</t>
  </si>
  <si>
    <t>CAM-ST REAR PANEL TWO-WAY SWITCH BLACK/GREY 1P 12A 67X67</t>
  </si>
  <si>
    <t>CAM-ST REAR PANEL TWO-WAY SWITCH BLACK/GREY 2P 12A 67X67</t>
  </si>
  <si>
    <t>CAM-ST REAR PANEL TWO-WAY SWITCH BLACK/GREY 3P 12A 67X67</t>
  </si>
  <si>
    <t>CAM-ST REAR PANEL TWO-WAY SWITCH BLACK/GREY 1P 16A 67X67</t>
  </si>
  <si>
    <t>CAM-ST REAR PANEL TWO-WAY SWITCH BLACK/GREY 2P 16A 67X67</t>
  </si>
  <si>
    <t>CAM-ST REAR PANEL TWO-WAY SWITCH BLACK/GREY 3P 16A 67X67</t>
  </si>
  <si>
    <t>CAM-ST REAR PANEL TWO-WAY SWITCH BLACK/GREY 1P 20A 67X67</t>
  </si>
  <si>
    <t>CAM-ST REAR PANEL TWO-WAY SWITCH BLACK/GREY 2P 20A 67X67</t>
  </si>
  <si>
    <t>CAM-ST REAR PANEL TWO-WAY SWITCH BLACK/GREY 3P 20A 67X67</t>
  </si>
  <si>
    <t>CAM-ST REAR PANEL TWO-WAY SWITCH BLACK/GREY 1P 25A 67X67</t>
  </si>
  <si>
    <t>CAM-ST REAR PANEL TWO-WAY SWITCH BLACK/GREY 2P 25A 67X67</t>
  </si>
  <si>
    <t>CAM-ST REAR PANEL TWO-WAY SWITCH BLACK/GREY 3P 25A 67X67</t>
  </si>
  <si>
    <t>MIGNON-EX START-STOP PUSH BUTTON IN THERMOSETTING GRP 10A EX CAT. 3D 3G</t>
  </si>
  <si>
    <t>MIGNON-EX PUSH ON-OFF PUSH BUTTON IN THERMOSETTING GRP 10A EX CAT. 3D 3G</t>
  </si>
  <si>
    <t>MIGNON-EX PUSH BUTTON IN THERMOSETTING GRP 1X10A NA EX CAT. 3D 3G</t>
  </si>
  <si>
    <t>MIGNON-EX PUSH BUTTON IN THERMOSETTING GRP 1X10A NC EX CAT. 3D 3G</t>
  </si>
  <si>
    <t>CAM-SZ Cabinet isolator switch, 3x40A full rated, with door interlock, red handle, and yellow nameplate - IP65</t>
  </si>
  <si>
    <t>CAM-SZ Cabinet isolator switch, 4x40A full rated, with door interlock, red handle, and yellow nameplate - IP65</t>
  </si>
  <si>
    <t>CAM-SZ Panel isolator switch, 3x40A full rated, with door interlock, red handle, and yellow nameplate - IP65</t>
  </si>
  <si>
    <t>CAM ALUPRES-EX ISOLATOR SWITCH IN ALUMINIUM ALLOY 3X100A EX CAT. 2D 3G</t>
  </si>
  <si>
    <t>CAM ALUPRES-EX ISOLATOR SWITCH IN ALUMINIUM ALLOY 4X100A EX CAT. 2D 3G</t>
  </si>
  <si>
    <t>CAM ALUPRES-EX ISOLATOR SWITCH IN ALUMINIUM ALLOY 2X16A EX CAT. 2D 3G</t>
  </si>
  <si>
    <t>CAM ALUPRES-EX ISOLATOR SWITCH IN ALUMINIUM ALLOY 3X16A EX CAT. 2D 3G</t>
  </si>
  <si>
    <t>CAM ALUPRES-EX ISOLATOR SWITCH IN ALUMINIUM ALLOY 4X16A EX CAT. 2D 3G</t>
  </si>
  <si>
    <t>CAM-SZ 225MM EXTENTION SHAFT IN ALUMINIUM</t>
  </si>
  <si>
    <t>CAM ALUPRES-EX ISOLATOR SWITCH IN ALUMINIUM ALLOY 2X25A EX CAT. 2D 3G</t>
  </si>
  <si>
    <t>CAM ALUPRES-EX ISOLATOR SWITCH IN ALUMINIUM ALLOY 3X25A EX CAT. 2D 3G</t>
  </si>
  <si>
    <t>CAM ALUPRES-EX ISOLATOR SWITCH IN ALUMINIUM ALLOY 4X25A EX CAT. 2D 3G</t>
  </si>
  <si>
    <t>CAM ALUPRES-EX ISOLATOR SWITCH IN ALUMINIUM ALLOY 3X32A EX CAT. 2D 3G</t>
  </si>
  <si>
    <t>CAM ALUPRES-EX ISOLATOR SWITCH IN ALUMINIUM ALLOY 4X32A EX CAT. 2D 3G</t>
  </si>
  <si>
    <t>CAM AUXILIARY CONTACT FOR SWITCHES 16-100A NC POST 10A</t>
  </si>
  <si>
    <t>CAM AUXILIARY CONTACT FOR SWITCHES 16-100A NO ANT 10A</t>
  </si>
  <si>
    <t>CAM AUXILIARY CONTACT FOR SWITCHES 16-100A NC 10A</t>
  </si>
  <si>
    <t>CAM AUXILIARY CONTACT FOR SWITCHES 16-100A NO 10A</t>
  </si>
  <si>
    <t>CAM AUXILIARY CONTACT FOR SWITCHES 16-100A NO+NC 10A</t>
  </si>
  <si>
    <t>CAM-SZ 350 MM EXTENTION SHAFT IN ALUMINIUM</t>
  </si>
  <si>
    <t>CAM ALUPRES-EX ISOLATOR SWITCH IN ALUMINIUM ALLOY 3X40A EX CAT. 2D 3G</t>
  </si>
  <si>
    <t>CAM ALUPRES-EX ISOLATOR SWITCH IN ALUMINIUM ALLOY 4X40A EX CAT. 2D 3G</t>
  </si>
  <si>
    <t>CAM-SZ 500 MM EXTENTION SHAFT IN ALUMINIUM</t>
  </si>
  <si>
    <t>CAM SWITCH WITH DOORLOCK WITH PROTECTIVE CAP 3X100A LAYOUT 2</t>
  </si>
  <si>
    <t>CAM SWITCH WITH DOORLOCK WITH PROTECTIVE CAP 4X100A LAYOUT 3</t>
  </si>
  <si>
    <t>CAM SELECTOR SWITCH WITH DOORLOCK WITH PROTECTIVE CAP 4X100 LAYOUT 7</t>
  </si>
  <si>
    <t>CAM ALUPRES-EX ISOLATOR SWITCH IN ALUMINIUM ALLOY 3X63A EX CAT. 2D 3G</t>
  </si>
  <si>
    <t>CAM ALUPRES-EX ISOLATOR SWITCH IN ALUMINIUM ALLOY 4X63A EX CAT. 2D 3G</t>
  </si>
  <si>
    <t>CAM-SZ BLACK AND GREY HANDLE</t>
  </si>
  <si>
    <t>CAM-ALUPRES ISOLATOR SWITCH IN MARINE GRADE ALUMINIUM FOR WALL MOUNTING 2X16A</t>
  </si>
  <si>
    <t>CAM-EX ISOLATOR SWITCH IN ALUMINIUM ALLOY 2X16A IP66/IP67 2D 3G nR</t>
  </si>
  <si>
    <t>CAM-ALUPRES ISOLATOR SWITCH IN MARINE GRADE ALUMINIUM FOR WALL MOUNTING 3X16A</t>
  </si>
  <si>
    <t>CAM-ALUPRES ISOLATOR SWITCH IN MARINE GRADE ALUMINIUM FOR WALL MOUNTING 4X16A</t>
  </si>
  <si>
    <t>CAM-ALUPRES ISOLATOR SWITCH IN MARINE GRADE ALUMINIUM FOR WALL MOUNTING 6X16A</t>
  </si>
  <si>
    <t>CAM-EX ISOLATOR SWITCH IN ALUMINIUM ALLOY 6X16A IP66/IP67 2D 3G nR</t>
  </si>
  <si>
    <t>CAM-ALUPRES SELECTOR SWITCH IN MARINE GRADE ALUMINIUM FOR WALL MOUNTING 3X16A</t>
  </si>
  <si>
    <t>CAM-ALUPRES SELECTOR SWITCH IN MARINE GRADE ALUMINIUM FOR WALL MOUNTING 4X16A</t>
  </si>
  <si>
    <t>CAM-EX SELECTOR SWITCH IN ALUMINIUM ALLOY 4X16A IP66/IP67 2D 3G nR</t>
  </si>
  <si>
    <t>CAM-ALUPRES TWO-WAY SWITCH IN MARINE GRADE ALUMINIUM FOR WALL MOUNTING 1X16A</t>
  </si>
  <si>
    <t>CAM-ALUPRES REVERSING SWITCH FOR THREE-PHASE MOTORS, FOR WALL MOUNTING, 16A LAYOUT 12 2F0</t>
  </si>
  <si>
    <t>CAM-ALUPRES ISOLATOR SWITCH IN MARINE GRADE ALUMINIUM FOR WALL MOUNTING 3X32A</t>
  </si>
  <si>
    <t>CAM-ALUPRES ISOLATOR SWITCH IN MARINE GRADE ALUMINIUM FOR WALL MOUNTING 4X32A</t>
  </si>
  <si>
    <t>CAM-ALUPRES ISOLATOR SWITCH IN MARINE GRADE ALUMINIUM FOR WALL MOUNTING 3X25A</t>
  </si>
  <si>
    <t>CAM SWITCH FOR WALL MOUTING IN ALUMINIUM 4X25A HD IP66/67</t>
  </si>
  <si>
    <t>CAM-ALUPRES ISOLATOR SWITCH IN MARINE GRADE ALUMINIUM FOR WALL MOUNTING 6X25A</t>
  </si>
  <si>
    <t>CAM-EX ISOLATOR SWITCH IN ALUMINIUM ALLOY 6X25A IP66/IP67 2D 3G nR</t>
  </si>
  <si>
    <t>CAM-ALUPRES SELECTOR SWITCH IN MARINE GRADE ALUMINIUM FOR WALL MOUNTING 3X25A</t>
  </si>
  <si>
    <t>CAM-ALUPRES SELECTOR SWITCH IN MARINE GRADE ALUMINIUM FOR WALL MOUNTING 4X25A</t>
  </si>
  <si>
    <t>CAM-EX SELECTOR SWITCH IN ALUMINIUM ALLOY 4X25A IP66/IP67 2D 3G nR</t>
  </si>
  <si>
    <t>CAM-ALUPRES REVERSING SWITCH FOR THREE-PHASE MOTORS, FOR WALL MOUNTING, 25A LAYOUT 12 2F0</t>
  </si>
  <si>
    <t>CAM-EX ISOLATOR SWITCH IN ALUMINIUM ALLOY 2X40A IP66/IP67 2D 3G nR</t>
  </si>
  <si>
    <t>CAM SWITCH FOR WALL MOUTING IN ALUMINIUM 3X40A HD IP66/67</t>
  </si>
  <si>
    <t>CAM-ALUPRES ISOLATOR SWITCH IN MARINE GRADE ALUMINIUM FOR WALL MOUNTING 4X40A</t>
  </si>
  <si>
    <t>CAM-EX ISOLATOR SWITCH IN ALUMINIUM ALLOY 4X40A IP66/IP67 2D 3G nR</t>
  </si>
  <si>
    <t>CAM-ALUPRES ISOLATOR SWITCH IN MARINE GRADE ALUMINIUM FOR WALL MOUNTING 6X40A</t>
  </si>
  <si>
    <t>CAM-EX ISOLATOR SWITCH IN ALUMINIUM ALLOY 6X40A IP66/IP67 2D 3G nR</t>
  </si>
  <si>
    <t>CAM-ALUPRES SELECTOR SWITCH IN MARINE GRADE ALUMINIUM FOR WALL MOUNTING 3X40A</t>
  </si>
  <si>
    <t>CAM-EX SELECTOR SWITCH IN ALUMINIUM ALLOY 3X40A IP66/IP67 2D 3G nR</t>
  </si>
  <si>
    <t>CAM-ALUPRES SELECTOR SWITCH IN MARINE GRADE ALUMINIUM FOR WALL MOUNTING 4X40A</t>
  </si>
  <si>
    <t>CAM-EX SELECTOR SWITCH IN ALUMINIUM ALLOY 4X40A IP66/IP67 2D 3G nR</t>
  </si>
  <si>
    <t>CAM-ALUPRES REVERSING SWITCH FOR THREE-PHASE MOTORS, FOR WALL MOUNTING, 40A LAYOUT 12 2F1</t>
  </si>
  <si>
    <t>CAM-ALUPRES ISOLATOR SWITCH IN MARINE GRADE ALUMINIUM FOR WALL MOUNTING 3X100A</t>
  </si>
  <si>
    <t>CAM-ALUPRES ISOLATOR SWITCH IN MARINE GRADE ALUMINIUM FOR WALL MOUNTING 4X100A</t>
  </si>
  <si>
    <t>CAM-ALUPRES SELECTOR SWITCH IN MARINE GRADE ALUMINIUM FOR WALL MOUNTING 4X100A</t>
  </si>
  <si>
    <t>CAM-ALUPRES ISOLATOR SWITCH IN MARINE GRADE ALUMINIUM FOR WALL MOUNTING 3X125A IP65</t>
  </si>
  <si>
    <t>CAM-ALUPRES ISOLATOR SWITCH IN MARINE GRADE ALUMINIUM FOR WALL MOUNTING 4X125A IP65</t>
  </si>
  <si>
    <t>CAM-ALUPRES ISOLATOR SWITCH IN MARINE GRADE ALUMINIUM FOR WALL MOUNTING 3X160A IP65</t>
  </si>
  <si>
    <t>CAM-ALUPRES ISOLATOR SWITCH IN MARINE GRADE ALUMINIUM FOR WALL MOUNTING 4X160A IP65</t>
  </si>
  <si>
    <t>CAM-ALUPRES ISOLATOR SWITCH IN MARINE GRADE ALUMINIUM FOR WALL MOUNTING 3X250A IP65</t>
  </si>
  <si>
    <t>CAM-ALUPRES ISOLATOR SWITCH IN MARINE GRADE ALUMINIUM FOR WALL MOUNTING 4X250A IP65</t>
  </si>
  <si>
    <t>ALUPRES MCCB IN ALUMINUM ALLOY ENCLOSURE 4X125A M250 F4 IP65</t>
  </si>
  <si>
    <t>ALUPRES MCCB IN ALUMINUM ALLOY ENCLOSURE 4X160A M250 F4 IP65</t>
  </si>
  <si>
    <t>ALUPRES MCCB IN ALUMINUM ALLOY ENCLOSURE 4X250A M250 F4 IP65</t>
  </si>
  <si>
    <t>ALUPRES MCCB IN ALUMINUM ALLOY ENCLOSURE 4X400A 2XF3 IP65</t>
  </si>
  <si>
    <t>ALUPRES MCCB IN ALUMINUM ALLOY ENCLOSURE 4X630A 2XF3 IP65</t>
  </si>
  <si>
    <t>CAM SPARE SWITCH FOR TAIS AND ALUPRES INTERLOCKED SOCKETS 16A-32A</t>
  </si>
  <si>
    <t>CAM SPARE SWITCH FOR TAIS AND ALUPRES INTERLOCKED SOCKETS 63A</t>
  </si>
  <si>
    <t>CAM SPARE SWITCH FOR TAIS AND ALUPRES INTERLOCKED SOCKETS 125A</t>
  </si>
  <si>
    <t>CAM SWITCH WITH DOORLOCK WITH PROTECTIVE CAP 16A 3P CAM LAYOUT 2</t>
  </si>
  <si>
    <t>CAM SWITCH WITH DOORLOCK WITH PROTECTIVE CAP 16A 4P CAM LAYOUT 3</t>
  </si>
  <si>
    <t>CAM SELECTOR SWITCH WITH DOORLOCK WITH PROTECTIVE CAP 16A 3P LAYOUT 6</t>
  </si>
  <si>
    <t>CAM SELECTOR SWITCH WITH DOORLOCK WITH PROTECTIVE CAP 16A 4P LAYOUT 7</t>
  </si>
  <si>
    <t>CAM SWITCH WITH DOORLOCK WITH PROTECTIVE CAP 25A 3P CAM LAYOUT 2</t>
  </si>
  <si>
    <t>CAM SWITCH WITH DOORLOCK WITH PROTECTIVE CAP 25A 4P CAM LAYOUT 3</t>
  </si>
  <si>
    <t>CAM SELECTOR SWITCH WITH DOORLOCK WITH PROTECTIVE CAP 25A 3P LAYOUT 6</t>
  </si>
  <si>
    <t>CAM SELECTOR SWITCH WITH DOORLOCK WITH PROTECTIVE CAP 25A 4P LAYOUT 7</t>
  </si>
  <si>
    <t>CAM SWITCH WITH DOORLOCK WITH PROTECTIVE CAP 40A 3P CAM LAYOUT 2</t>
  </si>
  <si>
    <t>CAM SWITCH WITH DOORLOCK WITH PROTECTIVE CAP 40A 4P CAM LAYOUT 3</t>
  </si>
  <si>
    <t>CAM SELECTOR SWITCH WITH DOORLOCK WITH PROTECTIVE CAP 40A 3P LAYOUT 6</t>
  </si>
  <si>
    <t>CAM SELECTOR SWITCH WITH DOORLOCK WITH PROTECTIVE CAP 40A 4P LAYOUT 7</t>
  </si>
  <si>
    <t>CAM FLUSH MOUNTING SWITCH 4X100A</t>
  </si>
  <si>
    <t>CAM LINE SELECTOR SWITCH 100A 4P LAYOUT 7</t>
  </si>
  <si>
    <t>CAM STAR/TRIANGLE STARTER 100A LAYOUT 13</t>
  </si>
  <si>
    <t>CAM FLUSH MOUNTING SWITCH 1X16A</t>
  </si>
  <si>
    <t>CAM FLUSH MOUNTING SWITCH 2X16A</t>
  </si>
  <si>
    <t>CAM FLUSH MOUNTING SWITCH 3X16A</t>
  </si>
  <si>
    <t>CAM FLUSH MOUNTING SWITCH 4X16A</t>
  </si>
  <si>
    <t>CAM LINE SELECTOR SWITCH 16A 1P LAYOUT 4</t>
  </si>
  <si>
    <t>CAM LINE SELECTOR SWITCH 16A 2P LAYOUT 5</t>
  </si>
  <si>
    <t>CAM LINE SELECTOR SWITCH 16A 3P LAYOUT 6</t>
  </si>
  <si>
    <t>CAM LINE SELECTOR SWITCH 16A 4P LAYOUT 7</t>
  </si>
  <si>
    <t>CAM TWO-WAY SWITCH 16A 1P LAYOUT 8</t>
  </si>
  <si>
    <t>CAM TWO-WAY SWITCH 16A 2P LAYOUT 9</t>
  </si>
  <si>
    <t>CAM TWO-WAY SWITCH 16A 3P LAYOUT 10</t>
  </si>
  <si>
    <t>CAM TWO-WAY SWITCH 16A 4P LAYOUT 11</t>
  </si>
  <si>
    <t>CAM REVERSING SWITCH FOR THREE-PHASE MOTORS 16A 3P LAYOUT 12</t>
  </si>
  <si>
    <t>CAM STAR/TRIANGLE STARTER 16A 3P LAYOUT 13</t>
  </si>
  <si>
    <t>CAM FLUSH MOUNTING SWITCH 2X25A</t>
  </si>
  <si>
    <t>CAM FLUSH MOUNTING SWITCH 3X25A</t>
  </si>
  <si>
    <t>CAM FLUSH MOUNTING SWITCH 4X25A</t>
  </si>
  <si>
    <t>CAM LINE SELECTOR SWITCH 25A 2P LAYOUT 5</t>
  </si>
  <si>
    <t>CAM LINE SELECTOR SWITCH 25A 3P LAYOUT 6</t>
  </si>
  <si>
    <t>CAM LINE SELECTOR SWITCH 25A 4P LAYOUT 7</t>
  </si>
  <si>
    <t>CAM REVERSING SWITCH FOR THREE-PHASE MOTORS 25A 3P LAYOUT 12</t>
  </si>
  <si>
    <t>CAM STAR/TRIANGLE STARTER 25A 3P LAYOUT 13</t>
  </si>
  <si>
    <t>CAM FLUSH MOUNTING SWITCH 2X40A</t>
  </si>
  <si>
    <t>CAM FLUSH MOUNTING SWITCH 3X40A</t>
  </si>
  <si>
    <t>CAM FLUSH MOUNTING SWITCH 4X40A</t>
  </si>
  <si>
    <t>CAM LINE SELECTOR SWITCH 40A 2P LAYOUT 5</t>
  </si>
  <si>
    <t>CAM LINE SELECTOR SWITCH 40A 3P LAYOUT 6</t>
  </si>
  <si>
    <t>CAM LINE SELECTOR SWITCH 40A 4P LAYOUT 7</t>
  </si>
  <si>
    <t>CAM REVERSING SWITCH FOR THREE-PHASE MOTORS 40A 3P LAYOUT 12</t>
  </si>
  <si>
    <t>CAM STAR/TRIANGLE STARTER 40A 3P LAYOUT 13</t>
  </si>
  <si>
    <t>CAM SWITCH WITH DOORLOCK WITH PROTECTIVE CAP 200A 3P LAYOUT 2</t>
  </si>
  <si>
    <t>CAM SWITCH WITH DOORLOCK WITH PROTECTIVE CAP 200A 4P LAYOUT 3</t>
  </si>
  <si>
    <t>CAM SELECTOR SWITCH WITH DOORLOCK WITH PROTECTIVE CAP 200A 4P LAYOUT 7</t>
  </si>
  <si>
    <t>CAM SWITCH WITH DOORLOCK WITH PROTECTIVE CAP 400A 3P LAYOUT 2</t>
  </si>
  <si>
    <t>CAM SWITCH WITH DOORLOCK WITH PROTECTIVE CAP 400A 4P LAYOUT 3</t>
  </si>
  <si>
    <t>CAM-ALUPRES ISOLATOR SWITCH IN MARINE GRADE ALUMINIUM FOR WALL MOUNTING 3X63A</t>
  </si>
  <si>
    <t>CAM-ALUPRES ISOLATOR SWITCH IN MARINE GRADE ALUMINIUM FOR WALL MOUNTING 4X63A</t>
  </si>
  <si>
    <t>CAM-EX ISOLATOR SWITCH IN ALUMINIUM ALLOY 4X63A IP66/IP67 2D 3G nR</t>
  </si>
  <si>
    <t>CAM-ALUPRES ISOLATOR SWITCH IN MARINE GRADE ALUMINIUM FOR WALL MOUNTING 6X63A</t>
  </si>
  <si>
    <t>CAM-EX ISOLATOR SWITCH IN ALUMINIUM ALLOY 6X63A IP66/IP67 2D 3G nR</t>
  </si>
  <si>
    <t>CAM-ALUPRES SELECTOR SWITCH IN MARINE GRADE ALUMINIUM FOR WALL MOUNTING 3X63A</t>
  </si>
  <si>
    <t>CAM-EX SELECTOR SWITCH IN ALUMINIUM ALLOY 3X63A IP66/IP67 2D 3G nR</t>
  </si>
  <si>
    <t>CAM-ALUPRES SELECTOR SWITCH IN MARINE GRADE ALUMINIUM FOR WALL MOUNTING 4X63A</t>
  </si>
  <si>
    <t>CAM-EX SELECTOR SWITCH IN ALUMINIUM ALLOY 4X63A IP65 2D 3G nR</t>
  </si>
  <si>
    <t>CAM-ALUPRES REVERSING SWITCH FOR THREE-PHASE MOTORS, FOR WALL MOUNTING, 63A LAYOUT 12 2F1</t>
  </si>
  <si>
    <t>CAM-ALUPRES ISOLATOR SWITCH IN MARINE GRADE ALUMINIUM FOR WALL MOUNTING 3X200A IP65</t>
  </si>
  <si>
    <t>CAM-ALUPRES ISOLATOR SWITCH IN MARINE GRADE ALUMINIUM FOR WALL MOUNTING 4X200A IP65</t>
  </si>
  <si>
    <t>CAM-ALUPRES SELECTOR SWITCH IN MARINE GRADE ALUMINIUM FOR WALL MOUNTING 4X200A</t>
  </si>
  <si>
    <t>CAM-ALUPRES ISOLATOR SWITCH IN MARINE GRADE ALUMINIUM FOR WALL MOUNTING 4X400A IP65</t>
  </si>
  <si>
    <t>CAM-ALUPRES ISOLATOR SWITCH IN MARINE GRADE ALUMINIUM FOR WALL MOUNTING 4X630A IP65</t>
  </si>
  <si>
    <t>CAM SWITCH WITH DOORLOCK WITH PROTECTIVE CAP 63A 3P CAM LAYOUT 2</t>
  </si>
  <si>
    <t>CAM SWITCH WITH DOORLOCK WITH PROTECTIVE CAP 63A 4P CAM LAYOUT 3</t>
  </si>
  <si>
    <t>CAM SELECTOR SWITCH WITH DOORLOCK WITH PROTECTIVE CAP 63A 3P LAYOUT 6</t>
  </si>
  <si>
    <t>CAM SELECTOR SWITCH WITH DOORLOCK WITH PROTECTIVE CAP 63A 4P LAYOUT 7</t>
  </si>
  <si>
    <t>CAM FLUSH MOUNTING SWITCH 4X200A</t>
  </si>
  <si>
    <t>CAM LINE SELECTOR SWITCH 200A 4P LAYOUT 7</t>
  </si>
  <si>
    <t>CAM FLUSH MOUNTING SWITCH 4X400A</t>
  </si>
  <si>
    <t>CAM FLUSH MOUNTING SWITCH 3X600A</t>
  </si>
  <si>
    <t>CAM FLUSH MOUNTING SWITCH 3X800A</t>
  </si>
  <si>
    <t>CAM FLUSH MOUNTING SWITCH 3X1200A</t>
  </si>
  <si>
    <t>CAM FLUSH MOUNTING SWITCH 3X63A</t>
  </si>
  <si>
    <t>CAM FLUSH MOUNTING SWITCH 4X63A</t>
  </si>
  <si>
    <t>CAM LINE SELECTOR SWITCH 63A 3P LAYOUT 6</t>
  </si>
  <si>
    <t>CAM LINE SELECTOR SWITCH 63A 4P LAYOUT 7</t>
  </si>
  <si>
    <t>CAM REVERSING SWITCH FOR THREE-PHASE MOTORS 63A 3P LAYOUT 12</t>
  </si>
  <si>
    <t>CAM STAR/TRIANGLE STARTER 63A 3P LAYOUT 13</t>
  </si>
  <si>
    <t>CAMTAIS-EX ISOLATOR SWITCH IN THERMOSETTING GRP 3X100A EX CAT. 2D 3G</t>
  </si>
  <si>
    <t>CAMTAIS-EX ISOLATOR SWITCH IN THERMOSETTING GRP 4X100A EX CAT. 2D 3G</t>
  </si>
  <si>
    <t>CAM TAIS-EX ISOLATOR SWITCH IN THERMOSETTING GRP 2X16A EX CAT. 2D 3G</t>
  </si>
  <si>
    <t>CAM-TAIS ISOLATOR SWITCH IN THERMOSETTING GRP FOR WALL MOUNTING WITH FUSES 3X16A</t>
  </si>
  <si>
    <t>CAM TAIS-EX ISOLATOR SWITCH IN THERMOSETTING GRP 3X16A EX CAT. 2D 3G</t>
  </si>
  <si>
    <t>CAM-TAIS ISOLATOR SWITCH IN THERMOSETTING GRP FOR WALL MOUNTING WITH FUSES 4X16A</t>
  </si>
  <si>
    <t>CAM TAIS-EX ISOLATOR SWITCH IN THERMOSETTING GRP 4X16A EX CAT. 2D 3G</t>
  </si>
  <si>
    <t>CAM TAIS-EX ISOLATOR SWITCH IN THERMOSETTING GRP 2X25A EX CAT. 2D 3G</t>
  </si>
  <si>
    <t>CAM TAIS-EX ISOLATOR SWITCH IN THERMOSETTING GRP 3X25A EX CAT. 2D 3G</t>
  </si>
  <si>
    <t>CAM TAIS-EX ISOLATOR SWITCH IN THERMOSETTING GRP 4X25A EX CAT. 2D 3G</t>
  </si>
  <si>
    <t>CAM-TAIS ISOLATOR SWITCH IN THERMOSETTING GRP FOR WALL MOUNTING WITH FUSES 3X32A</t>
  </si>
  <si>
    <t>CAM TAIS-EX ISOLATOR SWITCH IN THERMOSETTING GRP 3X32A EX CAT. 2D 3G</t>
  </si>
  <si>
    <t>CAM-TAIS ISOLATOR SWITCH IN THERMOSETTING GRP FOR WALL MOUNTING WITH FUSES 4X32A</t>
  </si>
  <si>
    <t>CAM TAIS-EX ISOLATOR SWITCH IN THERMOSETTING GRP 4X32A EX CAT. 2D 3G</t>
  </si>
  <si>
    <t>CAM TAIS-EX ISOLATOR SWITCH IN THERMOSETTING GRP 3X40A EX CAT. 2D 3G</t>
  </si>
  <si>
    <t>CAM TAIS-EX ISOLATOR SWITCH IN THERMOSETTING GRP 4X40A EX CAT. 2D 3G</t>
  </si>
  <si>
    <t>CAM-TAIS ISOLATOR SWITCH IN THERMOSETTING GRP FOR WALL MOUNTING WITH FUSES 3X25A</t>
  </si>
  <si>
    <t>CAM-TAIS ISOLATOR SWITCH IN THERMOSETTING GRP FOR WALL MOUNTING WITH FUSES 4X25A</t>
  </si>
  <si>
    <t>CAM TAIS-EX ISOLATOR SWITCH IN THERMOSETTING GRP 3X63A EX CAT. 2D 3G</t>
  </si>
  <si>
    <t>CAM TAIS-EX ISOLATOR SWITCH IN THERMOSETTING GRP 4X63A EX CAT. 2D 3G</t>
  </si>
  <si>
    <t>CAM-TAIS ISOLATOR SWITCH IN THERMOSETTING GRP FOR WALL MOUNTING WITH FUSES 3X40A</t>
  </si>
  <si>
    <t>CAM-TAIS ISOLATOR SWITCH IN THERMOSETTING GRP FOR WALL MOUNTING WITH FUSES 4X40A</t>
  </si>
  <si>
    <t>CAM-TAIS ISOLATOR SWITCH IN THERMOSETTING GRP FOR WALL MOUNTING WITH FUSES 3X63A</t>
  </si>
  <si>
    <t>CAM-TAIS ISOLATOR SWITCH IN THERMOSETTING GRP FOR WALL MOUNTING WITH FUSES 4X63A</t>
  </si>
  <si>
    <t>CAM-TAIS ISOLATOR SWITCH IN THERMOSETTING GRP FOR WALL MOUNTING 2X16A</t>
  </si>
  <si>
    <t>CAM-EX ISOLATOR SWITCH IN THERMOSETTING (GRP) 2X16A IP66 2D 3G nR</t>
  </si>
  <si>
    <t>CAM-TAIS ISOLATOR SWITCH IN THERMOSETTING GRP FOR WALL MOUNTING 3X16A</t>
  </si>
  <si>
    <t>CAM-TAIS ISOLATOR SWITCH IN THERMOSETTING GRP FOR WALL MOUNTING 4X16A</t>
  </si>
  <si>
    <t>CAM-TAIS ISOLATOR SWITCH IN THERMOSETTING GRP FOR WALL MOUNTING 3X25A</t>
  </si>
  <si>
    <t>CAM-TAIS ISOLATOR SWITCH IN THERMOSETTING GRP FOR WALL MOUNTING 4X25A</t>
  </si>
  <si>
    <t>CAM-EX ISOLATOR SWITCH IN THERMOSETTING (GRP) 4X25A IP66 2D 3G nR</t>
  </si>
  <si>
    <t>CAM-TAIS ISOLATOR SWITCH IN THERMOSETTING GRP FOR WALL MOUNTING 3X32A</t>
  </si>
  <si>
    <t>CAM-TAIS ISOLATOR SWITCH IN THERMOSETTING GRP FOR WALL MOUNTING 4X32A</t>
  </si>
  <si>
    <t>CAM-TAIS ISOLATOR SWITCH IN THERMOSETTING GRP FOR WALL MOUNTING 3X40A</t>
  </si>
  <si>
    <t>CAM-TAIS ISOLATOR SWITCH IN THERMOSETTING GRP FOR WALL MOUNTING 4X40A</t>
  </si>
  <si>
    <t>CAM-TAIS ISOLATOR SWITCH IN THERMOSETTING GRP FOR WALL MOUNTING 3X63A</t>
  </si>
  <si>
    <t>CAM-EX ISOLATOR SWITCH IN THERMOSETTING (GRP) 3X63A IP66 2D 3G nR</t>
  </si>
  <si>
    <t>CAM-TAIS ISOLATOR SWITCH IN THERMOSETTING GRP FOR WALL MOUNTING  4X63A</t>
  </si>
  <si>
    <t>CAM-TAIS ISOLATOR SWITCH IN THERMOSETTING GRP FOR WALL MOUNTING 4X100A</t>
  </si>
  <si>
    <t>CAM-TAIS ISOLATOR SWITCH IN THERMOSETTING GRP FOR WALL MOUNTING 3X100A</t>
  </si>
  <si>
    <t>CAM-TAIS ISOLATOR SWITCH IN THERMOSETTING GRP FOR WALL MOUNTING 3X125A</t>
  </si>
  <si>
    <t>CAM-TAIS ISOLATOR SWITCH IN THERMOSETTING GRP FOR WALL MOUNTING 4X125A</t>
  </si>
  <si>
    <t>CAM-TAIS ISOLATOR SWITCH IN THERMOSETTING GRP FOR WALL MOUNTING 3X160A</t>
  </si>
  <si>
    <t>CAM-TAIS ISOLATOR SWITCH IN THERMOSETTING GRP FOR WALL MOUNTING 4X160A</t>
  </si>
  <si>
    <t>CAM-TAIS ISOLATOR SWITCH IN THERMOSETTING GRP FOR WALL MOUNTING 3X200A</t>
  </si>
  <si>
    <t>CAM-TAIS ISOLATOR SWITCH IN THERMOSETTING GRP FOR WALL MOUNTING 4X200A</t>
  </si>
  <si>
    <t>CAM-TAIS ISOLATOR SWITCH IN THERMOSETTING GRP FOR WALL MOUNTING 3X250A</t>
  </si>
  <si>
    <t>CAM-TAIS ISOLATOR SWITCH IN THERMOSETTING GRP FOR WALL MOUNTING 4X250A</t>
  </si>
  <si>
    <t>CAM SWITCH FOR WALL MOUNTING IN THERMOSETTING CAM-TI  4X400A HD IP65</t>
  </si>
  <si>
    <t>CAM-TAIS ISOLATOR SWITCH IN THERMOSETTING GRP FOR WALL MOUNTING 4X630A</t>
  </si>
  <si>
    <t>CAM SWITCH FOR WALL MOUNTING IN THERMOSETTING CAM-TI  FUSE HOLDER 4X100A HD IP65</t>
  </si>
  <si>
    <t>CAM-TAIS ISOLATOR SWITCH IN THERMOSETTING GRP FOR WALL MOUNTING WITH FUSES 4X200A</t>
  </si>
  <si>
    <t>CAM-TAIS ISOLATOR SWITCH IN THERMOSETTING GRP FOR WALL MOUNTING WITH FUSES 4X125A</t>
  </si>
  <si>
    <t>CAM-TAIS ISOLATOR SWITCH IN THERMOSETTING GRP FOR WALL MOUNTING WITH FUSES 4X160A</t>
  </si>
  <si>
    <t>CAM-TAIS ISOLATOR SWITCH IN THERMOSETTING GRP FOR WALL MOUNTING WITH FUSES 4X250A</t>
  </si>
  <si>
    <t>CAM BLACK HANDLE WITH DOORLOCK WITH FRONT PLATE FOR SWITCHES 16/25A</t>
  </si>
  <si>
    <t>CAM BLACK HANDLE WITH DOORLOCK WITH FRONT PLATE FOR SELECTOR SWITCHES 16/25A</t>
  </si>
  <si>
    <t>CAM BLACK HANDLE WITH DOORLOCK WITH FRONT PLATE FOR SWITCHES 40/63A</t>
  </si>
  <si>
    <t>CAM BLACK HANDLE WITH DOORLOCK WITH FRONT PLATE FOR SELECTOR SWITCHES 40/63A</t>
  </si>
  <si>
    <t>TAIS MIGNON FUSES IN THERMOSETTING GRP FOR WALL MOUNTING TYPE 85X23 2X16A 220V</t>
  </si>
  <si>
    <t>TAIS MIGNON FUSES IN THERMOSETTING GRP FOR WALL MOUNTING TYPE 85X23 3X10A 220V</t>
  </si>
  <si>
    <t>TAIS MIGNON FUSES IN THERMOSETTING GRP FOR WALL MOUNTING TYPE 85X315 2X16A 380V</t>
  </si>
  <si>
    <t>TAIS MIGNON FUSES IN THERMOSETTING GRP FOR WALL MOUNTING TYPE 85X315 3X16A 380V</t>
  </si>
  <si>
    <t>CAM-ST DAHLANDER POLE SELECTOR SWITCH BLACK/GREY 3P 12A 48X48</t>
  </si>
  <si>
    <t>CAM-ST DAHLANDER POLE SELECTOR SWITCH BLACK/GREY 3P 16A 48X48</t>
  </si>
  <si>
    <t>CAM-ST DAHLANDER POLE SELECTOR SWITCH BLACK/GREY 3P 20A 48X48</t>
  </si>
  <si>
    <t>CAM-ST DAHLANDER POLE SELECTOR SWITCH BLACK/GREY 3P 25A 48X48</t>
  </si>
  <si>
    <t>CAM-ST DAHLANDER POLE SELECTOR SWITCH BLACK/GREY 3P 12A 67X67</t>
  </si>
  <si>
    <t>CAM-ST DAHLANDER POLE SELECTOR SWITCH BLACK/GREY 3P 16A 67X67</t>
  </si>
  <si>
    <t>CAM-ST DAHLANDER POLE SELECTOR SWITCH BLACK/GREY 3P 20A 67X67</t>
  </si>
  <si>
    <t>CAM-ST DAHLANDER POLE SELECTOR SWITCH BLACK/GREY 3P 25A 67X67</t>
  </si>
  <si>
    <t>ULYSSE SWITCHED SOCKET IN THERMOSETTING GRP WITH MECHANICAL INTERLOCK AND FUSE-HOLDER 16A 2P+E 100-130V 4H 50-60HZ IP66/IP67</t>
  </si>
  <si>
    <t>ULYSSE SWITCHED SOCKET IN THERMOSETTING GRP WITH MECHANICAL INTERLOCK AND FUSE-HOLDER 16A 2P+E 200-250V 6H 50-60HZ IP66/IP67</t>
  </si>
  <si>
    <t>ULYSSE SWITCHED SOCKET IN THERMOSETTING GRP WITH MECHANICAL INTERLOCK AND FUSE-HOLDER 16A 2P+E 380-415V 9H 50-60HZ IP66/IP67</t>
  </si>
  <si>
    <t>ULYSSE SWITCHED SOCKET IN THERMOSETTING GRP WITH MECHANICAL INTERLOCK AND FUSE-HOLDER 16A 3P+E 100-130V 4H 50-60HZ IP66/IP67</t>
  </si>
  <si>
    <t>ULYSSE SWITCHED SOCKET IN THERMOSETTING GRP WITH MECHANICAL INTERLOCK AND FUSE-HOLDER 16A 3P+E 380-415V 6H 50-60HZ IP66/IP67</t>
  </si>
  <si>
    <t>ULYSSE SWITCHED SOCKET IN THERMOSETTING GRP WITH MECHANICAL INTERLOCK AND FUSE-HOLDER 16A 3P+E 200-250V 9H 50-60HZ IP66/IP67</t>
  </si>
  <si>
    <t>ULYSSE SWITCHED SOCKET IN THERMOSETTING GRP WITH MECHANICAL INTERLOCK AND FUSE-HOLDER 16A 3P+N+E 100-130V 4H 50-60HZ IP66/IP67</t>
  </si>
  <si>
    <t>ULYSSE SWITCHED SOCKET IN THERMOSETTING GRP WITH MECHANICAL INTERLOCK AND FUSE-HOLDER 16A 3P+N+E 380-415V 6H 50-60HZ IP66/IP67</t>
  </si>
  <si>
    <t>ULYSSE SWITCHED SOCKET IN THERMOSETTING GRP WITH MECHANICAL INTERLOCK AND FUSE-HOLDER 16A 3P+N+E 200-250V 9H 50-60HZ IP66/IP67</t>
  </si>
  <si>
    <t>ULYSSE SWITCHED SOCKET IN THERMOSETTING GRP WITH MECHANICAL INTERLOCK AND FUSE-HOLDER 32A 2P+E 100-130V 4H 50-60HZ IP66/IP67</t>
  </si>
  <si>
    <t>ULYSSE SWITCHED SOCKET IN THERMOSETTING GRP WITH MECHANICAL INTERLOCK AND FUSE-HOLDER 32A 2P+E 200-250V 6H 50-60HZ IP66/IP67</t>
  </si>
  <si>
    <t>ULYSSE SWITCHED SOCKET IN THERMOSETTING GRP WITH MECHANICAL INTERLOCK AND FUSE-HOLDER 32A 2P+E 380-415V 9H 50-60HZ IP66/IP67</t>
  </si>
  <si>
    <t>ULYSSE SWITCHED SOCKET IN THERMOSETTING GRP WITH MECHANICAL INTERLOCK AND FUSE-HOLDER 32A 3P+E 380V 50HZ-440V 60HZ 3H 50-60HZ IP66/IP67</t>
  </si>
  <si>
    <t>ULYSSE SWITCHED SOCKET IN THERMOSETTING GRP WITH MECHANICAL INTERLOCK AND FUSE-HOLDER 32A 3P+E 100-130V 4H 50-60HZ IP66/IP67</t>
  </si>
  <si>
    <t>ULYSSE SWITCHED SOCKET IN THERMOSETTING GRP WITH MECHANICAL INTERLOCK AND FUSE-HOLDER 32A 3P+E 380-415V 6H 50-60HZ IP66/IP67</t>
  </si>
  <si>
    <t>ULYSSE SWITCHED SOCKET IN THERMOSETTING GRP WITH MECHANICAL INTERLOCK AND FUSE-HOLDER 32A 3P+E 200-250V 9H 50-60HZ IP66/IP67</t>
  </si>
  <si>
    <t>ULYSSE SWITCHED SOCKET IN THERMOSETTING GRP WITH MECHANICAL INTERLOCK AND FUSE-HOLDER 32A 3P+N+E 100-130V 4H 50-60HZ IP66/IP67</t>
  </si>
  <si>
    <t>ULYSSE SWITCHED SOCKET IN THERMOSETTING GRP WITH MECHANICAL INTERLOCK AND FUSE-HOLDER 32A 3P+N+E 380-415V 6H 50-60HZ IP66/IP67</t>
  </si>
  <si>
    <t>ULYSSE SWITCHED SOCKET IN THERMOSETTING GRP WITH MECHANICAL INTERLOCK AND FUSE-HOLDER 32A 3P+N+E 200-250V 9H 50-60HZ IP66/IP67</t>
  </si>
  <si>
    <t>ULYSSE SWITCHED SOCKET IN THERMOSETTING GRP WITH MECHANICAL INTERLOCK AND FUSE-HOLDER 63A 2P+E 100-130V 4H 50-60HZIP66/IP67</t>
  </si>
  <si>
    <t>ULYSSE SWITCHED SOCKET IN THERMOSETTING GRP WITH MECHANICAL INTERLOCK AND FUSE-HOLDER 63A 2P+E 200-250V 6H 50-60HZIP66/IP67</t>
  </si>
  <si>
    <t>ULYSSE SWITCHED SOCKET IN THERMOSETTING GRP WITH MECHANICAL INTERLOCK AND FUSE-HOLDER 63A 2P+E 380-415V 9H 50-60HZIP66/IP67</t>
  </si>
  <si>
    <t>ULYSSE SWITCHED SOCKET IN THERMOSETTING GRP WITH MECHANICAL INTERLOCK AND FUSE-HOLDER 63A 3P+E 100-130V 4H 50-60HZIP66/IP67</t>
  </si>
  <si>
    <t>ULYSSE SWITCHED SOCKET IN THERMOSETTING GRP WITH MECHANICAL INTERLOCK AND FUSE-HOLDER 63A 3P+E 380-415V 6H 50-60HZIP66/IP67</t>
  </si>
  <si>
    <t>ULYSSE SWITCHED SOCKET IN THERMOSETTING GRP WITH MECHANICAL INTERLOCK AND FUSE-HOLDER 63A 3P+E 200-250V 9H 50-60HZ IP66/IP67</t>
  </si>
  <si>
    <t>ULYSSE SWITCHED SOCKET IN THERMOSETTING GRP WITH MECHANICAL INTERLOCK AND FUSE-HOLDER 63A 3P+N+E 100-130V 4H 50-60HZIP66/IP67</t>
  </si>
  <si>
    <t>ULYSSE SWITCHED SOCKET IN THERMOSETTING GRP WITH MECHANICAL INTERLOCK AND FUSE-HOLDER 63A 3P+N+E 380-415V 6H 50-60HZIP66/IP67</t>
  </si>
  <si>
    <t>ULYSSE SWITCHED SOCKET IN THERMOSETTING GRP WITH MECHANICAL INTERLOCK AND FUSE-HOLDER 63A 3P+N+E 200-250V 9H 50-60HZIP66/IP67</t>
  </si>
  <si>
    <t>ULYSSE SWITCHED SOCKET IN THERMOSETTING GRP WITH MECHANICAL INTERLOCK AND MCB 16A 2P+E 200-250V 50-60HZ 6H IP66/IP67</t>
  </si>
  <si>
    <t>ULYSSE SWITCHED SOCKET IN THERMOSETTING GRP WITH MECHANICAL INTERLOCK AND MCB 16A 3P+E 380-415V 50-60HZ 6H IP66/IP67</t>
  </si>
  <si>
    <t>ULYSSE SWITCHED SOCKET IN THERMOSETTING GRP WITH MECHANICAL INTERLOCK AND MCB 16A 3P+N+E 380-415V 50-60HZ 6H IP66/IP67</t>
  </si>
  <si>
    <t>ULYSSE SWITCHED SOCKET IN THERMOSETTING GRP WITH MECHANICAL INTERLOCK AND MCB 32A 2P+E 200-250V 50-60HZ 6H IP66/IP67</t>
  </si>
  <si>
    <t>ULYSSE SWITCHED SOCKET IN THERMOSETTING GRP WITH MECHANICAL INTERLOCK AND MCB 32A 3P+E 380-415V 50-60HZ 6H IP66/IP67</t>
  </si>
  <si>
    <t>ULYSSE SWITCHED SOCKET IN THERMOSETTING GRP WITH MECHANICAL INTERLOCK AND MCB 32A 3P+N+E 380-415V 50-60HZ 6H IP66/IP67</t>
  </si>
  <si>
    <t>ULYSSE SWITCHED SOCKET IN THERMOSETTING GRP WITH MECHANICAL INTERLOCK AND MCB 63A 2P+E 200-250V 50-60HZ 6H IP66/IP67</t>
  </si>
  <si>
    <t>ULYSSE SWITCHED SOCKET IN THERMOSETTING GRP WITH MECHANICAL INTERLOCK AND MCB 63A 3P+E 380-415V 50-60HZ 6H IP66/IP67</t>
  </si>
  <si>
    <t>ULYSSE SWITCHED SOCKET IN THERMOSETTING GRP WITH MECHANICAL INTERLOCK AND MCB 63A 3P+N+E 380-415V 50-60HZ 6H IP66/IP67</t>
  </si>
  <si>
    <t>ULYSSE SWITCHED SOCKET IN THERMOSETTING GRP WITH MECHANICAL INTERLOCK AND EN50022 RAIL 16A 2P+E 200-250V 50-60HZ 6H</t>
  </si>
  <si>
    <t>ULYSSE SWITCHED SOCKET IN THERMOSETTING GRP WITH MECHANICAL INTERLOCK AND EN50022 RAIL 16A 3P+E 380-415V 50-60HZ 6H</t>
  </si>
  <si>
    <t>ULYSSE SWITCHED SOCKET IN THERMOSETTING GRP WITH MECHANICAL INTERLOCK AND EN50022 RAIL 16A 3P+N+E 380-415V 50-60HZ 6H</t>
  </si>
  <si>
    <t>ULYSSE SWITCHED SOCKET IN THERMOSETTING GRP WITH MECHANICAL INTERLOCK AND EN50022 RAIL 32A 2P+E 200-250V 50-60HZ 6H</t>
  </si>
  <si>
    <t>ULYSSE SWITCHED SOCKET IN THERMOSETTING GRP WITH MECHANICAL INTERLOCK AND EN50022 RAIL 32A 3P+E 380V 50HZ-440V 60HZ 50-60HZ 3H</t>
  </si>
  <si>
    <t>ULYSSE SWITCHED SOCKET IN THERMOSETTING GRP WITH MECHANICAL INTERLOCK AND EN50022 RAIL 32A 3P+E 380-415V 50-60HZ 6H</t>
  </si>
  <si>
    <t>ULYSSE SWITCHED SOCKET IN THERMOSETTING GRP WITH MECHANICAL INTERLOCK AND EN50022 RAIL 32A 3P+N+E 380-415V 50-60HZ 6H</t>
  </si>
  <si>
    <t>ULYSSE SWITCHED SOCKET IN THERMOSETTING GRP WITH MECHANICAL INTERLOCK AND EN50022 RAIL 63A 2P+E 200-250V 50-60HZ 6H</t>
  </si>
  <si>
    <t>ULYSSE SWITCHED SOCKET IN THERMOSETTING GRP WITH MECHANICAL INTERLOCK AND EN50022 RAIL 63A 3P+E 380-415V 50-60HZ 6H</t>
  </si>
  <si>
    <t>ULYSSE SWITCHED SOCKET IN THERMOSETTING GRP WITH MECHANICAL INTERLOCK AND EN50022 RAIL 63A 3P+N+E 380-415V 50-60HZ 6H</t>
  </si>
  <si>
    <t>RONDO CONCENTRIC PIN PLUG IP20/IP54 6A 25/50V 2P</t>
  </si>
  <si>
    <t>RONDO CONCENTRIC PIN PLUG IP20/IP54 10A 25/50V 2P</t>
  </si>
  <si>
    <t>ULYSSE SWITCHED SOCKET IN THERMOSETTING GRP WITH MECHANICAL INTERLOCK 16A 2P+E 200-250V 50-60HZ 6H IP66/IP67</t>
  </si>
  <si>
    <t>ULYSSE SWITCHED SOCKET IN THERMOSETTING GRP WITH MECHANICAL INTERLOCK 16A 3P+E 380-415V 50-60HZ 6H IP66/IP67</t>
  </si>
  <si>
    <t>ULYSSE SWITCHED SOCKET IN THERMOSETTING GRP WITH MECHANICAL INTERLOCK 16A 3P+N+E 380-415V 50-60HZ 6H IP66/IP67</t>
  </si>
  <si>
    <t>ULYSSE SWITCHED SOCKET IN THERMOSETTING GRP WITH MECHANICAL INTERLOCK 32A 2P+E 200-250V 50-60HZ 6H IP66/IP67</t>
  </si>
  <si>
    <t>ULYSSE SWITCHED SOCKET IN THERMOSETTING GRP WITH MECHANICAL INTERLOCK 32A 3P+E 380V 50HZ-440V 60HZ 50-60HZ 6H IP66/IP67</t>
  </si>
  <si>
    <t>ULYSSE SWITCHED SOCKET IN THERMOSETTING GRP WITH MECHANICAL INTERLOCK 32A 3P+E 380-415V 50-60HZ 6H IP66/IP67</t>
  </si>
  <si>
    <t>ULYSSE SWITCHED SOCKET IN THERMOSETTING GRP WITH MECHANICAL INTERLOCK 32A 3P+N+E 380-415V 50-60HZ 6H IP66/IP67</t>
  </si>
  <si>
    <t>ULYSSE SWITCHED SOCKET IN THERMOSETTING GRP WITH MECHANICAL INTERLOCK 63A 2P+E 200-250V 50-60HZ 6H IP66/IP67</t>
  </si>
  <si>
    <t>ULYSSE SWITCHED SOCKET IN THERMOSETTING GRP WITH MECHANICAL INTERLOCK 63A 3P+E 380-415V 50-60HZ 6H IP66/IP67</t>
  </si>
  <si>
    <t>ULYSSE SWITCHED SOCKET IN THERMOSETTING GRP WITH MECHANICAL INTERLOCK 63A 3P+N+E 380-415V 50-60HZ 6H IP66/IP67</t>
  </si>
  <si>
    <t>ULYSSE THERMOSETTING GRP SOCKET WITH TRANSFORMER 2P 16A 220/24V 144VA</t>
  </si>
  <si>
    <t>ROTOR ROTOSWITCHED CONNECTOR 16A 2P+E 110V 4H IP66/67/69</t>
  </si>
  <si>
    <t>ROTOR ROTOSWITCHED CONNECTOR 16A 2P+E 230V 6H IP66/67/69</t>
  </si>
  <si>
    <t>ROTOR ROTOSWITCHED CONNECTOR 16A 2P+E 400V 9H IP66/67/69</t>
  </si>
  <si>
    <t>ROTOR ROTOSWITCHED CONNECTOR 16A 3P+E 110V 4H IP66/67/69</t>
  </si>
  <si>
    <t>ROTOR ROTOSWITCHED CONNECTOR 16A 3P+E 400V 6H IP66/67/69</t>
  </si>
  <si>
    <t>ROTOR ROTOSWITCHED CONNECTOR 16A 3P+E 500V 7H IP66/67/69</t>
  </si>
  <si>
    <t>ROTOR ROTOSWITCHED CONNECTOR 16A 3P+E 230V 9H IP66/67/69</t>
  </si>
  <si>
    <t>ROTOR ROTOSWITCHED CONNECTOR 16A 3P+N+E 110V 4H IP66/67/69</t>
  </si>
  <si>
    <t>ROTOR ROTOSWITCHED CONNECTOR 16A 3P+N+E 400V 6H IP66/67/69</t>
  </si>
  <si>
    <t>ROTOR ROTOSWITCHED CONNECTOR 16A 3P+N+E 500V 7H IP66/67/69</t>
  </si>
  <si>
    <t>ROTOR ROTOSWITCHED CONNECTOR 16A 3P+N+E 230V 9H IP66/67/69</t>
  </si>
  <si>
    <t>ROTOR ROTOSWITCHED CONNECTOR 32A 2P+E 110V 4H IP66/67/69</t>
  </si>
  <si>
    <t>ROTOR ROTOSWITCHED CONNECTOR 32A 2P+E 230V 6H IP66/67/69</t>
  </si>
  <si>
    <t>ROTOR ROTOSWITCHED CONNECTOR 32A 2P+E 400V 9H IP66/67/69</t>
  </si>
  <si>
    <t>ROTOR ROTOSWITCHED CONNECTOR 32A 3P+E 380-400V 3H IP66/67/69</t>
  </si>
  <si>
    <t>ROTOR ROTOSWITCHED CONNECTOR 32A 3P+E 110V 4H IP66/67/69</t>
  </si>
  <si>
    <t>ROTOR ROTOSWITCHED CONNECTOR 32A 3P+E 400V 6H IP66/67/69</t>
  </si>
  <si>
    <t>ROTOR ROTOSWITCHED CONNECTOR 32A 3P+E 500V 7H IP66/67/69</t>
  </si>
  <si>
    <t>ROTOR ROTOSWITCHED CONNECTOR 32A 3P+E 230V 9H IP66/67/69</t>
  </si>
  <si>
    <t>ROTOR ROTOSWITCHED CONNECTOR 32A 3P+N+E 110V 4H IP66/67/69</t>
  </si>
  <si>
    <t>ROTOR ROTOSWITCHED CONNECTOR 32A 3P+N+E 400V 6H IP66/67/69</t>
  </si>
  <si>
    <t>ROTOR ROTOSWITCHED CONNECTOR 32A 3P+N+E 500V 7H IP66/67/69</t>
  </si>
  <si>
    <t>ROTOR ROTOSWITCHED CONNECTOR 32A 3P+N+E 230V 9H IP66/67/69</t>
  </si>
  <si>
    <t>ROTOR ROTOSWITCHED CONNECTOR 63A 2P+E 110V 4H IP66/67/69</t>
  </si>
  <si>
    <t>ROTOR ROTOSWITCHED CONNECTOR 63A 2P+E 230V 6H IP66/67/69</t>
  </si>
  <si>
    <t>ROTOR ROTOSWITCHED CONNECTOR 63A 2P+E 400V 9H IP66/67/69</t>
  </si>
  <si>
    <t>ROTOR ROTOSWITCHED CONNECTOR 63A 3P+E 110V 4H IP66/67/69</t>
  </si>
  <si>
    <t>ROTOR ROTOSWITCHED CONNECTOR 63A 3P+E 400V 6H IP66/67/69</t>
  </si>
  <si>
    <t>ROTOR ROTOSWITCHED CONNECTOR 63A 3P+E 500V 7H IP66/67/69</t>
  </si>
  <si>
    <t>ROTOR ROTOSWITCHED CONNECTOR 63A 3P+E 230V 9H IP66/67/69</t>
  </si>
  <si>
    <t>ROTOR ROTOSWITCHED CONNECTOR 63A 3P+N+E 110V 4H IP66/67/69</t>
  </si>
  <si>
    <t>ROTOR ROTOSWITCHED CONNECTOR 63A 3P+N+E 400V 6H IP66/67/69</t>
  </si>
  <si>
    <t>ROTOR ROTOSWITCHED CONNECTOR 63A 3P+N+E 500V 7H IP66/67/69</t>
  </si>
  <si>
    <t>ROTOR ROTOSWITCHED CONNECTOR 63A 3P+N+E 230V 9H IP66/67/69</t>
  </si>
  <si>
    <t>ROTOR ROTOSWITCHED CONNECTOR 125A 3P+E 110V 4H IP66/67/69</t>
  </si>
  <si>
    <t>ROTOR ROTOSWITCHED CONNECTOR 125A 3P+E 400V 6H IP66/67/69</t>
  </si>
  <si>
    <t>ROTOR ROTOSWITCHED CONNECTOR 125A 3P+E 500V 7H IP66/67/69</t>
  </si>
  <si>
    <t>ROTOR ROTOSWITCHED CONNECTOR 125A 3P+E 230V 9H IP66/67/69</t>
  </si>
  <si>
    <t>ROTOR ROTOSWITCHED CONNECTOR 125A 3P+N+E 110V 4H IP66/67/69</t>
  </si>
  <si>
    <t>ROTOR ROTOSWITCHED CONNECTOR 125A 3P+N+E 400V 6H IP66/67/69</t>
  </si>
  <si>
    <t>ROTOR ROTOSWITCHED CONNECTOR 125A 3P+N+E 500V 7H IP66/67/69</t>
  </si>
  <si>
    <t>ROTOR ROTOSWITCHED CONNECTOR 125A 3P+N+E 230V 9H IP66/67/69</t>
  </si>
  <si>
    <t>ROTOR STRAIGHT ROTOSWITCHED SOCKET 2P+T 16A 110-130V 4H IP66/67/69</t>
  </si>
  <si>
    <t>ROTOR STRAIGHT ROTOSWITCHED SOCKET 16A 2P+E 230V 6H IP66/67/69</t>
  </si>
  <si>
    <t>ROTOR STRAIGHT ROTOSWITCHED SOCKET 16A 3P+E 400V 6H IP66/67/69</t>
  </si>
  <si>
    <t>ROTOR STRAIGHT ROTOSWITCHED SOCKET 16A 3P+N+E 400V 6H IP66/67/69</t>
  </si>
  <si>
    <t>ROTOR STRAIGHT ROTOSWITCHED SOCKET 32A 2P+E 230V 6H IP66/67/69</t>
  </si>
  <si>
    <t>ROTOR STRAIGHT ROTOSWITCHED SOCKET 3P+T 32A 380-440V 3H IP66/67/69</t>
  </si>
  <si>
    <t>ROTOR STRAIGHT ROTOSWITCHED SOCKET 32A 3P+E 400V 6H IP66/67/69</t>
  </si>
  <si>
    <t>ROTOR STRAIGHT ROTOSWITCHED SOCKET 32A 3P+N+E 400V 6H IP66/67/69</t>
  </si>
  <si>
    <t>ROTOR STRAIGHT ROTOSWITCHED SOCKET 63A 2P+E 230V 6H IP66/67/69</t>
  </si>
  <si>
    <t>ROTOR STRAIGHT ROTOSWITCHED SOCKET 63A 3P+E 400V 6H IP66/67/69</t>
  </si>
  <si>
    <t>ROTOR STRAIGHT ROTOSWITCHED SOCKET 63A 3P+N+E 400V 6H IP66/67/69</t>
  </si>
  <si>
    <t>ROTOR STRAIGHT ROTOSWITCHED SOCKET 125A 3P+E 400V 6H IP66/67/69</t>
  </si>
  <si>
    <t>ROTOR STRAIGHT ROTOSWITCHED SOCKET 125A 3P+N+E 400V 6H IP66/67/69</t>
  </si>
  <si>
    <t>ROTOR 20° ANGLED ROTOSWITCHED SOCKET 2P+T 16A 110-130V 4H IP66/67/69</t>
  </si>
  <si>
    <t>ROTOR 20° ANGLED ROTOSWITCHED SOCKET 16A 2P+E 230V 6H IP66/67/69</t>
  </si>
  <si>
    <t>ROTOR 20° ANGLED ROTOSWITCHED SOCKET 16A 3P+E 400V 6H IP66/67/69</t>
  </si>
  <si>
    <t>ROTOR 20° ANGLED ROTOSWITCHED SOCKET 16A 3P+N+E 400V 6H IP66/67/69</t>
  </si>
  <si>
    <t>ROTOR 20° ANGLED ROTOSWITCHED SOCKET 2P+T 32A 110-130V 4H IP66/67/69</t>
  </si>
  <si>
    <t>ROTOR 20° ANGLED ROTOSWITCHED SOCKET 32A 2P+E 230V 6H IP66/67/69</t>
  </si>
  <si>
    <t>ROTOR 20° ANGLED ROTOSWITCHED SOCKET 32A 3P+E 400V 6H IP66/67/69</t>
  </si>
  <si>
    <t>ROTOR 20° ANGLED ROTOSWITCHED SOCKET 32A 3P+N+E 400V 6H IP66/67/69</t>
  </si>
  <si>
    <t>ROTOR 20° ANGLED ROTOSWITCHED SOCKET 63A 2P+E 230V 6H IP66/67/69</t>
  </si>
  <si>
    <t>ROTOR 20° ANGLED ROTOSWITCHED SOCKET 63A 3P+E 400V 6H IP66/67/69</t>
  </si>
  <si>
    <t>ROTOR 20° ANGLED ROTOSWITCHED SOCKET 63A 3P+N+E 400V 6H IP66/67/69</t>
  </si>
  <si>
    <t>ROTOR 20° ANGLED ROTOSWITCHED SOCKET 125A 3P+E 400V 6H IP66/67/69</t>
  </si>
  <si>
    <t>ROTOR 20° ANGLED ROTOSWITCHED SOCKET 125A 3P+N+E 400V 6H IP66/67/69</t>
  </si>
  <si>
    <t>TAIS METRIC THREADED COUPLER</t>
  </si>
  <si>
    <t>ULYSSE ENCLOSURE IN THERMOSETTING GRP WITH BLIND COVER 125X175X128MM</t>
  </si>
  <si>
    <t>ULYSSE ENCLOSURE IN THERMOSETTING GRP WITH BLIND COVER 250X175X128MM</t>
  </si>
  <si>
    <t>ULYSSE ENCLOSURE IN THERMOSETTING GRP WITH TRANSPARENT WINDOW 125X175X128MM</t>
  </si>
  <si>
    <t>ULYSSE ENCLOSURE IN THERMOSETTING GRP WITH TRANSPARENT WINDOW 250X175X128MM</t>
  </si>
  <si>
    <t>ULYSSE THERMOSETTING MOUNTING PLATE 125X540MM</t>
  </si>
  <si>
    <t>ULYSSE THERMOSETTING MOUNTING PLATE 250X540MM</t>
  </si>
  <si>
    <t>ULYSSE PAINTED STEEL MOUNTING PLATE 125X500MM WITH QUICK LOCK FOR BOARD COMPOSITION</t>
  </si>
  <si>
    <t>ULYSSE PAINTED STEEL MOUNTING PLATE 250X500MM WITH QUICK LOCK FOR BOARD COMPOSITION</t>
  </si>
  <si>
    <t>ULYSSE PAINTED STEEL MOUNTING PLATE 375X500MM WITH QUICK LOCK FOR BOARD COMPOSITION</t>
  </si>
  <si>
    <t>ULYSSE PAINTED STEEL MOUNTING PLATE 500X500MM WITH QUICK LOCK FOR BOARD COMPOSITION</t>
  </si>
  <si>
    <t>ROTOR 65° ANGLED WALL MOUNTED ROTOSWITCHED SOCKET 16A 2P+E 110V 4H IP66/67/69</t>
  </si>
  <si>
    <t>ROTOR 65° ANGLED WALL MOUNTED ROTOSWITCHED SOCKET 16A 2P+E 230V 6H IP66/67/69</t>
  </si>
  <si>
    <t>ROTOR 65° ANGLED WALL MOUNTED ROTOSWITCHED SOCKET 16A 3P+E 400V 6H IP66/67/69</t>
  </si>
  <si>
    <t>ROTOR 65° ANGLED WALL MOUNTED ROTOSWITCHED SOCKET 16A 3P+N+E 400V 6H IP66/67/69</t>
  </si>
  <si>
    <t>ROTOR 65° ANGLED WALL MOUNTED ROTOSWITCHED SOCKET 32A 2P+E 110V 4H IP66/67/69</t>
  </si>
  <si>
    <t>ROTOR 65° ANGLED WALL MOUNTED ROTOSWITCHED SOCKET 32A 2P+E 230V 6H IP66/67/69</t>
  </si>
  <si>
    <t>ROTOR 65° ANGLED WALL MOUNTED ROTOSWITCHED SOCKET 32A 3P+E 400V 6H IP66/67/69</t>
  </si>
  <si>
    <t>ROTOR 65° ANGLED WALL MOUNTED ROTOSWITCHED SOCKET 32A 3P+N+E 400V 6H IP66/67/69</t>
  </si>
  <si>
    <t>ROTOR 65° ANGLED WALL MOUNTED ROTOSWITCHED SOCKET 63A 2P+E 230V 6H IP66/67/69</t>
  </si>
  <si>
    <t>ROTOR 65° ANGLED WALL MOUNTED ROTOSWITCHED SOCKET 63A 3P+E 400V 6H IP66/67/69</t>
  </si>
  <si>
    <t>ROTOR 65° ANGLED WALL MOUNTED ROTOSWITCHED SOCKET 63A 3P+N+E 400V 6H IP66/67/69</t>
  </si>
  <si>
    <t>ROTOR 65° ANGLED WALL MOUNTED ROTOSWITCHED SOCKET 125A 3P+E 400V 6H IP66/67/69</t>
  </si>
  <si>
    <t>ROTOR 65° ANGLED WALL MOUNTED ROTOSWITCHED SOCKET 125A 3P+N+E 400V 6H IP66/67/69</t>
  </si>
  <si>
    <t>X-CEE HANDLE FOR PLUGS AND CONNECTORS 16A 2P+E IP66/67/68/69</t>
  </si>
  <si>
    <t>X-CEE HANDLE FOR PLUGS AND CONNECTORS 16A 3P+E IP66/67/68/69</t>
  </si>
  <si>
    <t>X-CEE HANDLE FOR PLUGS AND CONNECTORS 16A/32A 3P+N/2P/3P+E IP66/67/68/69</t>
  </si>
  <si>
    <t>X-CEE HANDLE FOR PLUGS AND CONNECTORS 32A 3P+N+E IP66/67/68/69</t>
  </si>
  <si>
    <t>X-CEE HANDLE FOR PLUGS AND CONNECTORS 63A 2P/3P/3P+N+E IP66/67/68/69</t>
  </si>
  <si>
    <t>X-CEE HANDLE FOR PLUGS AND CONNECTORS 125A 2P/3P/3P+N+E IP66/67/68/69</t>
  </si>
  <si>
    <t>X-CEE STRAIGHT PANEL MOUNTED FLANGE 16A 2P+E IP66/67/68/69</t>
  </si>
  <si>
    <t>X-CEE STRAIGHT PANEL MOUNTED FLANGE 16A 3P+E IP66/67/68/69</t>
  </si>
  <si>
    <t>X-CEE STRAIGHT PANEL MOUNTED FLANGE 16A/32A 3P+N/2P/3P+E IP66/67/68/69</t>
  </si>
  <si>
    <t>X-CEE STRAIGHT PANEL MOUNTED FLANGE 32A 3P+N+E IP66/67/68/69</t>
  </si>
  <si>
    <t>X-CEE STRAIGHT PANEL MOUNTED FLANGE 63A 2P/3P/3P+N+E IP66/67/68/69</t>
  </si>
  <si>
    <t>X-CEE STRAIGHT PANEL MOUNTED FLANGE 125A 2P/3P/3P+N+E IP66/67/68/69</t>
  </si>
  <si>
    <t>ROTOR ROTOSWITCHED SOCKET COMPONENT 16A 2P+E &gt;50V 10H IP66/67/69</t>
  </si>
  <si>
    <t>ROTOR ROTOSWITCHED SOCKET COMPONENT 16A 2P+E &gt;50V 2H IP66/67/69</t>
  </si>
  <si>
    <t>ROTOR ROTOSWITCHED SOCKET COMPONENT 16A 2P+E 110V 4H IP66/67/69</t>
  </si>
  <si>
    <t>ROTOR ROTOSWITCHED SOCKET COMPONENT 16A 2P+E 230V 6H IP66/67/69</t>
  </si>
  <si>
    <t>ROTOR ROTOSWITCHED SOCKET COMPONENT 16A 2P+E 500V 7H IP66/67/69</t>
  </si>
  <si>
    <t>ROTOR ROTOSWITCHED SOCKET COMPONENT 16A 2P+E &gt;50V 12H IP66/67/69</t>
  </si>
  <si>
    <t>ROTOR ROTOSWITCHED SOCKET COMPONENT 16A 2P+E 400V 9H IP66/67/69</t>
  </si>
  <si>
    <t>ROTOR ROTOSWITCHED SOCKET COMPONENT 16A 3P+E &gt;50V 10H IP66/67/69</t>
  </si>
  <si>
    <t>ROTOR ROTOSWITCHED SOCKET COMPONENT 16A 3P+E 440-460V 11H IP66/67/69</t>
  </si>
  <si>
    <t>ROTOR ROTOSWITCHED SOCKET COMPONENT 16A 3P+E &gt;50V 2H IP66/67/69</t>
  </si>
  <si>
    <t>ROTOR ROTOSWITCHED SOCKET COMPONENT 16A 3P+E 380-440V 3H IP66/67/69</t>
  </si>
  <si>
    <t>ROTOR ROTOSWITCHED SOCKET COMPONENT 16A 3P+E 110V 4H IP66/67/69</t>
  </si>
  <si>
    <t>ROTOR ROTOSWITCHED SOCKET COMPONENT 16A 3P+E 690V 5H IP66/67/69</t>
  </si>
  <si>
    <t>ROTOR ROTOSWITCHED SOCKET COMPONENT 16A 3P+E 400V 6H IP66/67/69</t>
  </si>
  <si>
    <t>ROTOR ROTOSWITCHED SOCKET COMPONENT 16A 3P+E 500V 7H IP66/67/69</t>
  </si>
  <si>
    <t>ROTOR ROTOSWITCHED SOCKET COMPONENT 16A 3P+E &gt;50V 12H IP66/67/69</t>
  </si>
  <si>
    <t>ROTOR ROTOSWITCHED SOCKET COMPONENT 16A 3P+E 230V 9H IP66/67/69</t>
  </si>
  <si>
    <t>ROTOR ROTOSWITCHED SOCKET COMPONENT 16A 3P+N+E &gt;50V 10H IP66/67/69</t>
  </si>
  <si>
    <t>ROTOR ROTOSWITCHED SOCKET COMPONENT 16A 3P+N+E 440-460V 11H IP66/67/69</t>
  </si>
  <si>
    <t>ROTOR ROTOSWITCHED SOCKET COMPONENT 16A 3P+N+E &gt;50V 2H IP66/67/69</t>
  </si>
  <si>
    <t>ROTOR ROTOSWITCHED SOCKET COMPONENT 16A 3P+N+E 380-440V 3H IP66/67/69</t>
  </si>
  <si>
    <t>ROTOR ROTOSWITCHED SOCKET COMPONENT 16A 3P+N+E 110V 4H IP66/67/69</t>
  </si>
  <si>
    <t>ROTOR ROTOSWITCHED SOCKET COMPONENT 16A 3P+N+E 690V 5H IP66/67/69</t>
  </si>
  <si>
    <t>ROTOR ROTOSWITCHED SOCKET COMPONENT 16A 3P+N+E 400V 6H IP66/67/69</t>
  </si>
  <si>
    <t>ROTOR ROTOSWITCHED SOCKET COMPONENT 16A 3P+N+E 500V 7H IP66/67/69</t>
  </si>
  <si>
    <t>ROTOR ROTOSWITCHED SOCKET COMPONENT 16A 3P+N+E 230V 9H IP66/67/69</t>
  </si>
  <si>
    <t>ROTOR ROTOSWITCHED SOCKET COMPONENT 32A 2P+E &gt;50V 10H IP66/67/69</t>
  </si>
  <si>
    <t>ROTOR ROTOSWITCHED SOCKET COMPONENT 32A 2P+E &gt;50V 2H IP66/67/69</t>
  </si>
  <si>
    <t>ROTOR ROTOSWITCHED SOCKET COMPONENT 32A 2P+E 110V 4H IP66/67/69</t>
  </si>
  <si>
    <t>ROTOR ROTOSWITCHED SOCKET COMPONENT 32A 2P+E 230V 6H IP66/67/69</t>
  </si>
  <si>
    <t>ROTOR ROTOSWITCHED SOCKET COMPONENT 32A 2P+E 500V 7H IP66/67/69</t>
  </si>
  <si>
    <t>ROTOR ROTOSWITCHED SOCKET COMPONENT 32A 2P+E &gt;50V 12H IP66/67/69</t>
  </si>
  <si>
    <t>ROTOR ROTOSWITCHED SOCKET COMPONENT 32A 2P+E 400V 9H IP66/67/69</t>
  </si>
  <si>
    <t>ROTOR ROTOSWITCHED SOCKET COMPONENT 32A 3P+E &gt;50V 10H IP66/67/69</t>
  </si>
  <si>
    <t>ROTOR ROTOSWITCHED SOCKET COMPONENT 32A 3P+E 440-460V 11H IP66/67/69</t>
  </si>
  <si>
    <t>ROTOR ROTOSWITCHED SOCKET COMPONENT 32A 3P+E &gt;50V 2H IP66/67/69</t>
  </si>
  <si>
    <t>ROTOR ROTOSWITCHED SOCKET COMPONENT 32A 3P+E 380-440V 3H IP66/67/69</t>
  </si>
  <si>
    <t>ROTOR ROTOSWITCHED SOCKET COMPONENT 32A 3P+E 110V 4H IP66/67/69</t>
  </si>
  <si>
    <t>ROTOR ROTOSWITCHED SOCKET COMPONENT 32A 3P+E 690V 5H IP66/67/69</t>
  </si>
  <si>
    <t>ROTOR ROTOSWITCHED SOCKET COMPONENT 32A 3P+E 400V 6H IP66/67/69</t>
  </si>
  <si>
    <t>ROTOR ROTOSWITCHED SOCKET COMPONENT 32A 3P+E 500V 7H IP66/67/69</t>
  </si>
  <si>
    <t>ROTOR ROTOSWITCHED SOCKET COMPONENT 32A 3P+E &gt;50V 12H IP66/67/69</t>
  </si>
  <si>
    <t>ROTOR ROTOSWITCHED SOCKET COMPONENT 32A 3P+E 230V 9H IP66/67/69</t>
  </si>
  <si>
    <t>ROTOR ROTOSWITCHED SOCKET COMPONENT 32A 3P+N+E &gt;50V 10H IP66/67/69</t>
  </si>
  <si>
    <t>ROTOR ROTOSWITCHED SOCKET COMPONENT 32A 3P+N+E 440-460V 11H IP66/67/69</t>
  </si>
  <si>
    <t>ROTOR ROTOSWITCHED SOCKET COMPONENT 32A 3P+N+E &gt;50V 2H IP66/67/69</t>
  </si>
  <si>
    <t>ROTOR ROTOSWITCHED SOCKET COMPONENT 32A 3P+N+E 380-440V 3H IP66/67/69</t>
  </si>
  <si>
    <t>ROTOR ROTOSWITCHED SOCKET COMPONENT 32A 3P+N+E 110V 4H IP66/67/69</t>
  </si>
  <si>
    <t>ROTOR ROTOSWITCHED SOCKET COMPONENT 32A 3P+N+E 690V 5H IP66/67/69</t>
  </si>
  <si>
    <t>ROTOR ROTOSWITCHED SOCKET COMPONENT 32A 3P+N+E 400V 6H IP66/67/69</t>
  </si>
  <si>
    <t>ROTOR ROTOSWITCHED SOCKET COMPONENT 32A 3P+N+E 500V 7H IP66/67/69</t>
  </si>
  <si>
    <t>ROTOR ROTOSWITCHED SOCKET COMPONENT 32A 3P+N+E 230V 9H IP66/67/69</t>
  </si>
  <si>
    <t>ROTOR ROTOSWITCHED SOCKET COMPONENT 63A 2P+E &gt;50V 10H IP66/67/69</t>
  </si>
  <si>
    <t>ROTOR ROTOSWITCHED SOCKET COMPONENT 63A 2P+E &gt;50V 2H IP66/67/69</t>
  </si>
  <si>
    <t>ROTOR ROTOSWITCHED SOCKET COMPONENT 63A 2P+E 110V 4H IP66/67/69</t>
  </si>
  <si>
    <t>ROTOR ROTOSWITCHED SOCKET COMPONENT 63A 2P+E 230V 6H IP66/67/69</t>
  </si>
  <si>
    <t>ROTOR ROTOSWITCHED SOCKET COMPONENT 63A 2P+E 500V 7H IP66/67/69</t>
  </si>
  <si>
    <t>ROTOR ROTOSWITCHED SOCKET COMPONENT 63A 2P+E &gt;50V 12H IP66/67/69</t>
  </si>
  <si>
    <t>ROTOR ROTOSWITCHED SOCKET COMPONENT 63A 2P+E 400V 9H IP66/67/69</t>
  </si>
  <si>
    <t>ROTOR ROTOSWITCHED SOCKET COMPONENT 63A 3P+E &gt;50V 10H IP66/67/69</t>
  </si>
  <si>
    <t>ROTOR ROTOSWITCHED SOCKET COMPONENT 63A 3P+E 440-460V 11H IP66/67/69</t>
  </si>
  <si>
    <t>ROTOR ROTOSWITCHED SOCKET COMPONENT 63A 3P+E &gt;50V 2H IP66/67/69</t>
  </si>
  <si>
    <t>ROTOR ROTOSWITCHED SOCKET COMPONENT 63A 3P+E 380-440V 3H IP66/67/69</t>
  </si>
  <si>
    <t>ROTOR ROTOSWITCHED SOCKET COMPONENT 63A 3P+E 110V 4H IP66/67/69</t>
  </si>
  <si>
    <t>ROTOR ROTOSWITCHED SOCKET COMPONENT 63A 3P+E 690V 5H IP66/67/69</t>
  </si>
  <si>
    <t>ROTOR ROTOSWITCHED SOCKET COMPONENT 63A 3P+E 400V 6H IP66/67/69</t>
  </si>
  <si>
    <t>ROTOR ROTOSWITCHED SOCKET COMPONENT 63A 3P+E 500V 7H IP66/67/69</t>
  </si>
  <si>
    <t>ROTOR ROTOSWITCHED SOCKET COMPONENT 63A 3P+E &gt;50V 12H IP66/67/69</t>
  </si>
  <si>
    <t>ROTOR ROTOSWITCHED SOCKET COMPONENT 63A 3P+E 230V 9H IP66/67/69</t>
  </si>
  <si>
    <t>ROTOR ROTOSWITCHED SOCKET COMPONENT 63A 3P+N+E &gt;50V 10H IP66/67/69</t>
  </si>
  <si>
    <t>ROTOR ROTOSWITCHED SOCKET COMPONENT 63A 3P+N+E 440-460V 11H IP66/67/69</t>
  </si>
  <si>
    <t>ROTOR ROTOSWITCHED SOCKET COMPONENT 63A 3P+N+E &gt;50V 2H IP66/67/69</t>
  </si>
  <si>
    <t>ROTOR ROTOSWITCHED SOCKET COMPONENT 63A 3P+N+E 380-440V 3H IP66/67/69</t>
  </si>
  <si>
    <t>ROTOR ROTOSWITCHED SOCKET COMPONENT 63A 3P+N+E 110V 4H IP66/67/69</t>
  </si>
  <si>
    <t>ROTOR ROTOSWITCHED SOCKET COMPONENT 63A 3P+N+E 690V 5H IP66/67/69</t>
  </si>
  <si>
    <t>ROTOR ROTOSWITCHED SOCKET COMPONENT 63A 3P+N+E 400V 6H IP66/67/69</t>
  </si>
  <si>
    <t>ROTOR ROTOSWITCHED SOCKET COMPONENT 63A 3P+N+E 500V 7H IP66/67/69</t>
  </si>
  <si>
    <t>ROTOR ROTOSWITCHED SOCKET COMPONENT 63A 3P+N+E 230V 9H IP66/67/69</t>
  </si>
  <si>
    <t>ROTOR ROTOSWITCHED SOCKET COMPONENT 125A 2P+E &gt;50V 10H IP66/67/69</t>
  </si>
  <si>
    <t>ROTOR ROTOSWITCHED SOCKET COMPONENT 125A 2P+E &gt;50V 2H IP66/67/69</t>
  </si>
  <si>
    <t>ROTOR ROTOSWITCHED SOCKET COMPONENT 125A 2P+E 110V 4H IP66/67/69</t>
  </si>
  <si>
    <t>ROTOR ROTOSWITCHED SOCKET COMPONENT 125A 2P+E 230V 6H IP66/67/69</t>
  </si>
  <si>
    <t>ROTOR ROTOSWITCHED SOCKET COMPONENT 125A 2P+E 500V 7H IP66/67/69</t>
  </si>
  <si>
    <t>ROTOR ROTOSWITCHED SOCKET COMPONENT 125A 2P+E &gt;50V 12H IP66/67/69</t>
  </si>
  <si>
    <t>ROTOR ROTOSWITCHED SOCKET COMPONENT 125A 2P+E 400V 9H IP66/67/69</t>
  </si>
  <si>
    <t>ROTOR ROTOSWITCHED SOCKET COMPONENT 125A 3P+E &gt;50V 10H IP66/67/69</t>
  </si>
  <si>
    <t>ROTOR ROTOSWITCHED SOCKET COMPONENT 125A 3P+E 440-460V 11H IP66/67/69</t>
  </si>
  <si>
    <t>ROTOR ROTOSWITCHED SOCKET COMPONENT 125A 3P+E &gt;50V 2H IP66/67/69</t>
  </si>
  <si>
    <t>ROTOR ROTOSWITCHED SOCKET COMPONENT 125A 3P+E 380-440V 3H IP66/67/69</t>
  </si>
  <si>
    <t>ROTOR ROTOSWITCHED SOCKET COMPONENT 125A 3P+E 110V 4H IP66/67/69</t>
  </si>
  <si>
    <t>ROTOR ROTOSWITCHED SOCKET COMPONENT 125A 3P+E 690V 5H IP66/67/69</t>
  </si>
  <si>
    <t>ROTOR ROTOSWITCHED SOCKET COMPONENT 125A 3P+E 400V 6H IP66/67/69</t>
  </si>
  <si>
    <t>ROTOR ROTOSWITCHED SOCKET COMPONENT 125A 3P+E 500V 7H IP66/67/69</t>
  </si>
  <si>
    <t>ROTOR ROTOSWITCHED SOCKET COMPONENT 125A 3P+E &gt;50V 12H IP66/67/69</t>
  </si>
  <si>
    <t>ROTOR ROTOSWITCHED SOCKET COMPONENT 125A 3P+E 230V 9H IP66/67/69</t>
  </si>
  <si>
    <t>ROTOR ROTOSWITCHED SOCKET COMPONENT 125A 3P+N+E &gt;50V 10H IP66/67/69</t>
  </si>
  <si>
    <t>ROTOR ROTOSWITCHED SOCKET COMPONENT 125A 3P+N+E 440-460V 11H IP66/67/69</t>
  </si>
  <si>
    <t>ROTOR ROTOSWITCHED SOCKET COMPONENT 125A 3P+N+E &gt;50V 2H IP66/67/69</t>
  </si>
  <si>
    <t>ROTOR ROTOSWITCHED SOCKET COMPONENT 125A 3P+N+E 380-440V 3H IP66/67/69</t>
  </si>
  <si>
    <t>ROTOR ROTOSWITCHED SOCKET COMPONENT 125A 3P+N+E 110V 4H IP66/67/69</t>
  </si>
  <si>
    <t>ROTOR ROTOSWITCHED SOCKET COMPONENT 125A 3P+N+E 690V 5H IP66/67/69</t>
  </si>
  <si>
    <t>ROTOR ROTOSWITCHED SOCKET COMPONENT 125A 3P+N+E 400V 6H IP66/67/69</t>
  </si>
  <si>
    <t>ROTOR ROTOSWITCHED SOCKET COMPONENT 125A 3P+N+E 500V 7H IP66/67/69</t>
  </si>
  <si>
    <t>ROTOR ROTOSWITCHED SOCKET COMPONENT 125A 3P+N+E 230V 9H IP66/67/69</t>
  </si>
  <si>
    <t>ALUPRES SWITCHED SOCKET WITH FLAT POLES IN ALUMINIUM ALLOY WITH MECHANICAL INTERLOCK AND FUSE-HOLDER 3P+E 250A 600-690V 50-60HZ IP55</t>
  </si>
  <si>
    <t>ALUPRES COMPACT SWITCHED SOCKET IN ALUMINIUM ALLOY WITH MECHANICAL INTERLOCK 16A 2P+E 200-250V 50-60HZ 6H IP67</t>
  </si>
  <si>
    <t>ALUPRES COMPACT SWITCHED SOCKET IN ALUMINIUM ALLOY WITH MECHANICAL INTERLOCK 16A 3P+E 380-415V 50-60HZ 6H IP67</t>
  </si>
  <si>
    <t>ALUPRES COMPACT SWITCHED SOCKET IN ALUMINIUM ALLOY WITH MECHANICAL INTERLOCK 16A 3P+N+E 380-415V 6H 50-60HZ IP67</t>
  </si>
  <si>
    <t>ALUPRES-EX INTERLOCKED SOCKET IN MARINE GRADE ALUMINIUM 2P+T 32A 230V 6H EX CAT. 2D3G nR</t>
  </si>
  <si>
    <t>ALUPRES-EX INTERLOCKED SOCKET IN MARINE GRADE ALUMINIUM 3P+T 32A 400V 6H EX CAT. 2D3G nR</t>
  </si>
  <si>
    <t>ALUPRES-EX INTERLOCKED SOCKET IN MARINE GRADE ALUMINIUM 2P+T 63A 230V EX CAT. 2D 3G nR</t>
  </si>
  <si>
    <t>ALUPRES-EX INTERLOCKED SOCKET IN MARINE GRADE ALUMINIUM 3P+T 63A 500V EX CAT. 2D 3G nR</t>
  </si>
  <si>
    <t>ALUPRES-EX INTERLOCKED SOCKET IN MARINE GRADE ALUMINIUM 3P+N+T 63A 400V 6H EX CAT. 2D3G nR</t>
  </si>
  <si>
    <t>TAIS-EX INTERLOCKED SOCKET IN THERMOSETTING GRP ATEX 2P+E 16A 110V 4H IP66/67 EX CAT. 2D 3G</t>
  </si>
  <si>
    <t>TAIS-EX INTERLOCKED SOCKET IN THERMOSETTING GRP ATEX 2P+E 16A 230V 6H IP66/67 EX CAT. 2D 3G</t>
  </si>
  <si>
    <t>TAIS-EX INTERLOCKED SOCKET IN THERMOSETTING GRP ATEX 2P+E 16A 400V 9H IP66/67 EX CAT. 2D 3G</t>
  </si>
  <si>
    <t>TAIS-EX INTERLOCKED SOCKET IN THERMOSETTING GRP ATEX 3P+E 16A 110V 4H IP66/67 EX CAT. 2D 3G</t>
  </si>
  <si>
    <t>TAIS-EX INTERLOCKED SOCKET IN THERMOSETTING GRP ATEX 3P+E 16A 400V 6H IP66/67 EX CAT. 2D 3G</t>
  </si>
  <si>
    <t>TAIS-EX INTERLOCKED SOCKET IN THERMOSETTING GRP ATEX 3P+E 16A 500V 7H IP66/67 EX CAT. 2D 3G</t>
  </si>
  <si>
    <t>TAIS-EX INTERLOCKED SOCKET IN THERMOSETTING GRP ATEX 3P+E 16A 230V 9H IP66/67 EX CAT. 2D 3G</t>
  </si>
  <si>
    <t>TAIS-EX INTERLOCKED SOCKET IN THERMOSETTING GRP ATEX 3P+N+E 16A 110V 4H IP66/67 EX CAT. 2D 3G</t>
  </si>
  <si>
    <t>TAIS-EX INTERLOCKED SOCKET IN THERMOSETTING GRP ATEX 3P+N+E 16A 400V 6H IP66/67 EX CAT. 2D 3G</t>
  </si>
  <si>
    <t>TAIS-EX INTERLOCKED SOCKET IN THERMOSETTING GRP ATEX 3P+N+E 16A 500V 7H IP66/67 EX CAT. 2D 3G</t>
  </si>
  <si>
    <t>TAIS-EX INTERLOCKED SOCKET IN THERMOSETTING GRP ATEX 3P+N+E 16A 230V 9H IP66/67 EX CAT. 2D 3G</t>
  </si>
  <si>
    <t>TAIS-EX INTERLOCKED SOCKET IN THERMOSETTING GRP ATEX 2P+E  32A 110V 4H IP66/67 EX CAT. 2D 3G</t>
  </si>
  <si>
    <t>TAIS-EX INTERLOCKED SOCKET IN THERMOSETTING GRP ATEX 2P+E 32A 230V 6H IP66/67 EX CAT. 2D 3G</t>
  </si>
  <si>
    <t>TAIS-EX INTERLOCKED SOCKET IN THERMOSETTING GRP ATEX 2P+E  32A 400V 9H IP66/67 EX CAT. 2D 3G</t>
  </si>
  <si>
    <t>TAIS-EX INTERLOCKED SOCKET IN THERMOSETTING GRP ATEX 3P+E  32A 110V 4H IP66/67 EX CAT. 2D 3G</t>
  </si>
  <si>
    <t>TAIS-EX INTERLOCKED SOCKET IN THERMOSETTING GRP ATEX 3P+E 32A 400V 6H IP66/67 EX CAT. 2D 3G</t>
  </si>
  <si>
    <t>TAIS-EX INTERLOCKED SOCKET IN THERMOSETTING GRP ATEX 3P+E 32A 500V 7H IP66/67 EX CAT. 2D 3G</t>
  </si>
  <si>
    <t>TAIS-EX INTERLOCKED SOCKET IN THERMOSETTING GRP ATEX  3P+E 32A 230V 9H IP66/67 EX CAT. 2D 3G</t>
  </si>
  <si>
    <t>TAIS-EX INTERLOCKED SOCKET IN THERMOSETTING GRP ATEX 3P+N+E  32A 110V 4H IP66/67 EX CAT. 2D 3G</t>
  </si>
  <si>
    <t>TAIS-EX INTERLOCKED SOCKET IN THERMOSETTING GRP ATEX 3P+N+E 32A 400V 6H IP66/67 EX CAT. 2D 3G</t>
  </si>
  <si>
    <t>TAIS-EX INTERLOCKED SOCKET IN THERMOSETTING GRP ATEX 3P+N+E 32A 500V 7H IP66/67 EX CAT. 2D 3G</t>
  </si>
  <si>
    <t>TAIS-EX INTERLOCKED SOCKET IN THERMOSETTING GRP ATEX 3P+N+E  32A 220V 9H IP66/67 EX CAT. 2D 3G</t>
  </si>
  <si>
    <t>TAIS-EX INTERLOCKED SOCKET IN THERMOSETTING GRP ATEX 2P+E 63A 110V 4H IP66/67 EX CAT. 2D 3G</t>
  </si>
  <si>
    <t>TAIS-EX INTERLOCKED SOCKET IN THERMOSETTING GRP ATEX 2P+E 63A 230V 6H IP66/67 EX CAT. 2D 3G</t>
  </si>
  <si>
    <t>TAIS-EX INTERLOCKED SOCKET IN THERMOSETTING GRP ATEX 2P+E  63A 400V 9H IP66/67 EX CAT. 2D 3G</t>
  </si>
  <si>
    <t>TAIS-EX INTERLOCKED SOCKET IN THERMOSETTING GRP ATEX 3P+E 63A 110V 4H IP66/67 EX CAT. 2D 3G</t>
  </si>
  <si>
    <t>TAIS-EX INTERLOCKED SOCKET IN THERMOSETTING GRP ATEX 3P+E  63A 400V 6H IP66/67 EX CAT. 2D 3G</t>
  </si>
  <si>
    <t>TAIS-EX INTERLOCKED SOCKET IN THERMOSETTING GRP ATEX 3P+E 63A 500V 7H IP66/67 EX CAT. 2D 3G</t>
  </si>
  <si>
    <t>TAIS-EX INTERLOCKED SOCKET IN THERMOSETTING GRP ATEX 3P+E 63A 230V 9H IP66/67 EX CAT. 2D 3G</t>
  </si>
  <si>
    <t>TAIS-EX INTERLOCKED SOCKET IN THERMOSETTING GRP ATEX  3P+N+E  63A 110V 4H IP66/67 EX CAT. 2D 3G</t>
  </si>
  <si>
    <t>TAIS-EX INTERLOCKED SOCKET IN THERMOSETTING GRP ATEX 3P+N+E  63A 400V 6H IP66/67 EX CAT. 2D 3G</t>
  </si>
  <si>
    <t>TAIS-EX INTERLOCKED SOCKET IN THERMOSETTING GRP ATEX 3P+N+E 63A 500V 7H IP66/67 EX CAT. 2D 3G</t>
  </si>
  <si>
    <t>TAIS-EX INTERLOCKED SOCKET IN THERMOSETTING GRP ATEX 3P+N+E 63A 230V 9H IP66/67 EX CAT. 2D 3G</t>
  </si>
  <si>
    <t>TAIS-EX INTERLOCKED SOCKET IN THERMOSETTING GRP WITH FUSES 2P+E 16A 110V 4H IP66/67 EX CAT. 2D 3G</t>
  </si>
  <si>
    <t>TAIS-EX INTERLOCKED SOCKET IN THERMOSETTING GRP WITH FUSES 2P+E 16A 230V 6H IP66/67 EX CAT. 2D 3G</t>
  </si>
  <si>
    <t>TAIS-EX INTERLOCKED SOCKET IN THERMOSETTING GRP WITH FUSES 2P+E  16A 400V 9H IP66/67 EX CAT. 2D 3G</t>
  </si>
  <si>
    <t>TAIS-EX INTERLOCKED SOCKET IN THERMOSETTING GRP WITH FUSES 3P+E 16A 110V 4H IP66/67 EX CAT. 2D 3G</t>
  </si>
  <si>
    <t>TAIS-EX INTERLOCKED SOCKET IN THERMOSETTING GRP WITH FUSES 3P+E 16A 400V 6H IP66/67 EX CAT. 2D 3G</t>
  </si>
  <si>
    <t>TAIS-EX INTERLOCKED SOCKET IN THERMOSETTING GRP WITH FUSES  3P+E  16A 500V 7H IP66/67 EX CAT. 2D 3G</t>
  </si>
  <si>
    <t>TAIS-EX INTERLOCKED SOCKET IN THERMOSETTING GRP WITH FUSES 3P+E 16A 230V 9H IP66/67 EX CAT. 2D 3G</t>
  </si>
  <si>
    <t>TAIS-EX INTERLOCKED SOCKET IN THERMOSETTING GRP WITH FUSES 3P+N+E 16A 110V 4H IP66/67 EX CAT. 2D 3G</t>
  </si>
  <si>
    <t>TAIS-EX INTERLOCKED SOCKET IN THERMOSETTING GRP WITH FUSES 3P+N+E  16A 400V 6H IP66/67 EX CAT. 2D 3G</t>
  </si>
  <si>
    <t>TAIS-EX INTERLOCKED SOCKET IN THERMOSETTING GRP WITH FUSES 3P+N+E 16A 500V 7H IP66/67 EX CAT. 2D 3G</t>
  </si>
  <si>
    <t>TAIS-EX INTERLOCKED SOCKET IN THERMOSETTING GRP WITH FUSES 3P+N+E 16A 230V 9H IP66/67 EX CAT. 2D 3G</t>
  </si>
  <si>
    <t>TAIS-EX INTERLOCKED SOCKET IN THERMOSETTING GRP WITH FUSES 2P+E 32A 110V 4H IP66/67 EX CAT. 2D 3G</t>
  </si>
  <si>
    <t>TAIS-EX INTERLOCKED SOCKET IN THERMOSETTING GRP WITH FUSES 2P+E 32A 230V 6H IP66/67 EX CAT. 2D 3G</t>
  </si>
  <si>
    <t>TAIS-EX INTERLOCKED SOCKET IN THERMOSETTING GRP WITH FUSES 2P+E  32A 400V 9H IP66/67 EX CAT. 2D 3G</t>
  </si>
  <si>
    <t>TAIS-EX INTERLOCKED SOCKET IN THERMOSETTING GRP WITH FUSES 3P+E  32A 110V 4H IP66/67 EX CAT. 2D 3G</t>
  </si>
  <si>
    <t>TAIS-EX INTERLOCKED SOCKET IN THERMOSETTING GRP WITH FUSES 3P+E 32A 400V 6H IP66/67 EX CAT. 2D 3G</t>
  </si>
  <si>
    <t>TAIS-EX INTERLOCKED SOCKET IN THERMOSETTING GRP WITH FUSES 3P+E  32A 500V 7H IP66/67 EX CAT. 2D 3G</t>
  </si>
  <si>
    <t>TAIS-EX INTERLOCKED SOCKET IN THERMOSETTING GRP WITH FUSES 3P+E 32A 230V 9H IP66/67 EX CAT. 2D 3G</t>
  </si>
  <si>
    <t>TAIS-EX INTERLOCKED SOCKET IN THERMOSETTING GRP WITH FUSES 3P+N+E  32A 110V 4H IP66/67 EX CAT. 2D 3G</t>
  </si>
  <si>
    <t>TAIS-EX INTERLOCKED SOCKET IN THERMOSETTING GRP WITH FUSES 3P+N+E  32A 400V 6H IP66/67 EX CAT. 2D 3G</t>
  </si>
  <si>
    <t>TAIS-EX INTERLOCKED SOCKET IN THERMOSETTING GRP WITH FUSES 3P+N+E  32A 500V 7H IP66/67 EX CAT. 2D 3G</t>
  </si>
  <si>
    <t>TAIS-EX INTERLOCKED SOCKET IN THERMOSETTING GRP WITH FUSES 3P+N+E 32A 230V 9H IP66/67 EX CAT. 2D 3G</t>
  </si>
  <si>
    <t>TAIS-EX INTERLOCKED SOCKET IN THERMOSETTING GRP WITH FUSES 2P+E 50A 110V 4H IP66/67 EX CAT. 2D 3G</t>
  </si>
  <si>
    <t>TAIS-EX INTERLOCKED SOCKET IN THERMOSETTING GRP WITH FUSES 2P+E 50A 230V 6H IP66/67 EX CAT. 2D 3G</t>
  </si>
  <si>
    <t>TAIS-EX INTERLOCKED SOCKET IN THERMOSETTING GRP WITH FUSES 2P+E 50A 400V 9H IP66/67 EX CAT. 2D 3G</t>
  </si>
  <si>
    <t>TAIS-EX INTERLOCKED SOCKET IN THERMOSETTING GRP WITH FUSES 3P+E 50A 110V 4H IP66/67 EX CAT. 2D 3G</t>
  </si>
  <si>
    <t>TAIS-EX INTERLOCKED SOCKET IN THERMOSETTING GRP WITH FUSES 3P+E 50A 400V 6H IP66/67 EX CAT. 2D 3G</t>
  </si>
  <si>
    <t>TAIS-EX INTERLOCKED SOCKET IN THERMOSETTING GRP WITH FUSES 3P+E 50A 500V 7H IP66/67 EX CAT. 2D 3G</t>
  </si>
  <si>
    <t>TAIS-EX INTERLOCKED SOCKET IN THERMOSETTING GRP WITH FUSES 3P+E 50A 230V 9H IP66/67 EX CAT. 2D 3G</t>
  </si>
  <si>
    <t>TAIS-EX INTERLOCKED SOCKET IN THERMOSETTING GRP WITH FUSES 3P+N+E 50A 110V 4H IP66/67 EX CAT. 2D 3G</t>
  </si>
  <si>
    <t>TAIS-EX INTERLOCKED SOCKET IN THERMOSETTING GRP WITH FUSES 3P+N+E 50A 400V 6H IP66/67 EX CAT. 2D 3G</t>
  </si>
  <si>
    <t>TAIS-EX INTERLOCKED SOCKET IN THERMOSETTING GRP WITH FUSES 3P+N+E 50A 500V 7H IP66/67 EX CAT. 2D 3G</t>
  </si>
  <si>
    <t>TAIS-EX INTERLOCKED SOCKET IN THERMOSETTING GRP WITH FUSES 3P+N+E 50A 230V 9H IP66/67 EX CAT. 2D 3G</t>
  </si>
  <si>
    <t>TAIS-EX INTERLOCKED SOCKET IN THERMOSETTING GRP WITH FUSES 2P+T 16A 110V 4H EX CAT. 2D3G nR</t>
  </si>
  <si>
    <t>TAIS-EX INTERLOCKED SOCKET IN THERMOSETTING GRP WITH FUSES 2P+T 16A 230V 6H EX CAT. 2D3G nR</t>
  </si>
  <si>
    <t>TAIS-EX INTERLOCKED SOCKET IN THERMOSETTING GRP WITH FUSES 2P+T 16A 400V 9H EX CAT. 2D3G nR</t>
  </si>
  <si>
    <t>TAIS-EX INTERLOCKED SOCKET IN THERMOSETTING GRP WITH FUSES 3P+T 16A 110V 4H EX CAT. 2D3G nR</t>
  </si>
  <si>
    <t>TAIS-EX INTERLOCKED SOCKET IN THERMOSETTING GRP WITH FUSES 3P+T 16A 400V 6H EX CAT. 2D3G nR</t>
  </si>
  <si>
    <t>TAIS-EX INTERLOCKED SOCKET IN THERMOSETTING GRP WITH FUSES 3P+T 16A 500V 7H EX CAT. 2D3G nR</t>
  </si>
  <si>
    <t>TAIS-EX INTERLOCKED SOCKET IN THERMOSETTING GRP WITH FUSES 3P+N+T 16A 110V 4H EX CAT. 2D3G nR</t>
  </si>
  <si>
    <t>TAIS-EX INTERLOCKED SOCKET IN THERMOSETTING GRP WITH FUSES 3P+N+T 16A 400V 6H EX CAT. 2D3G nR</t>
  </si>
  <si>
    <t>TAIS-EX INTERLOCKED SOCKET IN THERMOSETTING GRP WITH FUSES 3P+N+T 16A 500V 7H EX CAT. 2D3G nR</t>
  </si>
  <si>
    <t>TAIS-EX INTERLOCKED SOCKET IN THERMOSETTING GRP WITH FUSES 3P+N+T 16A 230V 9H EX CAT. 2D3G nR</t>
  </si>
  <si>
    <t>TAIS-EX INTERLOCKED SOCKET IN THERMOSETTING GRP WITH FUSES 2P+T 40A 110V 4H 3G 2D nR</t>
  </si>
  <si>
    <t>TAIS-EX INTERLOCKED SOCKET IN THERMOSETTING GRP WITH FUSES 2P+T 40A 230V 6H 3G 2D nR</t>
  </si>
  <si>
    <t>TAIS-EX INTERLOCKED SOCKET IN THERMOSETTING GRP WITH FUSES 2P+T 40A 400V 9H 3G 2D nR</t>
  </si>
  <si>
    <t>TAIS-EX INTERLOCKED SOCKET IN THERMOSETTING GRP WITH FUSES 3P+T 40A 110V 4H 3G 2D nR</t>
  </si>
  <si>
    <t>TAIS-EX INTERLOCKED SOCKET IN THERMOSETTING GRP WITH FUSES 3P+T 40A 400V 6H 3G 2D nR</t>
  </si>
  <si>
    <t>TAIS-EX INTERLOCKED SOCKET IN THERMOSETTING GRP WITH FUSES 3P+T 40A 500V 7H 3G 2D nR</t>
  </si>
  <si>
    <t>TAIS-EX INTERLOCKED SOCKET IN THERMOSETTING GRP WITH FUSES 3P+T 40A 230V 9H 3G 2D nR</t>
  </si>
  <si>
    <t>TAIS-EX INTERLOCKED SOCKET IN THERMOSETTING GRP WITH FUSES 3P+N+T 40A 110V 4H 3G 2D nR</t>
  </si>
  <si>
    <t>TAIS-EX INTERLOCKED SOCKET IN THERMOSETTING GRP WITH FUSES 3P+N+T 40A 400V 6H 3G 2D nR</t>
  </si>
  <si>
    <t>TAIS-EX INTERLOCKED SOCKET IN THERMOSETTING GRP WITH FUSES 3P+N+T 40A 500V 7H 3G 2D nR</t>
  </si>
  <si>
    <t>TAIS-EX INTERLOCKED SOCKET IN THERMOSETTING GRP WITH FUSES 3P+N+T 40A 230V 9H 3G 2D nR</t>
  </si>
  <si>
    <t>TAIS-EX INTERLOCKED SOCKET IN THERMOSETTING GRP WITH MCB 2P+T  16A 110V 4H EX CAT. 2D3G nR</t>
  </si>
  <si>
    <t>TAIS-EX INTERLOCKED SOCKET IN THERMOSETTING GRP WITH MCB 2P+T  16A 230V 6H EX CAT. 2D3G nR</t>
  </si>
  <si>
    <t>TAIS-EX INTERLOCKED SOCKET IN THERMOSETTING GRP WITH MCB 2P+T 16A 400V 9H EX CAT. 2D3G nR</t>
  </si>
  <si>
    <t>TAIS-EX INTERLOCKED SOCKET IN THERMOSETTING GRP WITH MCB 3P+T 16A 110V 4H EX CAT. 2D3G nR</t>
  </si>
  <si>
    <t>TAIS-EX INTERLOCKED SOCKET IN THERMOSETTING GRP WITH MCB 3P+T 16A 230V 9H EX CAT. 2D3G nR</t>
  </si>
  <si>
    <t>TAIS-EX INTERLOCKED SOCKET IN THERMOSETTING GRP WITH MCB 3P+T 16A 400V 6H EX CAT. 2D3G nR</t>
  </si>
  <si>
    <t>TAIS-EX INTERLOCKED SOCKET IN THERMOSETTING GRP WITH MCB 3P+T 40A 400V 6H 3G 2D nR</t>
  </si>
  <si>
    <t>TAIS-EX INTERLOCKED SOCKET IN THERMOSETTING GRP WITH MCB 3P+T 40A 230V 9H 3G 2D nR</t>
  </si>
  <si>
    <t>TAIS-EX INTERLOCKED SOCKET IN THERMOSETTING GRP WITH MCB 3P+N+T 40A 400V 6H 3G 2D nR</t>
  </si>
  <si>
    <t>TAIS-EX INTERLOCKED SOCKET IN THERMOSETTING GRP WITH MCB 3P+N+T 16A 110V 4H EX CAT. 2D3G nR</t>
  </si>
  <si>
    <t>TAIS-EX INTERLOCKED SOCKET IN THERMOSETTING GRP WITH MCB 3P+N+T 16A 230V 9H EX CAT. 2D3G nR</t>
  </si>
  <si>
    <t>TAIS-EX INTERLOCKED SOCKET IN THERMOSETTING GRP WITH MCB 3P+N+T 16A 400V 6H EX CAT. 2D3G nR</t>
  </si>
  <si>
    <t>TAIS-EX INTERLOCKED SOCKET IN THERMOSETTING GRP WITH MCB 2P+T32A 230V 6H EX CAT. 2D3G nR</t>
  </si>
  <si>
    <t>TAIS-EX INTERLOCKED SOCKET IN THERMOSETTING GRP WITH MCB 3P+T 32A 110V 4H EX CAT. 2D3G nR</t>
  </si>
  <si>
    <t>TAIS-EX INTERLOCKED SOCKET IN THERMOSETTING GRP WITH MCB 3P+T 32A 230V 9H EX CAT. 2D3G nR</t>
  </si>
  <si>
    <t>TAIS-EX INTERLOCKED SOCKET IN THERMOSETTING GRP WITH MCB 3P+T 63A 230V 9H EX CAT. 2D 3G nR</t>
  </si>
  <si>
    <t>TAIS-EX INTERLOCKED SOCKET IN THERMOSETTING GRP WITH MCB 3P+T 32A 400V 6H EX CAT. 2D3G nR</t>
  </si>
  <si>
    <t>TAIS-EX INTERLOCKED SOCKET IN THERMOSETTING GRP WITH MCB 3P+T 63A 400V 6H EX CAT. 2D nR</t>
  </si>
  <si>
    <t>TAIS-EX INTERLOCKED SOCKET IN THERMOSETTING GRP WITH MCB 3P+N+T 32A 110V 4H EX CAT. 2D3G nR</t>
  </si>
  <si>
    <t>TAIS-EX INTERLOCKED SOCKET IN THERMOSETTING GRP WITH MCB 3P+N+T 32A 400V 6H EX CAT. 2D3G nR</t>
  </si>
  <si>
    <t>TAIS-EX INTERLOCKED SOCKET IN THERMOSETTING GRP WITH MCB 3P+N+T 63A 400V 6H EX CAT. 2D 3G nR</t>
  </si>
  <si>
    <t>ALUPRES-EX INTERLOCKED SOCKET IN MARINE GRADE ALUMINIUM WITH FUSES 2P+T  16A 110V 4H EX CAT. 2D3G nR</t>
  </si>
  <si>
    <t>ALUPRES-EX INTERLOCKED SOCKET IN MARINE GRADE ALUMINIUM WITH FUSES 2P+T  16A 230V 6H EX CAT. 2D3G nR</t>
  </si>
  <si>
    <t>ALUPRES-EX INTERLOCKED SOCKET IN MARINE GRADE ALUMINIUM WITH FUSES 2P+T 16A 400V 9H EX CAT. 2D3G nR</t>
  </si>
  <si>
    <t>ALUPRES-EX INTERLOCKED SOCKET IN MARINE GRADE ALUMINIUM WITH FUSES 3P+T 16A 110V 4H EX CAT. 2D3G nR</t>
  </si>
  <si>
    <t>ALUPRES-EX INTERLOCKED SOCKET IN MARINE GRADE ALUMINIUM WITH FUSES 3P+T 16A 400V 6H EX CAT. 2D3G nR</t>
  </si>
  <si>
    <t>ALUPRES-EX INTERLOCKED SOCKET IN MARINE GRADE ALUMINIUM WITH FUSES 3P+T 16A 500V 7H EX CAT. 2D3G nR</t>
  </si>
  <si>
    <t>ALUPRES-EX INTERLOCKED SOCKET IN MARINE GRADE ALUMINIUM WITH FUSES 3P+T 16A 230V 9H EX CAT. 2D3G nR</t>
  </si>
  <si>
    <t>ALUPRES-EX INTERLOCKED SOCKET IN MARINE GRADE ALUMINIUM WITH FUSES 3P+N+T 16A 110V 4H EX CAT. 2D3G nR</t>
  </si>
  <si>
    <t>ALUPRES-EX INTERLOCKED SOCKET IN MARINE GRADE ALUMINIUM WITH FUSES 3P+N+T 16A 400V 6H EX CAT. 2D3G nR</t>
  </si>
  <si>
    <t>ALUPRES-EX INTERLOCKED SOCKET IN MARINE GRADE ALUMINIUM WITH FUSES 3P+N+T 16A 500V 7H EX CAT. 2D3G nR</t>
  </si>
  <si>
    <t>ALUPRES-EX INTERLOCKED SOCKET IN MARINE GRADE ALUMINIUM WITH FUSES 3P+N+T 16A 230V 9H EX CAT. 2D3G nR</t>
  </si>
  <si>
    <t>ALUPRES-EX INTERLOCKED SOCKET IN MARINE GRADE ALUMINIUM WITH FUSES 2P+T 40A 110V 4H 3G 2D nR</t>
  </si>
  <si>
    <t>ALUPRES-EX INTERLOCKED SOCKET IN MARINE GRADE ALUMINIUM WITH FUSES 2P+T 40A 230V 6H 3G 2D nR</t>
  </si>
  <si>
    <t>ALUPRES-EX INTERLOCKED SOCKET IN MARINE GRADE ALUMINIUM WITH FUSES 2P+T 40A 400V 9H 3G 2D nR</t>
  </si>
  <si>
    <t>ALUPRES-EX INTERLOCKED SOCKET IN MARINE GRADE ALUMINIUM WITH FUSES 3P+T 40A 110V 4H 3G 2D nR</t>
  </si>
  <si>
    <t>ALUPRES-EX INTERLOCKED SOCKET IN MARINE GRADE ALUMINIUM WITH FUSES 3P+T 40A 400V 6H 3G nR</t>
  </si>
  <si>
    <t>ALUPRES-EX INTERLOCKED SOCKET IN MARINE GRADE ALUMINIUM WITH FUSES 3P+T 40A 500V 7H 3G 2D nR</t>
  </si>
  <si>
    <t>ALUPRES-EX INTERLOCKED SOCKET IN MARINE GRADE ALUMINIUM WITH FUSES 3P+T 40A 230V 9H 3G 2D nR</t>
  </si>
  <si>
    <t>ALUPRES-EX INTERLOCKED SOCKET IN MARINE GRADE ALUMINIUM WITH FUSES 3P+N+T 40A 110V 4H 3G 2D nR</t>
  </si>
  <si>
    <t>ALUPRES-EX INTERLOCKED SOCKET IN MARINE GRADE ALUMINIUM WITH FUSES 3P+N+T 40A 400V 6H 3G nR</t>
  </si>
  <si>
    <t>ALUPRES-EX INTERLOCKED SOCKET IN MARINE GRADE ALUMINIUM WITH FUSES 3P+N+T 40A 500V 7H 3G 2D nR</t>
  </si>
  <si>
    <t>ALUPRES-EX INTERLOCKED SOCKET IN MARINE GRADE ALUMINIUM WITH FUSES 3P+N+T 40A 230V 9H 3G 2D nR</t>
  </si>
  <si>
    <t>ALUPRES-EX INTERLOCKED SOCKET IN MARINE GRADE ALUMINIUM 2P+T  16A 110V EX CAT. 2D 3G nR</t>
  </si>
  <si>
    <t>ALUPRES-EX INTERLOCKED SOCKET IN MARINE GRADE ALUMINIUM 2P+T 16A 230V 6H EX CAT. 2D3G nR</t>
  </si>
  <si>
    <t>ALUPRES-EX INTERLOCKED SOCKET IN MARINE GRADE ALUMINIUM 3P+N+T 16A 400V 6H EX CAT. 2D3G nR</t>
  </si>
  <si>
    <t>TAIS SWITCHED SOCKET IN THERMOSETTING GRP WITH MECHANICAL INTERLOCK 16A 2P+E 100-130V 50-60HZ 4H</t>
  </si>
  <si>
    <t>TAIS SWITCHED SOCKET IN THERMOSETTING GRP WITH MECHANICAL INTERLOCK 16A 2P+E 200-250V 50-60HZ 6H</t>
  </si>
  <si>
    <t>TAIS-EX INTERLOCKED SOCKET IN THERMOSETTING GRP 2P+T 16A 230V 6H EX CAT. 2D3G nR</t>
  </si>
  <si>
    <t>TAIS-EX INTERLOCKED SOCKET IN THERMOSETTING GRP 2P+T 16A 400V 9H EX CAT. 2D3G nR</t>
  </si>
  <si>
    <t>TAIS-EX INTERLOCKED SOCKET IN THERMOSETTING GRP 3P+T 16A 110V 4H EX CAT. 2D3G nR</t>
  </si>
  <si>
    <t>TAIS SWITCHED SOCKET IN THERMOSETTING GRP WITH MECHANICAL INTERLOCK 16A 3P+E 380-415V 50-60HZ 6H</t>
  </si>
  <si>
    <t>TAIS-EX INTERLOCKED SOCKET IN THERMOSETTING GRP 3P+T 16A 500V 7H EX CAT. 2D3G nR</t>
  </si>
  <si>
    <t>TAIS-EX INTERLOCKED SOCKET IN THERMOSETTING GRP 3P+T 16A 230V 9H EX CAT. 2D3G nR</t>
  </si>
  <si>
    <t>TAIS-EX INTERLOCKED SOCKET IN THERMOSETTING GRP 3P+N+T 16A 110V 4H EX CAT. 2D3G nR</t>
  </si>
  <si>
    <t>TAIS SWITCHED SOCKET IN THERMOSETTING GRP WITH MECHANICAL INTERLOCK 16A 3P+N+E 380-415V 50-60HZ 6H</t>
  </si>
  <si>
    <t>TAIS-EX INTERLOCKED SOCKET IN THERMOSETTING GRP 3P+N+T 16A 500V 7H EX CAT. 2D3G nR</t>
  </si>
  <si>
    <t>TAIS SWITCHED SOCKET IN THERMOSETTING GRP WITH MECHANICAL INTERLOCK AND FUSE-HOLDER 32A 2P+E 100-130V 50- 60HZ 4H</t>
  </si>
  <si>
    <t>TAIS SWITCHED SOCKET IN THERMOSETTING GRP WITH MECHANICAL INTERLOCK AND FUSE-HOLDER 32A 2P+E 200-250V 50- 60HZ 6H</t>
  </si>
  <si>
    <t>TAIS SWITCHED SOCKET IN THERMOSETTING GRP WITH MECHANICAL INTERLOCK AND FUSE-HOLDER 32A 2P+E 380-415V 50- 60HZ 9H</t>
  </si>
  <si>
    <t>TAIS SWITCHED SOCKET IN THERMOSETTING GRP WITH MECHANICAL INTERLOCK AND FUSE-HOLDER 32A 3P+E 380V 50HZ-440V 60HZ 50-60HZ 3H</t>
  </si>
  <si>
    <t>TAIS SWITCHED SOCKET IN THERMOSETTING GRP WITH MECHANICAL INTERLOCK AND FUSE-HOLDER 32A 3P+E 100-130V 50- 60HZ 4H</t>
  </si>
  <si>
    <t>TAIS SWITCHED SOCKET IN THERMOSETTING GRP WITH MECHANICAL INTERLOCK AND FUSE-HOLDER 32A 3P+E 380-415V 50- 60HZ 6H</t>
  </si>
  <si>
    <t>TAIS SWITCHED SOCKET IN THERMOSETTING GRP WITH MECHANICAL INTERLOCK AND FUSE-HOLDER 32A 3P+E 200-250V 50- 60HZ 9H</t>
  </si>
  <si>
    <t>TAIS SWITCHED SOCKET IN THERMOSETTING GRP WITH MECHANICAL INTERLOCK 32A 2P+E 200-250V 50-60HZ 6H</t>
  </si>
  <si>
    <t>TAIS SWITCHED SOCKET IN THERMOSETTING GRP WITH MECHANICAL INTERLOCK 32A 3P+E 380V 50HZ-440V 60HZ 50-60HZ 3H</t>
  </si>
  <si>
    <t>TAIS SWITCHED SOCKET IN THERMOSETTING GRP WITH MECHANICAL INTERLOCK 32A 3P+E 380-415V 50-60HZ 6H</t>
  </si>
  <si>
    <t>TAIS SOCKET IN THERMOSETTING GRP WITH SAFETY TRANSFORMER 16A 2P 230/24V 150VA 50-60HZ</t>
  </si>
  <si>
    <t>TAIS-EX INTERLOCKED SOCKET IN THERMOSETTING GRP 2P+T 32A 110V 4H EX CAT. 2D3G nR</t>
  </si>
  <si>
    <t>TAIS-EX INTERLOCKED SOCKET IN THERMOSETTING GRP 2P+T 32A 400V 9H EX CAT. 2D3G nR</t>
  </si>
  <si>
    <t>TAIS-EX INTERLOCKED SOCKET IN THERMOSETTING GRP 3P+T 32A 110V 4H EX CAT. 2D3G nR</t>
  </si>
  <si>
    <t>TAIS-EX INTERLOCKED SOCKET IN THERMOSETTING GRP 3P+T 32A 400V 6H EX CAT. 2D3G nR</t>
  </si>
  <si>
    <t>TAIS-EX INTERLOCKED SOCKET IN THERMOSETTING GRP 3P+T 32A 500V 7H EX CAT. 2D3G nR</t>
  </si>
  <si>
    <t>TAIS-EX INTERLOCKED SOCKET IN THERMOSETTING GRP 3P+T 32A 230V 9H EX CAT. 2D3G nR</t>
  </si>
  <si>
    <t>TAIS-EX INTERLOCKED SOCKET IN THERMOSETTING GRP 3P+N+T 32A 110V 4H EX CAT. 2D3G nR</t>
  </si>
  <si>
    <t>TAIS SWITCHED SOCKET IN THERMOSETTING GRP WITH MECHANICAL INTERLOCK 32A 3P+N+E 380-415V 50-60HZ 6H</t>
  </si>
  <si>
    <t>TAIS-EX INTERLOCKED SOCKET IN THERMOSETTING GRP 3P+N+T 32A 500V 7H EX CAT. 2D3G nR</t>
  </si>
  <si>
    <t>TAIS-EX INTERLOCKED SOCKET IN THERMOSETTING GRP 2P+T 63A 110V 4H EX CAT. 2D 3G nR</t>
  </si>
  <si>
    <t>TAIS SWITCHED SOCKET IN THERMOSETTING GRP WITH MECHANICAL INTERLOCK 63A 2P+E 200-250V 50-60HZ 6H</t>
  </si>
  <si>
    <t>TAIS-EX INTERLOCKED SOCKET IN THERMOSETTING GRP 2P+T 63A 230V 6H EX CAT. 2D 3G nR</t>
  </si>
  <si>
    <t>TAIS-EX INTERLOCKED SOCKET IN THERMOSETTING GRP 2P+T 63A 400V 9H EX CAT. 2D 3G nR</t>
  </si>
  <si>
    <t>TAIS-EX INTERLOCKED SOCKET IN THERMOSETTING GRP 3P+T 63A 110V 4H EX CAT. 2D 3G nR</t>
  </si>
  <si>
    <t>TAIS SWITCHED SOCKET IN THERMOSETTING GRP WITH MECHANICAL INTERLOCK 63A 3P+E 380-415V 50-60HZ 6H</t>
  </si>
  <si>
    <t>TAIS-EX INTERLOCKED SOCKET IN THERMOSETTING GRP 3P+T 63A 400V 6H EX CAT. 2D 3G nR</t>
  </si>
  <si>
    <t>TAIS-EX INTERLOCKED SOCKET IN THERMOSETTING GRP 3P+T 63A 500V 7H EX CAT. 2D 3G nR</t>
  </si>
  <si>
    <t>TAIS-EX INTERLOCKED SOCKET IN THERMOSETTING GRP 3P+T 63A 230V 9H EX CAT. 2D 3G nR</t>
  </si>
  <si>
    <t>TAIS-EX INTERLOCKED SOCKET IN THERMOSETTING GRP 3P+N+T 63A 110V 4H EX CAT. 2D 3G nR</t>
  </si>
  <si>
    <t>TAIS SWITCHED SOCKET IN THERMOSETTING GRP WITH MECHANICAL INTERLOCK 63A 3P+N+E 380-415V 50-60HZ 6H</t>
  </si>
  <si>
    <t>TAIS-EX INTERLOCKED SOCKET IN THERMOSETTING GRP 3P+N+T 63A 400V 6H EX CAT. 2D 3G nR</t>
  </si>
  <si>
    <t>TAIS-EX INTERLOCKED SOCKET IN THERMOSETTING GRP 3P+N+T 63A 500V 7H EX CAT. 2D 3G nR</t>
  </si>
  <si>
    <t>TAIS-EX INTERLOCKED SOCKET IN THERMOSETTING GRP 3P+N+T 63A 230V 9H EX CAT. 2D 3G nR</t>
  </si>
  <si>
    <t>TAIS MIGNON INDUSTRIAL SOCKET IN THERMOSETTING GRP FOR WALL MOUNTING 16A 2P 20-25V 50-60HZ IP44</t>
  </si>
  <si>
    <t>TAIS MIGNON INDUSTRIAL SOCKET IN THERMOSETTING GRP FOR FLUSH MOUNTING 2P 16A 20-25V 50-60HZ IP44</t>
  </si>
  <si>
    <t>TAIS MIGNON INDUSTRIAL SOCKET IN THERMOSETTING GRP FOR FLUSH MOUNTING 2P 32A 20-25V 50-60HZ IP44</t>
  </si>
  <si>
    <t>TAIS MIGNON INDUSTRIAL SOCKET IN THERMOSETTING GRP FOR FLUSH MOUNTING 3P 16A 20-25V 50-60HZ IP44</t>
  </si>
  <si>
    <t>TAIS MIGNON INDUSTRIAL SOCKET IN THERMOSETTING GRP FOR FLUSH MOUNTING 3P 32A 20-25V 50-60HZ IP44</t>
  </si>
  <si>
    <t>TAIS MIGNON INDUSTRIAL SOCKET IN THERMOSETTING GRP FOR WALL MOUNTING 16A 3P 20-25V 50-60HZ IP44</t>
  </si>
  <si>
    <t>TAIS MIGNON INDUSTRIAL SOCKET IN THERMOSETTING GRP FOR WALL MOUNTING 16A 2P 40-50V 50-60HZ 12H IP44</t>
  </si>
  <si>
    <t>TAIS MIGNON INDUSTRIAL SOCKET IN THERMOSETTING GRP FOR WALL MOUNTING 16A 3P 40-50V 50-60HZ 12H IP44</t>
  </si>
  <si>
    <t>TAIS MIGNON INDUSTRIAL SOCKET IN THERMOSETTING GRP FOR FLUSH MOUNTING 2P 16A 40-50V 50-60HZ 12H IP44</t>
  </si>
  <si>
    <t>TAIS MIGNON INDUSTRIAL SOCKET IN THERMOSETTING GRP FOR FLUSH MOUNTING 2P 32A 40-50V 50-60HZ 12H IP44</t>
  </si>
  <si>
    <t>TAIS MIGNON INDUSTRIAL SOCKET IN THERMOSETTING GRP FOR FLUSH MOUNTING 3P 16A 40-50V 50-60HZ 12H IP44</t>
  </si>
  <si>
    <t>TAIS MIGNON INDUSTRIAL SOCKET IN THERMOSETTING GRP FOR FLUSH MOUNTING 3P 32A 40-50V 50-60HZ 12H IP44</t>
  </si>
  <si>
    <t>TAIS MIGNON INDUSTRIAL SOCKET IN THERMOSETTING GRP FOR WALL MOUNTING 16A 2P+E 100-130V 50-60HZ 4H IP44</t>
  </si>
  <si>
    <t>TAIS MIGNON INDUSTRIAL SOCKET IN THERMOSETTING GRP FOR FLUSH MOUNTING 16A 3P+E 100-130V 50-60HZ 4H IP44</t>
  </si>
  <si>
    <t>TAIS MIGNON INDUSTRIAL SOCKET IN THERMOSETTING GRP FOR FLUSH MOUNTING 16A 3P+N+E 100-130V 50-60HZ 4H IP44</t>
  </si>
  <si>
    <t>TAIS MIGNON INDUSTRIAL SOCKET IN THERMOSETTING GRP FOR FLUSH MOUNTING 16A 2P+E 100-130V 50-60HZ 4H IP44</t>
  </si>
  <si>
    <t>TAIS MIGNON INDUSTRIAL SOCKET IN THERMOSETTING GRP FOR WALL MOUNTING 16A 3P+E 100-130V 50-60HZ 4H IP44</t>
  </si>
  <si>
    <t>TAIS MIGNON INDUSTRIAL SOCKET IN THERMOSETTING GRP FOR WALL MOUNTING 16A 3P+N+E 100-130V 50-60HZ 4H IP44</t>
  </si>
  <si>
    <t>TAIS MIGNON INDUSTRIAL SOCKET IN THERMOSETTING GRP FOR WALL MOUNTING 16A 2P+E 200-250V 50-60HZ 6H IP44</t>
  </si>
  <si>
    <t>TAIS MIGNON INDUSTRIAL SOCKET IN THERMOSETTING GRP FOR WALL MOUNTING 16A 3P+E 200-250V 50-60HZ 9H IP44</t>
  </si>
  <si>
    <t>TAIS MIGNON INDUSTRIAL SOCKET IN THERMOSETTING GRP FOR WALL MOUNTING 16A 3P+N+E 200-250V 50-60HZ 9H IP44</t>
  </si>
  <si>
    <t>TAIS MIGNON INDUSTRIAL SOCKET IN THERMOSETTING GRP FOR FLUSH MOUNTING 16A 200-250V 3P+N+E 50-60HZ 9H IP44</t>
  </si>
  <si>
    <t>TAIS MIGNON INDUSTRIAL SOCKET IN THERMOSETTING GRP FOR FLUSH MOUNTING 16A 200-250V 2P+E 50-60HZ 6H IP44</t>
  </si>
  <si>
    <t>TAIS MIGNON INDUSTRIAL SOCKET IN THERMOSETTING GRP FOR FLUSH MOUNTING 16A 200-250V 3P+E 50-60HZ 9H IP44</t>
  </si>
  <si>
    <t>TAIS MIGNON INDUSTRIAL SOCKET IN THERMOSETTING GRP FOR WALL MOUNTING 16A 2P+E 380-415V 50-60HZ 9H IP44</t>
  </si>
  <si>
    <t>TAIS MIGNON INDUSTRIAL SOCKET IN THERMOSETTING GRP FOR WALL MOUNTING 16A 3P+E 380-415V 50-60HZ 6H IP44</t>
  </si>
  <si>
    <t>TAIS MIGNON INDUSTRIAL SOCKET IN THERMOSETTING GRP FOR WALL MOUNTING 16A 3P+N+E 380-415V 50-60HZ 6H IP44</t>
  </si>
  <si>
    <t>TAIS MIGNON INDUSTRIAL SOCKET IN THERMOSETTING GRP FOR FLUSH MOUNTING 16A 380-415V 3P+N+E 50-60HZ 6H IP44</t>
  </si>
  <si>
    <t>TAIS MIGNON INDUSTRIAL SOCKET IN THERMOSETTING GRP FOR FLUSH MOUNTING 16A 380-415V 2P+E 50-60HZ 9H IP44</t>
  </si>
  <si>
    <t>TAIS MIGNON INDUSTRIAL SOCKET IN THERMOSETTING GRP FOR FLUSH MOUNTING 16A 380-415V 3P+E 50-60HZ 6H IP44</t>
  </si>
  <si>
    <t>CEE EXTRA-LOW VOLTAGE WALL MOUNTED INLET, 90° ANGLED, 32A 2P 20-25/40- 50V CC DC 10H IP44</t>
  </si>
  <si>
    <t>TAIS SOCKET IN THERMOSETTING GRP WITH SAFETY TRANSFORMER 16A 2P 230/24V 250VA 50-60HZ</t>
  </si>
  <si>
    <t>TAIS SOCKET IN THERMOSETTING GRP WITH SAFETY TRANSFORMER 16A 2P 400/24V 250VA 50-60HZ</t>
  </si>
  <si>
    <t>TAIS SWITCHED SOCKET IN THERMOSETTING GRP WITH MECHANICAL INTERLOCK AND EN50022 RAIL 16A 2P+E 200-250V 50-60HZ 6H</t>
  </si>
  <si>
    <t>TAIS SWITCHED SOCKET IN THERMOSETTING GRP WITH MECHANICAL INTERLOCK AND EN50022 RAIL 32A 2P+E 200-250V 50-60Z 6H</t>
  </si>
  <si>
    <t>TAIS SWITCHED SOCKET IN THERMOSETTING GRP WITH MECHANICAL INTERLOCK AND EN50022 RAIL 63A 2P+E 200-250V 50-60HZ 6H</t>
  </si>
  <si>
    <t>TAIS SWITCHED SOCKET IN THERMOSETTING GRP WITH MECHANICAL INTERLOCK AND EN50022 RAIL 16A 3P+E 380-415V 50-60HZ 6H</t>
  </si>
  <si>
    <t>TAIS SWITCHED SOCKET IN THERMOSETTING GRP WITH MECHANICAL INTERLOCK AND EN50022 RAIL 32A 3P+E 400V 50-60HZ 6H</t>
  </si>
  <si>
    <t>TAIS SWITCHED SOCKET IN THERMOSETTING GRP WITH MECHANICAL INTERLOCK AND EN50022 RAIL 63A 3P+E 380-415V 50-60HZ 6H</t>
  </si>
  <si>
    <t>TAIS SWITCHED SOCKET IN THERMOSETTING GRP WITH MECHANICAL INTERLOCK AND EN50022 RAIL 32A 3P+E 380V 50HZ-440V 60HZ 50/60HZ 3H -</t>
  </si>
  <si>
    <t>ALUPRES COMPACT SWITCHED SOCKET IN ALUMINIUM ALLOY WITH MECHANICAL INTERLOCK AND FUSE-HOLDER 16A 2P+E 100-130V 4H 50-60HZ IP66/IP67</t>
  </si>
  <si>
    <t>ALUPRES-EX INTERLOCKED SOCKET IN MARINE GRADE ALUMINIUM WITH FUSES 2P+T 32A* 110V 4H EX CAT. 2D3G nR</t>
  </si>
  <si>
    <t>ALUPRES-EX INTERLOCKED SOCKET IN MARINE GRADE ALUMINIUM WITH FUSES 2P+T 63A 110V 4H EX CAT. 2D 3G nR</t>
  </si>
  <si>
    <t>TAIS SWITCHED SOCKET IN THERMOSETTING GRP WITH MECHANICAL INTERLOCK AND EN50022 RAIL 16A 3P+N+E 380-415V 6H 50-60HZ</t>
  </si>
  <si>
    <t>TAIS SWITCHED SOCKET IN THERMOSETTING GRP WITH MECHANICAL INTERLOCK AND EN50022 RAIL 32A 3P+N+E 380-415V 6H 50/60HZ</t>
  </si>
  <si>
    <t>TAIS SWITCHED SOCKET IN THERMOSETTING GRP WITH MECHANICAL INTERLOCK AND EN50022 RAIL 63A 3P+N+E 380-415V 6H 50-60HZ</t>
  </si>
  <si>
    <t>ALUPRES COMPACT SWITCHED SOCKET IN ALUMINIUM ALLOY WITH MECHANICAL INTERLOCK AND FUSE-HOLDER 16A 3P+E 100-130V 4H 50-60HZ IP66/IP67</t>
  </si>
  <si>
    <t>ALUPRES-EX INTERLOCKED SOCKET IN MARINE GRADE ALUMINIUM WITH FUSES 3P+T 32A* 110V 4H EX CAT. 2D3G nR</t>
  </si>
  <si>
    <t>ALUPRES-EX INTERLOCKED SOCKET IN MARINE GRADE ALUMINIUM WITH FUSES 3P+T 63A 110V 4H EX CAT. 2D 3G nR</t>
  </si>
  <si>
    <t>ALUPRES COMPACT SWITCHED SOCKET IN ALUMINIUM ALLOY WITH MECHANICAL INTERLOCK AND FUSE-HOLDER 16A 3P+N+E 100-130V 4H 50-60HZ IP66/IP67</t>
  </si>
  <si>
    <t>ALUPRES-EX INTERLOCKED SOCKET IN MARINE GRADE ALUMINIUM WITH FUSES 3P+N+T 32A* 110V 4H EX CAT. 2D3G nR</t>
  </si>
  <si>
    <t>ALUPRES-EX INTERLOCKED SOCKET IN MARINE GRADE ALUMINIUM WITH FUSES 3P+N+T 63A 110V 4H EX CAT. 2D 3G nR</t>
  </si>
  <si>
    <t>ALUPRES COMPACT SWITCHED SOCKET IN ALUMINIUM ALLOY WITH MECHANICAL INTERLOCK AND FUSE-HOLDER 16A 2P+E 200-250V 6H 50/60HZ IP66/IP67</t>
  </si>
  <si>
    <t>ALUPRES-EX INTERLOCKED SOCKET IN MARINE GRADE ALUMINIUM WITH FUSES 2P+T 32A* 230V 6H EX CAT. 2D3G nR</t>
  </si>
  <si>
    <t>ALUPRES-EX INTERLOCKED SOCKET IN MARINE GRADE ALUMINIUM WITH FUSES 2P+T 63A 230V 6H EX CAT. 2D nR</t>
  </si>
  <si>
    <t>ALUPRES COMPACT SWITCHED SOCKET IN ALUMINIUM ALLOY WITH MECHANICAL INTERLOCK AND FUSE-HOLDER 16A 3P+E 200-250V 9H 50-60HZ IP66/IP67</t>
  </si>
  <si>
    <t>ALUPRES-EX INTERLOCKED SOCKET IN MARINE GRADE ALUMINIUM WITH FUSES 3P+T 32A* 230V 9H EX CAT. 2D3G nR</t>
  </si>
  <si>
    <t>ALUPRES-EX INTERLOCKED SOCKET IN MARINE GRADE ALUMINIUM WITH FUSES 3P+T 63A 230V 9H EX CAT. 2D 3G nR</t>
  </si>
  <si>
    <t>ALUPRES SWITCHED SOCKET IN ALUMINIUM ALLOY WITH MECHANICAL INTERLOCK AND FUSE-HOLDER 125A 3P+E 200-250V 9H 50-60HZ IP66/67/69</t>
  </si>
  <si>
    <t>ALUPRES COMPACT SWITCHED SOCKET IN ALUMINIUM ALLOY WITH MECHANICAL INTERLOCK AND FUSE-HOLDER 16A 3P+N+E 200-250V 9H 50-60HZ IP66/IP67</t>
  </si>
  <si>
    <t>ALUPRES-EX INTERLOCKED SOCKET IN MARINE GRADE ALUMINIUM WITH FUSES 3P+N+T 32A* 230V 9H EX CAT. 2D3G nR</t>
  </si>
  <si>
    <t>ALUPRES-EX INTERLOCKED SOCKET IN MARINE GRADE ALUMINIUM WITH FUSES 3P+N+T 63A 230V 9H EX CAT. 2D 3G nR</t>
  </si>
  <si>
    <t>ALUPRES SWITCHED SOCKET IN ALUMINIUM ALLOY WITH MECHANICAL INTERLOCK AND FUSE-HOLDER 125A 3P+E 440-460V 60HZ 11H IP66/67/69</t>
  </si>
  <si>
    <t>ALUPRES COMPACT SWITCHED SOCKET IN ALUMINIUM ALLOY WITH MECHANICAL INTERLOCK AND FUSE-HOLDER 16A 2P+E 380-415V 50-60HZ 9H IP66/IP67</t>
  </si>
  <si>
    <t>ALUPRES-EX INTERLOCKED SOCKET IN MARINE GRADE ALUMINIUM WITH FUSES 2P+T 32A* 400V 9H EX CAT. 2D3G nR</t>
  </si>
  <si>
    <t>ALUPRES-EX INTERLOCKED SOCKET IN MARINE GRADE ALUMINIUM WITH FUSES 2P+T 63A 400V 9H EX CAT. 2D 3G nR</t>
  </si>
  <si>
    <t>ALUPRES COMPACT SWITCHED SOCKET IN ALUMINIUM ALLOY WITH MECHANICAL INTERLOCK AND FUSE-HOLDER 16A 3P+E 380-415V 50-60HZ 6H IP66/IP67</t>
  </si>
  <si>
    <t>ALUPRES-EX INTERLOCKED SOCKET IN MARINE GRADE ALUMINIUM WITH FUSES 3P+T 32A* 400V 6H EX CAT. 2D3G nR</t>
  </si>
  <si>
    <t>ALUPRES-EX INTERLOCKED SOCKET IN MARINE GRADE ALUMINIUM WITH FUSES 3P+T 63A 400V 6H EX CAT. 2D nR</t>
  </si>
  <si>
    <t>ALUPRES COMPACT SWITCHED SOCKET IN ALUMINIUM ALLOY WITH MECHANICAL INTERLOCK AND FUSE-HOLDER 16A 3P+N+E 380-415V 50-60HZ 6H IP66/IP67</t>
  </si>
  <si>
    <t>ALUPRES-EX INTERLOCKED SOCKET IN MARINE GRADE ALUMINIUM WITH FUSES 3P+N+T 32A* 400V 6H EX CAT. 2D3G nR</t>
  </si>
  <si>
    <t>ALUPRES-EX INTERLOCKED SOCKET IN MARINE GRADE ALUMINIUM WITH FUSES 3P+N+T 63A 400V 6H EX CAT. 2D nR</t>
  </si>
  <si>
    <t>ALUPRES SWITCHED SOCKET IN ALUMINIUM ALLOY WITH MECHANICAL INTERLOCK AND FUSE-HOLDER 125A 3P+N+E 277/480-288/500V~ 50-60HZ 7H IP66/67/69</t>
  </si>
  <si>
    <t>ALUPRES-EX INTERLOCKED SOCKET IN MARINE GRADE ALUMINIUM WITH FUSES 3P+T 32A* 500V 7H EX CAT. 2D3G nR</t>
  </si>
  <si>
    <t>ALUPRES-EX INTERLOCKED SOCKET IN MARINE GRADE ALUMINIUM WITH FUSES 3P+T 63A 500V 7H EX CAT. 2D 3G nR</t>
  </si>
  <si>
    <t>ALUPRES-EX INTERLOCKED SOCKET IN MARINE GRADE ALUMINIUM WITH FUSES 3P+N+T 32A* 500V 7H EX CAT. 2D3G nR</t>
  </si>
  <si>
    <t>ALUPRES-EX INTERLOCKED SOCKET IN MARINE GRADE ALUMINIUM WITH FUSES 3P+N+T 63A 500V 7H EX CAT. 2D 3G nR</t>
  </si>
  <si>
    <t>TAIS SWITCHED SOCKET IN THERMOSETTING GRP WITH MECHANICAL INTERLOCK AND FUSE-HOLDER 16A 2P+E 100-130V 4H 50-60HZ</t>
  </si>
  <si>
    <t>TAIS SWITCHED SOCKET IN THERMOSETTING GRP WITH MECHANICAL INTERLOCK AND FUSE-HOLDER 32A 2P+E 100-130V 4H 50-60HZ</t>
  </si>
  <si>
    <t>TAIS-EX INTERLOCKED SOCKET IN THERMOSETTING GRP WITH FUSES 2P+T 32A* 110V 4H EX CAT. 2D3G nR</t>
  </si>
  <si>
    <t>TAIS SWITCHED SOCKET IN THERMOSETTING GRP WITH MECHANICAL INTERLOCK AND FUSE-HOLDER 63A 2P+E 100-130V 4H 50-60HZ</t>
  </si>
  <si>
    <t>TAIS-EX INTERLOCKED SOCKET IN THERMOSETTING GRP WITH FUSES 2P+T 63A 110V 4H EX CAT. 2D 3G nR</t>
  </si>
  <si>
    <t>TAIS SWITCHED SOCKET IN THERMOSETTING GRP WITH MECHANICAL INTERLOCK AND FUSE-HOLDER 16A 2P+E 200-250V 6H 50-60HZ</t>
  </si>
  <si>
    <t>TAIS SWITCHED SOCKET IN THERMOSETTING GRP WITH MECHANICAL INTERLOCK AND FUSE-HOLDER 32A 2P+E 200-250V 6H 50-60HZ</t>
  </si>
  <si>
    <t>TAIS SWITCHED SOCKET IN THERMOSETTING GRP WITH MECHANICAL INTERLOCK AND FUSE-HOLDER 63A 2P+E 200-250V~ 6H 50-60HZ</t>
  </si>
  <si>
    <t>TAIS-EX INTERLOCKED SOCKET IN THERMOSETTING GRP WITH FUSES 2P+T 63A 230V 6H EX CAT. 2D 3G nR</t>
  </si>
  <si>
    <t>TAIS SWITCHED SOCKET IN THERMOSETTING GRP WITH MECHANICAL INTERLOCK AND FUSE-HOLDER 16A 2P+E 380-415V 50-60HZ 9H</t>
  </si>
  <si>
    <t>TAIS SWITCHED SOCKET IN THERMOSETTING GRP WITH MECHANICAL INTERLOCK AND FUSE-HOLDER 32A 2P+E 380-415V 50-60HZ 9H</t>
  </si>
  <si>
    <t>TAIS-EX INTERLOCKED SOCKET IN THERMOSETTING GRP WITH FUSES 2P+T 32A* 400V 9H EX CAT. 2D3G nR</t>
  </si>
  <si>
    <t>TAIS SWITCHED SOCKET IN THERMOSETTING GRP WITH MECHANICAL INTERLOCK AND FUSE-HOLDER 63A 2P+E 380-415V 50-60HZ 9H</t>
  </si>
  <si>
    <t>TAIS-EX INTERLOCKED SOCKET IN THERMOSETTING GRP WITH FUSES 2P+T 63A 400V 9H EX CAT. 2D 3G nR</t>
  </si>
  <si>
    <t>TAIS SWITCHED SOCKET IN THERMOSETTING GRP WITH MECHANICAL INTERLOCK AND FUSE-HOLDER 16A 2P+E &gt;50V 50-60HZ 12H</t>
  </si>
  <si>
    <t>TAIS SWITCHED SOCKET IN THERMOSETTING GRP WITH MECHANICAL INTERLOCK AND FUSE-HOLDER 32A 2P+E &gt;50V 50-60HZ 12H</t>
  </si>
  <si>
    <t>TAIS SWITCHED SOCKET IN THERMOSETTING GRP WITH MECHANICAL INTERLOCK AND FUSE-HOLDER 63A 2P+E &gt;50V 50-60HZ 12H</t>
  </si>
  <si>
    <t>TAIS SWITCHED SOCKET IN THERMOSETTING GRP WITH MECHANICAL INTERLOCK AND FUSE-HOLDER 16A 2P+E &gt;50V 100-300HZ 10H</t>
  </si>
  <si>
    <t>TAIS SWITCHED SOCKET IN THERMOSETTING GRP WITH MECHANICAL INTERLOCK AND FUSE-HOLDER 32A 2P+E &gt;50V 100-300HZ 10H</t>
  </si>
  <si>
    <t>TAIS SWITCHED SOCKET IN THERMOSETTING GRP WITH MECHANICAL INTERLOCK AND FUSE-HOLDER 16A 2P+E &gt;50V &gt;300-500HZ 2H</t>
  </si>
  <si>
    <t>TAIS SWITCHED SOCKET IN THERMOSETTING GRP WITH MECHANICAL INTERLOCK AND FUSE-HOLDER 32A 2P+E &gt;50V &gt;300-500HZ 2H</t>
  </si>
  <si>
    <t>TAIS SWITCHED SOCKET IN THERMOSETTING GRP WITH MECHANICAL INTERLOCK AND FUSE-HOLDER 16A 2P+E &gt;50÷250VDC 3H</t>
  </si>
  <si>
    <t>TAIS SWITCHED SOCKET IN THERMOSETTING GRP WITH MECHANICAL INTERLOCK AND FUSE-HOLDER 32A 2P+E &gt;50÷250 VDC 3H</t>
  </si>
  <si>
    <t>TAIS SWITCHED SOCKET IN THERMOSETTING GRP WITH MECHANICAL INTERLOCK AND FUSE-HOLDER 63A 2P+E &gt;50÷250VDC 3H</t>
  </si>
  <si>
    <t>TAIS SWITCHED SOCKET IN THERMOSETTING GRP WITH MECHANICAL INTERLOCK AND FUSE-HOLDER 16A 3P+E 100-130V 4H 50-60HZ</t>
  </si>
  <si>
    <t>TAIS SWITCHED SOCKET IN THERMOSETTING GRP WITH MECHANICAL INTERLOCK AND FUSE-HOLDER 32A 3P+E 100-130V 4H 50-60HZ</t>
  </si>
  <si>
    <t>TAIS-EX INTERLOCKED SOCKET IN THERMOSETTING GRP WITH FUSES 3P+T 32A* 110V 4H EX CAT. 2D3G nR</t>
  </si>
  <si>
    <t>TAIS SWITCHED SOCKET IN THERMOSETTING GRP WITH MECHANICAL INTERLOCK AND FUSE-HOLDER 63A 3P+E 100-130V 4H 50-60HZ</t>
  </si>
  <si>
    <t>TAIS-EX INTERLOCKED SOCKET IN THERMOSETTING GRP WITH FUSES 3P+T 63A 110V 4H EX CAT. 2D 3G nR</t>
  </si>
  <si>
    <t>TAIS SWITCHED SOCKET IN THERMOSETTING GRP WITH MECHANICAL INTERLOCK AND FUSE-HOLDER 16A 3P+E 200-250V 9H 50-60HZ</t>
  </si>
  <si>
    <t>TAIS SWITCHED SOCKET IN THERMOSETTING GRP WITH MECHANICAL INTERLOCK AND FUSE-HOLDER 32A 3P+E 200-250V 9H 50-60HZ</t>
  </si>
  <si>
    <t>TAIS-EX INTERLOCKED SOCKET IN THERMOSETTING GRP WITH FUSES 3P+T 32A* 230V 9H EX CAT. 2D3G nR</t>
  </si>
  <si>
    <t>TAIS SWITCHED SOCKET IN THERMOSETTING GRP WITH MECHANICAL INTERLOCK AND FUSE-HOLDER 63A 3P+E 200-250V 9H 50-60HZ</t>
  </si>
  <si>
    <t>TAIS-EX INTERLOCKED SOCKET IN THERMOSETTING GRP WITH FUSES 3P+T 63A 230V 9H EX CAT. 2D 3G nR</t>
  </si>
  <si>
    <t>TAIS SWITCHED SOCKET IN THERMOSETTING GRP WITH MECHANICAL INTERLOCK AND FUSE-HOLDER 16A 3P+E 380-415V 50-60HZ 6H</t>
  </si>
  <si>
    <t>TAIS SWITCHED SOCKET IN THERMOSETTING GRP WITH MECHANICAL INTERLOCK AND FUSE-HOLDER 63A 3P+E 380-415V 50-60HZ 6H</t>
  </si>
  <si>
    <t>TAIS-EX INTERLOCKED SOCKET IN THERMOSETTING GRP WITH FUSES 3P+T 63A 400V 6H EX CAT. 2D 3G nR</t>
  </si>
  <si>
    <t>TAIS SWITCHED SOCKET IN THERMOSETTING GRP WITH MECHANICAL INTERLOCK AND FUSE-HOLDER 16A 3P+E 440-460V 60HZ 11H</t>
  </si>
  <si>
    <t>TAIS SWITCHED SOCKET IN THERMOSETTING GRP WITH MECHANICAL INTERLOCK AND FUSE-HOLDER 32A 3P+E 440-460V 60HZ 11H</t>
  </si>
  <si>
    <t>TAIS SWITCHED SOCKET IN THERMOSETTING GRP WITH MECHANICAL INTERLOCK AND FUSE-HOLDER 63A 3P+E 440-460V 60HZ 11H</t>
  </si>
  <si>
    <t>TAIS SWITCHED SOCKET IN THERMOSETTING GRP WITH MECHANICAL INTERLOCK AND FUSE-HOLDER 16A 3P+E 480-500V 50-60HZ 7H</t>
  </si>
  <si>
    <t>TAIS SWITCHED SOCKET IN THERMOSETTING GRP WITH MECHANICAL INTERLOCK AND FUSE-HOLDER 32A 3P+E 480-500V 50-60HZ 7H</t>
  </si>
  <si>
    <t>TAIS-EX INTERLOCKED SOCKET IN THERMOSETTING GRP WITH FUSES 3P+T 32A* 500V 7H EX CAT. 2D3G nR</t>
  </si>
  <si>
    <t>TAIS SWITCHED SOCKET IN THERMOSETTING GRP WITH MECHANICAL INTERLOCK AND FUSE-HOLDER 63A 3P+E 480-500V 50-60HZ 7H</t>
  </si>
  <si>
    <t>TAIS-EX INTERLOCKED SOCKET IN THERMOSETTING GRP WITH FUSES 3P+T 63A 500V 7H EX CAT. 2D 3G nR</t>
  </si>
  <si>
    <t>TAIS SWITCHED SOCKET IN THERMOSETTING GRP WITH MECHANICAL INTERLOCK AND FUSE-HOLDER 32A 3P+E 600-690V 50-60HZ 5H</t>
  </si>
  <si>
    <t>TAIS SWITCHED SOCKET IN THERMOSETTING GRP WITH MECHANICAL INTERLOCK AND FUSE-HOLDER 3P+E 63A 600-690V 50-60HZ 5H</t>
  </si>
  <si>
    <t>TAIS SWITCHED SOCKET IN THERMOSETTING GRP WITH MECHANICAL INTERLOCK AND FUSE-HOLDER 16A 3P+E &gt;50V 50-60HZ 12H</t>
  </si>
  <si>
    <t>TAIS SWITCHED SOCKET IN THERMOSETTING GRP WITH MECHANICAL INTERLOCK AND FUSE-HOLDER 32A 3P+E &gt;50V 50-60HZ 12H</t>
  </si>
  <si>
    <t>TAIS SWITCHED SOCKET IN THERMOSETTING GRP WITH MECHANICAL INTERLOCK AND FUSE-HOLDER 63A 3P+E &gt;50V 50-60HZ 12H</t>
  </si>
  <si>
    <t>TAIS SWITCHED SOCKET IN THERMOSETTING GRP WITH MECHANICAL INTERLOCK AND FUSE-HOLDER 32A 3P+E 380/440 V 50/60HZ 3H</t>
  </si>
  <si>
    <t>TAIS SWITCHED SOCKET IN THERMOSETTING GRP WITH MECHANICAL INTERLOCK AND FUSE-HOLDER 16A 3P+E &gt;50V 100-300HZ 10H</t>
  </si>
  <si>
    <t>TAIS SWITCHED SOCKET IN THERMOSETTING GRP WITH MECHANICAL INTERLOCK AND FUSE-HOLDER 32A 3P+E &gt;50V 100-300HZ 10H</t>
  </si>
  <si>
    <t>TAIS SWITCHED SOCKET IN THERMOSETTING GRP WITH MECHANICAL INTERLOCK AND FUSE-HOLDER 16A 3P+E &gt;50V &gt;300-500HZ 2H</t>
  </si>
  <si>
    <t>TAIS SWITCHED SOCKET IN THERMOSETTING GRP WITH MECHANICAL INTERLOCK AND FUSE-HOLDER 32A 3P+E &gt;50V &gt;300-500HZ 2H</t>
  </si>
  <si>
    <t>TAIS SWITCHED SOCKET IN THERMOSETTING GRP WITH MECHANICAL INTERLOCK AND FUSE-HOLDER 16A 3P+N+E 100-130V 4H 50-60HZ</t>
  </si>
  <si>
    <t>TAIS SWITCHED SOCKET IN THERMOSETTING GRP WITH MECHANICAL INTERLOCK AND FUSE-HOLDER 32A 3P+N+E 100-130V 4H 50-60HZ</t>
  </si>
  <si>
    <t>TAIS-EX INTERLOCKED SOCKET IN THERMOSETTING GRP WITH FUSES 3P+N+T 32A* 110V 4H EX CAT. 2D3G nR</t>
  </si>
  <si>
    <t>TAIS SWITCHED SOCKET IN THERMOSETTING GRP WITH MECHANICAL INTERLOCK AND FUSE-HOLDER 63A 3P+N+E 100-130V 4H 50-60HZ</t>
  </si>
  <si>
    <t>TAIS-EX INTERLOCKED SOCKET IN THERMOSETTING GRP WITH FUSES 3P+N+T 63A 110V 4H EX CAT. 2D 3G nR</t>
  </si>
  <si>
    <t>TAIS SWITCHED SOCKET IN THERMOSETTING GRP WITH MECHANICAL INTERLOCK AND FUSE-HOLDER 16A 3P+N+E 200-250V 9H 50-60HZ</t>
  </si>
  <si>
    <t>TAIS SWITCHED SOCKET IN THERMOSETTING GRP WITH MECHANICAL INTERLOCK AND FUSE-HOLDER 32A 3P+N+E 200-250V 9H 50-60HZ</t>
  </si>
  <si>
    <t>TAIS-EX INTERLOCKED SOCKET IN THERMOSETTING GRP WITH FUSES 3P+N+T 32A* 230V 9H EX CAT. 2D3G nR</t>
  </si>
  <si>
    <t>TAIS SWITCHED SOCKET IN THERMOSETTING GRP WITH MECHANICAL INTERLOCK AND FUSE-HOLDER 63A 3P+N+E 200-250V 9H 50-60HZ</t>
  </si>
  <si>
    <t>TAIS-EX INTERLOCKED SOCKET IN THERMOSETTING GRP WITH FUSES 3P+N+T 63A 230V 9H EX CAT. 2D 3G nR</t>
  </si>
  <si>
    <t>TAIS SWITCHED SOCKET IN THERMOSETTING GRP WITH MECHANICAL INTERLOCK AND FUSE-HOLDER 16A 3P+N+E 380-415V 50-60HZ 6H</t>
  </si>
  <si>
    <t>TAIS SWITCHED SOCKET IN THERMOSETTING GRP WITH MECHANICAL INTERLOCK AND FUSE-HOLDER 32A 3P+N+E 200/346- 240/415V 50-60HZ 6H</t>
  </si>
  <si>
    <t>TAIS-EX INTERLOCKED SOCKET IN THERMOSETTING GRP WITH FUSES 3P+N+T 32A* 400V 6H EX CAT. 2D3G nR</t>
  </si>
  <si>
    <t>TAIS SWITCHED SOCKET IN THERMOSETTING GRP WITH MECHANICAL INTERLOCK AND FUSE-HOLDER 63A 3P+N+E 380-415V 50-60HZ 6H</t>
  </si>
  <si>
    <t>TAIS SWITCHED SOCKET IN THERMOSETTING GRP WITH MECHANICAL INTERLOCK AND FUSE-HOLDER 16A 3P+N+E 480-500V 50-60HZ 7H</t>
  </si>
  <si>
    <t>TAIS SWITCHED SOCKET IN THERMOSETTING GRP WITH MECHANICAL INTERLOCK AND FUSE-HOLDER 32A 3P+N+E 480-500V 50-60HZ 7H</t>
  </si>
  <si>
    <t>TAIS-EX INTERLOCKED SOCKET IN THERMOSETTING GRP WITH FUSES 3P+N+T 32A* 500V 7H EX CAT. 2D3G nR</t>
  </si>
  <si>
    <t>TAIS SWITCHED SOCKET IN THERMOSETTING GRP WITH MECHANICAL INTERLOCK AND FUSE-HOLDER 3P+N+E 63A 277/480-288/500V~ 50-60Hz 7H</t>
  </si>
  <si>
    <t>TAIS-EX INTERLOCKED SOCKET IN THERMOSETTING GRP WITH FUSES 3P+N+T 63A 500V 7H EX CAT. 2D 3G nR</t>
  </si>
  <si>
    <t>TAIS SWITCHED SOCKET IN THERMOSETTING GRP WITH MECHANICAL INTERLOCK AND FUSE-HOLDER 16A 3P+N+E 250/440-265/460V 60HZ 11H</t>
  </si>
  <si>
    <t>TAIS SWITCHED SOCKET IN THERMOSETTING GRP WITH MECHANICAL INTERLOCK AND FUSE-HOLDER 32A 3P+N+E 250/440-265/460V 60HZ 11H</t>
  </si>
  <si>
    <t>TAIS SWITCHED SOCKET IN THERMOSETTING GRP WITH MECHANICAL INTERLOCK AND FUSE-HOLDER 63A 3P+N+E 250/440-265/460V 60HZ 11H</t>
  </si>
  <si>
    <t>TAIS SWITCHED SOCKET IN THERMOSETTING GRP WITH MECHANICAL INTERLOCK AND FUSE-HOLDER 32A 3P+N+E 600-690V 50-60HZ 5H</t>
  </si>
  <si>
    <t>TAIS SWITCHED SOCKET IN THERMOSETTING GRP WITH MECHANICAL INTERLOCK AND FUSE-HOLDER 3P+N+E 63A 347/600-400/690V~ 50-60HZ 5H</t>
  </si>
  <si>
    <t>TAIS SWITCHED SOCKET IN THERMOSETTING GRP WITH MECHANICAL INTERLOCK AND FUSE-HOLDER 32A 3P+N+E 220/380V 50HZ-250/440V 60HZ 50/60HZ 3H</t>
  </si>
  <si>
    <t>TAIS SWITCHED SOCKET IN THERMOSETTING GRP WITH MECHANICAL INTERLOCK AND FUSE-HOLDER 16A 3P+N+E &gt;50V 100-300HZ 10H</t>
  </si>
  <si>
    <t>TAIS SWITCHED SOCKET IN THERMOSETTING GRP WITH MECHANICAL INTERLOCK AND FUSE-HOLDER 32A 3P+N+E &gt;50V 100-300HZ 10H</t>
  </si>
  <si>
    <t>TAIS SWITCHED SOCKET IN THERMOSETTING GRP WITH MECHANICAL INTERLOCK AND FUSE-HOLDER 16A 3P+N+E &gt;50V &gt;300-500HZ 2H</t>
  </si>
  <si>
    <t>TAIS SWITCHED SOCKET IN THERMOSETTING GRP WITH MECHANICAL INTERLOCK AND FUSE-HOLDER 32A 3P+N+E &gt;50V &gt;300-500HZ 2H</t>
  </si>
  <si>
    <t>TAISBOX SUPPORT FOR 90° ANGLED FOR WINDOWS "A" FOR STRAIGHT SOCKETS AND PLUGS 63A 142X113</t>
  </si>
  <si>
    <t>TAISBOX SUPPORT FOR 90° ANGLED FOR WINDOWS "A" FOR STRAIGHT SOCKETS AND PLUGS 125A 142X113</t>
  </si>
  <si>
    <t>TAISBOX SUPPORT FOR 90° ANGLED FOR WINDOWS "B" FOR STRAIGHT SOCKETS AND PLUGS 63A 207X113</t>
  </si>
  <si>
    <t>TAISBOX SUPPORT FOR 90° ANGLED FOR WINDOWS "B" FOR STRAIGHT SOCKETS AND PLUGS 125A 207X113</t>
  </si>
  <si>
    <t>ALUPRES SWITCHED SOCKET IN ALUMINIUM ALLOY WITH ELECTRICAL INTERLOCK + MCCB + RCD ADJUSTABLE AT 30mA-3A, 63A 3P+N+E 400V 6H</t>
  </si>
  <si>
    <t>TAIS SWITCHED SOCKET IN THERMOSETTING GRP WITH MECHANICAL INTERLOCK AND MCB 16A 2P+E 100-130V 50-60HZ 4H</t>
  </si>
  <si>
    <t>TAIS SWITCHED SOCKET IN THERMOSETTING GRP WITH MECHANICAL INTERLOCK AND MCB 16A 2P+E 200-250V 50-60HZ 6H</t>
  </si>
  <si>
    <t>TAIS SWITCHED SOCKET IN THERMOSETTING GRP WITH MECHANICAL INTERLOCK AND MCB 16A 2P+E 380-415V 50-60HZ 9H</t>
  </si>
  <si>
    <t>TAIS SWITCHED SOCKET IN THERMOSETTING GRP WITH MECHANICAL INTERLOCK AND MCB 16A 3P+E 100-130V 50-60HZ 4H</t>
  </si>
  <si>
    <t>TAIS SWITCHED SOCKET IN THERMOSETTING GRP WITH MECHANICAL INTERLOCK AND MCB 16A 3P+E 200-250V 50-60HZ 9H</t>
  </si>
  <si>
    <t>TAIS SWITCHED SOCKET IN THERMOSETTING GRP WITH MECHANICAL INTERLOCK AND MCB 16A 3P+E 380-415V 50-60HZ 6H</t>
  </si>
  <si>
    <t>TAIS SWITCHED SOCKET IN THERMOSETTING GRP WITH MECHANICAL INTERLOCK AND MCB 16A 3P+E 440-460V 60HZ 11H</t>
  </si>
  <si>
    <t>TAIS SWITCHED SOCKET IN THERMOSETTING GRP WITH MECHANICAL INTERLOCK AND MCB 16A 3P+N+E 100-130V 50-60HZ 4H</t>
  </si>
  <si>
    <t>TAIS SWITCHED SOCKET IN THERMOSETTING GRP WITH MECHANICAL INTERLOCK AND MCB 16A 3P+N+E 200-250V 50-60HZ 9H</t>
  </si>
  <si>
    <t>TAIS SWITCHED SOCKET IN THERMOSETTING GRP WITH MECHANICAL INTERLOCK AND MCB 16A 3P+N+E 380-415V 50-60HZ 6H</t>
  </si>
  <si>
    <t>TAIS SWITCHED SOCKET IN THERMOSETTING GRP WITH MECHANICAL INTERLOCK AND MCB 16A 3P+N+E 250/440-265/460V 60HZ 11H</t>
  </si>
  <si>
    <t>TAIS SWITCHED SOCKET IN THERMOSETTING GRP WITH MECHANICAL INTERLOCK AND MCB 32A 2P+E 100-130V 50-60HZ 4H</t>
  </si>
  <si>
    <t>TAIS SWITCHED SOCKET IN THERMOSETTING GRP WITH MECHANICAL INTERLOCK AND MCB 63A 2P+E 100-130V 50-60HZ 4H</t>
  </si>
  <si>
    <t>TAIS SWITCHED SOCKET IN THERMOSETTING GRP WITH MECHANICAL INTERLOCK AND MCB 32A 2P+E 200-250V 50-60HZ 6H</t>
  </si>
  <si>
    <t>TAIS SWITCHED SOCKET IN THERMOSETTING GRP WITH MECHANICAL INTERLOCK AND MCB 63A 2P+E 200-250V 50-60HZ 6H</t>
  </si>
  <si>
    <t>TAIS SWITCHED SOCKET IN THERMOSETTING GRP WITH MECHANICAL INTERLOCK AND MCB 32A 2P+E 380-415V 50-60HZ 9H</t>
  </si>
  <si>
    <t>TAIS SWITCHED SOCKET IN THERMOSETTING GRP WITH MECHANICAL INTERLOCK AND MCB 63A 2P+E 380-415V 50-60HZ 9H</t>
  </si>
  <si>
    <t>TAIS SWITCHED SOCKET IN THERMOSETTING GRP WITH MECHANICAL INTERLOCK AND MCB 32A 3P+E 100-130V 50-60HZ 4H</t>
  </si>
  <si>
    <t>TAIS SWITCHED SOCKET IN THERMOSETTING GRP WITH MECHANICAL INTERLOCK AND MCB 63A 3P+E 100-130V 50-60HZ 4H</t>
  </si>
  <si>
    <t>TAIS SWITCHED SOCKET IN THERMOSETTING GRP WITH MECHANICAL INTERLOCK AND MCB 32A 3P+E 200-250V 50-60HZ 9H</t>
  </si>
  <si>
    <t>TAIS SWITCHED SOCKET IN THERMOSETTING GRP WITH MECHANICAL INTERLOCK AND MCB 63A 3P+E 200-250V 50-60HZ 9H</t>
  </si>
  <si>
    <t>TAIS SWITCHED SOCKET IN THERMOSETTING GRP WITH MECHANICAL INTERLOCK AND MCB 32A 3P+E 380-415V 50-60HZ 6H</t>
  </si>
  <si>
    <t>TAIS SWITCHED SOCKET IN THERMOSETTING GRP WITH MECHANICAL INTERLOCK AND MCB 63A 3P+E 380-415V 50-60HZ 6H</t>
  </si>
  <si>
    <t>TAIS SWITCHED SOCKET IN THERMOSETTING GRP WITH MECHANICAL INTERLOCK AND MCB 32A 3P+E 440-460V 60HZ 11H</t>
  </si>
  <si>
    <t>TAIS SWITCHED SOCKET IN THERMOSETTING GRP WITH MECHANICAL INTERLOCK AND MCB 63A 3P+E 440-460V 60HZ 11H</t>
  </si>
  <si>
    <t>TAIS SWITCHED SOCKET IN THERMOSETTING GRP WITH MECHANICAL INTERLOCK AND MCB 32A 3P+E 380V 50HZ-440V 60HZ 50/60HZ 3H</t>
  </si>
  <si>
    <t>TAIS SWITCHED SOCKET IN THERMOSETTING GRP WITH MECHANICAL INTERLOCK AND MCB 32A 3P+N+E 100-130V 50-60HZ 4H</t>
  </si>
  <si>
    <t>TAIS SWITCHED SOCKET IN THERMOSETTING GRP WITH MECHANICAL INTERLOCK AND MCB 63A 3P+N+E 100-130V 50-60HZ 4H</t>
  </si>
  <si>
    <t>TAIS SWITCHED SOCKET IN THERMOSETTING GRP WITH MECHANICAL INTERLOCK AND MCB 32A 3P+N+E 200-250V 50-60HZ 9H</t>
  </si>
  <si>
    <t>TAIS SWITCHED SOCKET IN THERMOSETTING GRP WITH MECHANICAL INTERLOCK AND MCB 63A 3P+N+E 200-250V 50-60HZ 9H</t>
  </si>
  <si>
    <t>TAIS SWITCHED SOCKET IN THERMOSETTING GRP WITH MECHANICAL INTERLOCK AND MCB 32A 3P+N+E 380-415V 50-60HZ 6H</t>
  </si>
  <si>
    <t>TAIS SWITCHED SOCKET IN THERMOSETTING GRP WITH MECHANICAL INTERLOCK AND MCB 63A 3P+N+E 380-415V 50-60HZ 6H</t>
  </si>
  <si>
    <t>TAIS SWITCHED SOCKET IN THERMOSETTING GRP WITH MECHANICAL INTERLOCK AND MCB 32A 3P+N+E 250/440-265/460V 60HZ 11H</t>
  </si>
  <si>
    <t>TAIS SWITCHED SOCKET IN THERMOSETTING GRP WITH MECHANICAL INTERLOCK AND MCB 63A 3P+N+E 250/440-265/460V 60HZ 11H</t>
  </si>
  <si>
    <t>TAIS SWITCHED SOCKET IN THERMOSETTING GRP WITH ELECTRICAL INTERLOCK + MCCB + RCD 63A 3P+E 400V 6H</t>
  </si>
  <si>
    <t>TAIS SWITCHED SOCKET IN THERMOSETTING GRP WITH ELECTRICAL INTERLOCK + MCCB + RCD 63A 3P+E 500V 7H</t>
  </si>
  <si>
    <t>TAIS SWITCHED SOCKET IN THERMOSETTING GRP WITH ELECTRICAL INTERLOCK + MCCB + RCD 63A 3P+N+E 400V 6H</t>
  </si>
  <si>
    <t>TAIS SWITCHED SOCKET IN THERMOSETTING GRP WITH ELECTRICAL INTERLOCK + MCCB + RCD 63A 3P+N+E 500V 7H</t>
  </si>
  <si>
    <t>TAIS SWITCHED SOCKET IN THERMOSETTING GRP WITH ELECTRICAL INTERLOCK + MCCB + RCD 125A 3P+E 400V 6H</t>
  </si>
  <si>
    <t>TAIS SWITCHED SOCKET IN THERMOSETTING GRP WITH ELECTRICAL INTERLOCK + MCCB + RCD 125A 3P+E 500V 7H</t>
  </si>
  <si>
    <t>TAIS SWITCHED SOCKET IN THERMOSETTING GRP WITH ELECTRICAL INTERLOCK + MCCB + RCD 125A 3P+N+E 400V 6H</t>
  </si>
  <si>
    <t>TAIS SWITCHED SOCKET IN THERMOSETTING GRP WITH ELECTRICAL INTERLOCK + MCCB + RCD 125A 3P+N+E 500V 7H</t>
  </si>
  <si>
    <t>X-CEE CAP FOR WALL MOUNTING INLET 2P+E 16A</t>
  </si>
  <si>
    <t>X-CEE CAP FOR WALL MOUNTING INLET 2P+E /3P+E 32A</t>
  </si>
  <si>
    <t>X-CEE CAP FOR WALL MOUNTING INLET 63A</t>
  </si>
  <si>
    <t>X-CEE CAP FOR WALL MOUNTING INLET 125A</t>
  </si>
  <si>
    <t>X-CEE CAP FOR WALL MOUNTING INLET 3P+E 16A</t>
  </si>
  <si>
    <t>X-CEE CAP FOR WALL MOUNTING INLET 3P+N+E 16A</t>
  </si>
  <si>
    <t>X-CEE CAP FOR WALL MOUNTING INLET 3P+N+E 32A</t>
  </si>
  <si>
    <t>TAIS-EX DEVICE FOR ATEX TESTING 16A 3P+E 380-400V 50-60HZ 6H EX NR</t>
  </si>
  <si>
    <t>TAIS-EX DEVICE FOR ATEX TESTING 16A 3P+N+E6H EX NR</t>
  </si>
  <si>
    <t>TAIS-EX DEVICE FOR ATEX TESTING 32A 2/3P+E 380-400V 50-60HZ 6H EX NR</t>
  </si>
  <si>
    <t>TAIS-EX DEVICE FOR ATEX TESTING 32A 3P+N+E 380-400V 50-60HZ 6H EX NR</t>
  </si>
  <si>
    <t>TAIS-EX DEVICE FOR ATEX TESTING 63A 2-3-3P+N+E 380-400V 50-60HZ 6H EX NR</t>
  </si>
  <si>
    <t>TAIS SWITCHED SOCKET IN THERMOSETTING GRP WITH ELECTRICAL INTERLOCK + MCCB 63A 3P+E 400V 6H</t>
  </si>
  <si>
    <t>TAIS SWITCHED SOCKET IN THERMOSETTING GRP WITH ELECTRICAL INTERLOCK + MCCB 63A 3P+E 500V 7H</t>
  </si>
  <si>
    <t>TAIS SWITCHED SOCKET IN THERMOSETTING GRP WITH ELECTRICAL INTERLOCK + MCCB 63A 3P+N+E 400V 6H</t>
  </si>
  <si>
    <t>TAIS SWITCHED SOCKET IN THERMOSETTING GRP WITH ELECTRICAL INTERLOCK + MCCB 63A 3P+N+E 500V 7H</t>
  </si>
  <si>
    <t>TAIS SWITCHED SOCKET IN THERMOSETTING GRP WITH ELECTRICAL INTERLOCK + MCCB 125A 3P+E 400V 6H</t>
  </si>
  <si>
    <t>TAIS SWITCHED SOCKET IN THERMOSETTING GRP WITH ELECTRICAL INTERLOCK + MCCB 125A 3P+E 500V 7H</t>
  </si>
  <si>
    <t>TAIS SWITCHED SOCKET IN THERMOSETTING GRP WITH ELECTRICAL INTERLOCK + MCCB 125A 3P+N+E 400V 6H</t>
  </si>
  <si>
    <t>TAIS SWITCHED SOCKET IN THERMOSETTING GRP WITH ELECTRICAL INTERLOCK + MCCB 125A 3P+N+E 500V 7H</t>
  </si>
  <si>
    <t>TAIS INTERLOCKED SOCKET IN THERMOSETTING GRP 2P+E 125A 230V 6H</t>
  </si>
  <si>
    <t>TAIS INTERLOCKED SOCKET IN THERMOSETTING GRP 3P+E 125A 110V 4H</t>
  </si>
  <si>
    <t>TAIS INTERLOCKED SOCKET IN THERMOSETTING GRP 3P+E 125A 690V 5H</t>
  </si>
  <si>
    <t>TAIS INTERLOCKED SOCKET IN THERMOSETTING GRP 3P+E 125A 400V 6H</t>
  </si>
  <si>
    <t>TAIS INTERLOCKED SOCKET IN THERMOSETTING GRP 3P+E 125A 500V 7H</t>
  </si>
  <si>
    <t>TAIS INTERLOCKED SOCKET IN THERMOSETTING GRP 3P+E 125A 230V 9H</t>
  </si>
  <si>
    <t>TAIS INTERLOCKED SOCKET IN THERMOSETTING GRP 3P+N+E 125A 110V 4H</t>
  </si>
  <si>
    <t>TAIS INTERLOCKED SOCKET IN THERMOSETTING GRP 3P+N+E 125A 690V 5H</t>
  </si>
  <si>
    <t>TAIS INTERLOCKED SOCKET IN THERMOSETTING GRP 3P+N+E 125A 400V 6H</t>
  </si>
  <si>
    <t>TAIS INTERLOCKED SOCKET IN THERMOSETTING GRP 3P+N+E 125A 500V 7H</t>
  </si>
  <si>
    <t>TAIS INTERLOCKED SOCKET IN THERMOSETTING GRP 3P+N+E 125A 230V 9H</t>
  </si>
  <si>
    <t>TAIS INTERLOCKED SOCKET IN THERMOSETTING GRP WITH FUSES 2P+E 125A 230V 6H</t>
  </si>
  <si>
    <t>TAIS INTERLOCKED SOCKET IN THERMOSETTING GRP WITH FUSES 3P+E 125A 110V 4H</t>
  </si>
  <si>
    <t>TAIS INTERLOCKED SOCKET IN THERMOSETTING GRP WITH FUSES 3P+E 125A 690V 5H</t>
  </si>
  <si>
    <t>TAIS INTERLOCKED SOCKET IN THERMOSETTING GRP WITH FUSES 3P+E 125A 400V 6H</t>
  </si>
  <si>
    <t>TAIS INTERLOCKED SOCKET IN THERMOSETTING GRP WITH FUSES 3P+E 125A 500V 7H</t>
  </si>
  <si>
    <t>TAIS INTERLOCKED SOCKET IN THERMOSETTING GRP WITH FUSES 3P+E  125A 230V 9H</t>
  </si>
  <si>
    <t>TAIS INTERLOCKED SOCKET IN THERMOSETTING GRP WITH FUSES 3P+N+E 125A 110V 4H</t>
  </si>
  <si>
    <t>TAIS INTERLOCKED SOCKET IN THERMOSETTING GRP WITH FUSES 3P+N+E 125A 690V 5H</t>
  </si>
  <si>
    <t>TAIS INTERLOCKED SOCKET IN THERMOSETTING GRP WITH FUSES 3P+N+E 125A 400V 6H</t>
  </si>
  <si>
    <t>TAIS INTERLOCKED SOCKET IN THERMOSETTING GRP WITH FUSES 3P+N+E 125A 500V 7H</t>
  </si>
  <si>
    <t>TAIS INTERLOCKED SOCKET IN THERMOSETTING GRP WITH FUSES 3P+N+E 125A 230V 9H</t>
  </si>
  <si>
    <t>TAIS INTERLOCKED SOCKET IN THERMOSETTING GRP WITH DIN RAIL 3P+E 125A 400V 6H</t>
  </si>
  <si>
    <t>TAIS INTERLOCKED SOCKET IN THERMOSETTING GRP WITH DIN RAIL 3P+N+E 125A 400V 6H</t>
  </si>
  <si>
    <t>TAIS INTERLOCKED SOCKET IN THERMOSETTING GRP WITH MCB 3P+E 125A 110V 4H</t>
  </si>
  <si>
    <t>TAIS INTERLOCKED SOCKET IN THERMOSETTING GRP WITH MCB 3P+E 125A 400V 6H</t>
  </si>
  <si>
    <t>TAIS INTERLOCKED SOCKET IN THERMOSETTING GRP WITH MCB 3P+E 125A 500V 7H</t>
  </si>
  <si>
    <t>TAIS INTERLOCKED SOCKET IN THERMOSETTING GRP WITH MCB 3P+E 125A 230V 9H</t>
  </si>
  <si>
    <t>TAIS INTERLOCKED SOCKET IN THERMOSETTING GRP WITH MCB 3P+N+E 125A 110V 4H</t>
  </si>
  <si>
    <t>TAIS INTERLOCKED SOCKET IN THERMOSETTING GRP WITH MCB 3P+N+E 125A 400V 6H</t>
  </si>
  <si>
    <t>TAIS INTERLOCKED SOCKET IN THERMOSETTING GRP WITH MCB 3P+N+E 125A 500V 7H</t>
  </si>
  <si>
    <t>TAIS INTERLOCKED SOCKET IN THERMOSETTING GRP WITH MCB3P+N+E 125A 230V 9H</t>
  </si>
  <si>
    <t>TOPTER SOCKET WITH SAFETY TRANSFORMER 2P 16A 150VA 220/24V IP66/IP67</t>
  </si>
  <si>
    <t>PRIMA SOCKET WITH TRANSFORMER 2P 16A 150VA 220/24V IP55</t>
  </si>
  <si>
    <t>ALUCASE BOX IN MARINE GRADE ALUMINIUM WITH BLIND WALLS 92X92X42 IP67</t>
  </si>
  <si>
    <t>ALUPRES ENCLOSURE WITH BLIND COVER 125X185MM</t>
  </si>
  <si>
    <t>ALUPRES ENCLOSURE WITH BLIND COVER 250X185MM</t>
  </si>
  <si>
    <t>ALUPRES ENCLOSURE WITH BLIND COVER 185X185MM</t>
  </si>
  <si>
    <t>ALUCASE BOX IN MARINE GRADE ALUMINIUM WITH BLIND WALLS WITH BACK PLATE 125X125X63 IP67</t>
  </si>
  <si>
    <t>ALUCASE BOX IN MARINE GRADE ALUMINIUM 125X125X63 WITH WINDOWS F1/F1/F1/F1 IP67</t>
  </si>
  <si>
    <t>ALUCASE BOX IN MARINE GRADE ALUMINIUM WITH BLIND WALLS WITH BACK PLATE 185X125X63 IP67</t>
  </si>
  <si>
    <t>ALUPRES ENCLOSURE WITH TRANSPARENT DOOR 125X185MM</t>
  </si>
  <si>
    <t>ALUPRES ENCLOSURE WITH TRANSPARENT DOOR 250X185MM</t>
  </si>
  <si>
    <t>ALUPRES ENCLOSURE WITH TRANSPARENT DOOR 185X185MM</t>
  </si>
  <si>
    <t>ALUCASE BOX IN MARINE GRADE ALUMINIUM WITH BLIND WALLS WITH BACK PLATE 185X185X95 IP66</t>
  </si>
  <si>
    <t>ALUCASE BOX IN MARINE GRADE ALUMINIUM 185X185X95 WITH WINDOWS F3/F3/F3/F3 IP66</t>
  </si>
  <si>
    <t>ALUCASE BOX IN MARINE GRADE ALUMINIUM WITH BLIND WALLS WITH BACK PLATE 185X252X95 IP66</t>
  </si>
  <si>
    <t>ALUCASE BOX IN MARINE GRADE ALUMINIUM 185X252X95 WITH WINDOWS F4/F3/F4/F3 IP66</t>
  </si>
  <si>
    <t>ALUCASE BOX IN MARINE GRADE ALUMINIUM WITH BLIND WALLS WITH BACK PLATE 252X252X140</t>
  </si>
  <si>
    <t>ALUCASE BOX IN MARINE GRADE ALUMINIUM 252X252X140 WITH WINDOWS F5/F5/F5/F5 IP66</t>
  </si>
  <si>
    <t>ALUCASE BOX IN MARINE GRADE ALUMINIUM WITH BLIND WALLS WITH BACK PLATE 252X315X140 IP66</t>
  </si>
  <si>
    <t>ALUCASE BOX IN MARINE GRADE ALUMINIUM 252X315X140 WITH WINDOWS F5/F5/F5/F5 IP66</t>
  </si>
  <si>
    <t>ALUCASE BOX IN MARINE GRADE ALUMINIUM 252X507X140 WITH WINDOWS -/F5/-/F5 IP66</t>
  </si>
  <si>
    <t>ALUCASE BOX IN MARINE GRADE ALUMINIUM WITH BLIND WALLS WITH BACK PLATE 315X315X140</t>
  </si>
  <si>
    <t>ALUCASE BOX IN MARINE GRADE ALUMINIUM 315X315X140 WITH WINDOWS F5/F5/F5/F5 IP66</t>
  </si>
  <si>
    <t>ALUCASE BOX IN MARINE GRADE ALUMINIUM WITH BLIND WALLS WITH BACK PLATE 373X373X140</t>
  </si>
  <si>
    <t>ALUCASE BOX IN MARINE GRADE ALUMINIUM 373X373X140 WITH WINDOWS F6/F6/F6/F6 IP66</t>
  </si>
  <si>
    <t>ALUCASE BOX IN MARINE GRADE ALUMINIUM 373X507X140 WITH WINDOWS F6/F6/F6/F6 IP66</t>
  </si>
  <si>
    <t>ALUPRES PAINTED STEEL MOUNTING PLATE 125X620MM</t>
  </si>
  <si>
    <t>ALUPRES PAINTED STEEL MOUNTING PLATE 250X620MM</t>
  </si>
  <si>
    <t>ALUPRES PAINTED STEEL MOUNTING PLATE 375X620MM</t>
  </si>
  <si>
    <t>ALUPRES PAINTED STEEL MOUNTING PLATE 500X620MM</t>
  </si>
  <si>
    <t>ALUPRES PAINTED STEEL MOUNTING PLATE 185X770MM</t>
  </si>
  <si>
    <t>ALUCASE BOX IN MARINE GRADE ALUMINIUM 507X630X140 WITH WINDOWS F6/F6/F6/F6 IP66</t>
  </si>
  <si>
    <t>ALUPRES-EX ENCLOSURE IN ALUMINIUM ALLOY 92X92X77 EX CAT.2D 2G</t>
  </si>
  <si>
    <t>ALUPRES-EX ENCLOSURE IN ALUMINIUM ALLOY 125X92X77 2XF0 EX CAT.2D 2G</t>
  </si>
  <si>
    <t>ALUPRES-EX ENCLOSURE IN ALUMINIUM ALLOY 185X92X77 2XF0 EX CAT.2D 2G</t>
  </si>
  <si>
    <t>ALUPRES-EX ENCLOSURE IN ALUMINIUM ALLOY 125X125X113 EX CAT.2D 2G</t>
  </si>
  <si>
    <t>ALUPRES-EX ENCLOSURE IN ALUMINIUM ALLOY 252X125X113 2XF1 EX CAT.2D 2G</t>
  </si>
  <si>
    <t>ALUPRES-EX ENCLOSURE IN ALUMINIUM ALLOY 185X185X145 2D 2G</t>
  </si>
  <si>
    <t>ALUPRES-EX ENCLOSURE IN ALUMINIUM ALLOY 252X185X145 2D 2G</t>
  </si>
  <si>
    <t>ALUPRES-EX ENCLOSURE IN ALUMINIUM ALLOY 220X220X108 4XF3 EX CAT.2D 2G</t>
  </si>
  <si>
    <t>ALUPRES-EX ENCLOSURE IN ALUMINIUM ALLOY 252X252X197 2XF5 EX CAT.2D 2G</t>
  </si>
  <si>
    <t>ALUCASE LOW BLIND COVER HEIGHT 23MM FOR BOX 92X92MM IP67</t>
  </si>
  <si>
    <t>ALUCASE RAISED BLIND COVER HEIGHT 35MM FOR BOX 92X92MM IP67</t>
  </si>
  <si>
    <t>ALUCASE RAISED BLIND COVER HEIGHT 50MM FOR BOX 185X92MM IP67</t>
  </si>
  <si>
    <t>ALUCASE LOW BLIND COVER HEIGHT 10MM FOR BOX 125X125MM IP67</t>
  </si>
  <si>
    <t>ALUCASE RAISED BLIND COVER HEIGHT 50MM FOR BOX 125X125MM IP67</t>
  </si>
  <si>
    <t>ALUCASE LOW BLIND COVER HEIGHT 25MM FOR BOX 185X125MM IP67</t>
  </si>
  <si>
    <t>ALUCASE RAISED BLIND COVER HEIGHT 50MM FOR BOX 185X125MM IP67</t>
  </si>
  <si>
    <t>ALUCASE LOW BLIND COVER HEIGHT 10MM FOR BOX 185X185MM IP55</t>
  </si>
  <si>
    <t>ALUCASE RAISED BLIND COVER HEIGHT 50MM FOR BOX 185X185MM IP55</t>
  </si>
  <si>
    <t>ALUCASE RAISED BLIND COVER HEIGHT 57MM FOR BOX 185X252MM IP55</t>
  </si>
  <si>
    <t>ALUCASE LOW BLIND COVER HEIGHT 25MM FOR BOX 252X 252MM IP55</t>
  </si>
  <si>
    <t>ALUCASE RAISED BLIND COVER HEIGHT 57MM FOR BOX 252X252MM IP55</t>
  </si>
  <si>
    <t>ALUCASE RAISED BLIND COVER HEIGHT 53MM FOR BOX 252X315MM IP55</t>
  </si>
  <si>
    <t>ALUCASE LOW BLIND COVER HEIGHT 53MM FOR BOX 507X252MM IP55</t>
  </si>
  <si>
    <t>ALUCASE LOW BLIND COVER HEIGHT 53MM FOR BOX 315X315MM IP55</t>
  </si>
  <si>
    <t>ALUCASE LOW BLIND COVER HEIGHT 25MM FOR BOX 373X373MM IP55</t>
  </si>
  <si>
    <t>ALUCASE RAISED BLIND COVER HEIGHT 80MM FOR BOX 373X 373 IP55</t>
  </si>
  <si>
    <t>ALUCASE LOW BLIND COVER HEIGHT 53MM FOR BOX 507X373MM IP55</t>
  </si>
  <si>
    <t>ALUCASE RAISED BLIND COVER HEIGHT 165MM FOR BOX 507X373 IP55</t>
  </si>
  <si>
    <t>ALUCASE LOW BLIND COVER HEIGHT 53MM FOR BOX 630X507MM IP55</t>
  </si>
  <si>
    <t>ALUCASE COVER WITH TRANSPARENT DOOR 125X125X50 4 MODULES EN50022 IP67</t>
  </si>
  <si>
    <t>ALUCASE COVER WITH TRANSPARENT DOOR 185X125X50 6,5 MODULES EN50022 IP67</t>
  </si>
  <si>
    <t>ALUCASE COVER WITH TRANSPARENT DOOR 185X185X50 7,5 MODULES EN50022 IP66</t>
  </si>
  <si>
    <t>ALUCASE COVER WITH TRANSPARENT DOOR 252X 185X57 11 MODULES EN50022 IP66</t>
  </si>
  <si>
    <t>UNIBOX PAINTED ENCLOSURE TYPE UNI B9 IN PAINTED ALUMINIUM ALLOY 100X100X59 IP66/IP67</t>
  </si>
  <si>
    <t>UNIBOX-EX ENCLOSURE IN ALUMINIUM UNI B9 100X100X59 EX CAT. 3G3D</t>
  </si>
  <si>
    <t>UNIBOX RAW ENCLOSURE TYPE UNI B9 IN ALUMINIUM ALLOY 100X100X59 IP66/IP67 -NOT PAINTED-</t>
  </si>
  <si>
    <t>UNIBOX PAINTED ENCLOSURE TYPE UNI B11 IN PAINTED ALUMINIUM ALLOY 115X140X61 IP66/IP67</t>
  </si>
  <si>
    <t>UNIBOX-EX ENCLOSURE IN ALUMINIUM UNI B11 140X115X61 EX CAT. 3G3D</t>
  </si>
  <si>
    <t>UNIBOX RAW ENCLOSURE TYPE UNI B11 IN ALUMINIUM ALLOY 115X140X61 IP66/IP67 -NOT PAINTED-</t>
  </si>
  <si>
    <t>UNIBOX PAINTED ENCLOSURE TYPE UNI B12 IN PAINTED ALUMINIUM ALLOY 141X166X64 IP66/IP67</t>
  </si>
  <si>
    <t>UNIBOX-EX ENCLOSURE IN ALUMINIUM UNI B12 166X141X64 EX CAT. 3G3D</t>
  </si>
  <si>
    <t>UNIBOX RAW ENCLOSURE TYPE UNI B12 IN ALUMINIUM ALLOY 141X166X64 IP66/IP67 -NOT PAINTED-</t>
  </si>
  <si>
    <t>UNIBOX PAINTED ENCLOSURE TYPE UNI B14 IN PAINTED ALUMINIUM ALLOY 168X192X80 IP66/IP67</t>
  </si>
  <si>
    <t>UNIBOX-EX ENCLOSURE IN ALUMINIUM UNI B14 192X168X80 EX CAT. 3G3D</t>
  </si>
  <si>
    <t>UNIBOX RAW ENCLOSURE TYPE UNI B14 IN ALUMINIUM ALLOY 168X192X80 IP66/IP67 -NOT PAINTED-</t>
  </si>
  <si>
    <t>UNIBOX PAINTED ENCLOSURE TYPE UNI B19 IN PAINTED ALUMINIUM ALLOY 217X253X93 IP66/IP67</t>
  </si>
  <si>
    <t>UNIBOX-EX ENCLOSURE IN ALUMINIUM UNI B19 253X217X93 EX CAT. 3G3D</t>
  </si>
  <si>
    <t>UNIBOX RAW ENCLOSURE TYPE UNI B19 IN ALUMINIUM ALLOY 217X253X93 IP66/IP67 -NOT PAINTED-</t>
  </si>
  <si>
    <t>UNIBOX PAINTED ENCLOSURE TYPE UNI B20 IN PAINTED ALUMINIUM ALLOY 264X314X122 IP66/IP67</t>
  </si>
  <si>
    <t>UNIBOX-EX ENCLOSURE IN ALUMINIUM UNI B20 314X264X122 EX CAT. 3G3D</t>
  </si>
  <si>
    <t>UNIBOX RAW ENCLOSURE TYPE UNI B20 IN ALUMINIUM ALLOY 264X314X122 IP66/IP67 -NOT PAINTED-</t>
  </si>
  <si>
    <t>UNIBOX PAINTED ENCLOSURE TYPE UNI B21 IN PAINTED ALUMINIUM ALLOY 315X410X150 IP66/IP67</t>
  </si>
  <si>
    <t>UNIBOX-EX ENCLOSURE IN ALUMINIUMUNI B21 410X315X150 EX CAT. 3G3D</t>
  </si>
  <si>
    <t>UNIBOX RAW ENCLOSURE TYPE UNI B21 IN ALUMINIUM ALLOY 315X410X150 IP66/IP67 -NOT PAINTED-</t>
  </si>
  <si>
    <t>UNIBOX EN50022 RAIL FOR ENCLOSURE TYPE B9</t>
  </si>
  <si>
    <t>UNIBOX EN50022 RAIL FOR ENCLOSURE TYPE B11</t>
  </si>
  <si>
    <t>UNIBOX EN50022 RAIL FOR ENCLOSURE TYPE B12</t>
  </si>
  <si>
    <t>UNIBOX EN50022 RAIL FOR ENCLOSURE TYPE B14</t>
  </si>
  <si>
    <t>UNIBOX EN50022 RAIL FOR ENCLOSURE TYPE B19</t>
  </si>
  <si>
    <t>UNIBOX EN50022 RAIL FOR ENCLOSURE TYPE B21</t>
  </si>
  <si>
    <t>ALUCASE BOX IN MARINE GRADE ALUMINIUM WITH BLIND WALLS WITH BACK PLATE 155X155X63 IP67</t>
  </si>
  <si>
    <t>ALUCASE BOX IN MARINE GRADE ALUMINIUM 155X155X63 WITH WINDOWS F1/F1/F1/F1 IP67</t>
  </si>
  <si>
    <t>ALUCASE BOX IN MARINE GRADE ALUMINIUM WITH BLIND WALLS WITH BACK PLATE 220X220X95</t>
  </si>
  <si>
    <t>ALUCASE BOX IN MARINE GRADE ALUMINIUM 220X220X95 WITH WINDOWS F3/F3/F3/F3 IP66</t>
  </si>
  <si>
    <t>ALUCASE BOX IN MARINE GRADE ALUMINIUM 295X295X105 WITH WINDOWS F4/F4/F4/F4 IP66</t>
  </si>
  <si>
    <t>ALUCASE BOX IN MARINE GRADE ALUMINIUM WITH BLIND WALLS WITH BACK PLATE 295X295X105</t>
  </si>
  <si>
    <t>UNIBOX BACK PLATE IN GALVANIZED STEEL FOR ENCLOSURE TYPE B11 119X78</t>
  </si>
  <si>
    <t>UNIBOX BACK PLATE IN GALVANIZED STEEL FOR ENCLOSURE TYPE B12 132X108</t>
  </si>
  <si>
    <t>UNIBOX BACK PLATE IN GALVANIZED STEEL FOR ENCLOSURE TYPE B14 165X125</t>
  </si>
  <si>
    <t>UNIBOX BACK PLATE IN GALVANIZED STEEL FOR ENCLOSURE TYPE B19 200X210</t>
  </si>
  <si>
    <t>UNIBOX BACK PLATE IN GALVANIZED STEEL FOR ENCLOSURE TYPE B20 250X210</t>
  </si>
  <si>
    <t>UNIBOX BACK PLATE IN GALVANIZED STEEL FOR ENCLOSURE TYPE B21 345X257</t>
  </si>
  <si>
    <t>ALUCASE LOW BLIND COVER HEIGHT 10MM FOR BOX 155X155MM IP55</t>
  </si>
  <si>
    <t>ALUCASE LOW BLIND COVER HEIGHT 13MM FOR BOX 220X220MM IP55</t>
  </si>
  <si>
    <t>ALUCASE LOW BLIND COVER HEIGHT 18MM FOR BOX 295X295MM IP55</t>
  </si>
  <si>
    <t>TAISBOX BOX IN THERMOSETTING GRP 185X185X115MM WITH BACK PLATE IP67</t>
  </si>
  <si>
    <t>TAISBOX BOX IN THERMOSETTING GRP 185X250X115MM WITH BACK PLATE IP67</t>
  </si>
  <si>
    <t>TAISBOX BOX IN THERMOSETTING GRP 250X250X115MM WITH BACK PLATE IP65</t>
  </si>
  <si>
    <t>TAISBOX BOX IN THERMOSETTING GRP 370X250X115MM WITH BACK PLATE IP65</t>
  </si>
  <si>
    <t>TAISBOX BOX IN THERMOSETTING GRP 500X370X115MM WITH BACK PLATE IP65</t>
  </si>
  <si>
    <t>TAISBOX BOX IN THERMOSETTING GRP 185X185X115mm WITH BACK PLATE WITH WINDOWS -/a/-/a</t>
  </si>
  <si>
    <t>TAISBOX BOX IN THERMOSETTING GRP 185X185X115mm WITH BACK PLATE WITH WINDOWS -/a/a/-</t>
  </si>
  <si>
    <t>TAISBOX BOX IN THERMOSETTING GRP 250X185X115mm WITH BACK PLATE WITH WINDOWS -/a/b/-</t>
  </si>
  <si>
    <t>TAISBOX BOX IN THERMOSETTING GRP 250X185X115mm WITH BACK PLATE WITH WINDOWS b/-/b/-</t>
  </si>
  <si>
    <t>TAISBOX BOX IN THERMOSETTING GRP 250X185X115mm WITH BACK PLATE WITH WINDOWS -/a/-/a</t>
  </si>
  <si>
    <t>TAISBOX BOX IN THERMOSETTING GRP 250X250X115mm WITH BACK PLATE WITH WINDOWS -/b/-/b</t>
  </si>
  <si>
    <t>TAISBOX BOX IN THERMOSETTING GRP 370X250X115mm WITH BACK PLATE WITH WINDOWS =/b/=/b</t>
  </si>
  <si>
    <t>TAISBOX BOX IN THERMOSETTING GRP 500X370X115mm WITH BACK PLATE WITH WINDOWS =/c/=/c</t>
  </si>
  <si>
    <t>TAISBOX BOX IN THERMOSETTING GRP 185X185X115mm WITH BACK PLATE WITH WINDOWS -/a/a/a</t>
  </si>
  <si>
    <t>TAISBOX BOX IN THERMOSETTING GRP 250X185X115mm WITH BACK PLATE WITH WINDOWS -/a/b/a</t>
  </si>
  <si>
    <t>TAISBOX BOX IN THERMOSETTING GRP 250X250X115mm WITH BACK PLATE WITH WINDOWS -/b/b/b</t>
  </si>
  <si>
    <t>TAISBOX BOX IN THERMOSETTING GRP 185X185X115mm WITH BACK PLATE WITH WINDOWS a/a/a/a</t>
  </si>
  <si>
    <t>TAISBOX BOX IN THERMOSETTING GRP 250X185X115mm WITH BACK PLATE WITH WINDOWS b/a/b/a</t>
  </si>
  <si>
    <t>TAISBOX BOX IN THERMOSETTING GRP 250X250X115mm WITH BACK PLATE WITH WINDOWS b/b/b/b</t>
  </si>
  <si>
    <t>TAISBOX BOX IN THERMOSETTING GRP 370X250X115mm WITH BACK PLATE WITH WINDOWS c/b/aa/b</t>
  </si>
  <si>
    <t>TAISBOX BOX IN THERMOSETTING GRP 250X250X115mm WITH BACK PLATE WITH WINDOWS -/b/-/-</t>
  </si>
  <si>
    <t>TAISBOX BOX IN THERMOSETTING GRP 250X250X115mm WITH BACK PLATE WITH WINDOWS -/b/b/-</t>
  </si>
  <si>
    <t>TAISBOX BOX IN THERMOSETTING GRP 500X370X115mm WITH BACK PLATE WITH WINDOWS bb/c/bb/c</t>
  </si>
  <si>
    <t>TAISBOX ENCLOSURE IN THERMOSETTING GRP 92X92X100 IP66/IP68</t>
  </si>
  <si>
    <t>TAISBOX-EXU ENCLOSURE IN THERMOSETTING GRP 92X92X100 EX CAT. 2D2G</t>
  </si>
  <si>
    <t>TAISBOX ENCLOSURE IN THERMOSETTING GRP 125X92X100 IP66/IP68</t>
  </si>
  <si>
    <t>TAISBOX-EXU ENCLOSURE IN THERMOSETTING GRP 92X125X100 EX CAT. 2D2G</t>
  </si>
  <si>
    <t>TAISBOX ENCLOSURE IN THERMOSETTING GRP 185X92X100 IP66/IP68</t>
  </si>
  <si>
    <t>TAISBOX-EXU ENCLOSURE IN THERMOSETTING GRP 92X185X100 EX CAT. 2D2G</t>
  </si>
  <si>
    <t>TAISBOX ENCLOSURE IN THERMOSETTING GRP 125X125X125 IP66/IP68</t>
  </si>
  <si>
    <t>TAISBOX-EXU ENCLOSURE IN THERMOSETTING GRP 125X125X125 EX CAT. 2D2G</t>
  </si>
  <si>
    <t>TAISBOX ENCLOSURE IN THERMOSETTING GRP 185X125X125 IP66/IP68</t>
  </si>
  <si>
    <t>TAISBOX-EXU ENCLOSURE IN THERMOSETTING GRP 125X185X125 EX CAT. 2D2G</t>
  </si>
  <si>
    <t>TAISBOX ENCLOSURE IN THERMOSETTING GRP 250X125X125 IP66/IP68</t>
  </si>
  <si>
    <t>TAISBOX-EXU ENCLOSURE IN THERMOSETTING GRP 125X250X125 EX CAT. 2D2G</t>
  </si>
  <si>
    <t>TAISBOX ENCLOSURE IN THERMOSETTING GRP 92X92X68 IP66/IP68</t>
  </si>
  <si>
    <t>TAISBOX-EXU ENCLOSURE IN THERMOSETTING GRP 92X92X68 EX CAT. 2D2G</t>
  </si>
  <si>
    <t>TAISBOX ENCLOSURE IN THERMOSETTING GRP 125X92X68 IP66/IP68</t>
  </si>
  <si>
    <t>TAISBOX-EXU ENCLOSURE IN THERMOSETTING GRP 92X125X68 EX CAT. 2D2G</t>
  </si>
  <si>
    <t>TAISBOX ENCLOSURE IN THERMOSETTING GRP 185X92X68 IP66/IP68</t>
  </si>
  <si>
    <t>TAISBOX-EXU ENCLOSURE IN THERMOSETTING GRP 92X185X68 EX CAT. 2D2G</t>
  </si>
  <si>
    <t>TAIS WALL MOUNTED BOX - 1 GANG 16A-32A 65x83 IP66/67/68/69</t>
  </si>
  <si>
    <t>TAIS WALL MOUNTED BOX - 1 GANG 63A 100x108 IP66/67/68/69</t>
  </si>
  <si>
    <t>TAIS WALL MOUNTED BOX - 1 GANG 125A 114x114 IP66/67/68/69</t>
  </si>
  <si>
    <t>TAISBOX ENCLOSURE IN THERMOSETTING GRP 125X125X100 IP66/IP68</t>
  </si>
  <si>
    <t>TAISBOX-EXU ENCLOSURE IN THERMOSETTING GRP 125X125X100 IP66 EX 2D2G</t>
  </si>
  <si>
    <t>TAISBOX ENCLOSURE IN THERMOSETTING GRP 185X125X100 IP66/IP68</t>
  </si>
  <si>
    <t>TAISBOX-EXU ENCLOSURE IN THERMOSETTING GRP 125X185X100 EX CAT. 2D2G</t>
  </si>
  <si>
    <t>TAISBOX ENCLOSURE IN THERMOSETTING GRP 250X125X100 IP66/IP68</t>
  </si>
  <si>
    <t>TAISBOX-EXU ENCLOSURE IN THERMOSETTING GRP 125X250X100 EX CAT. 2D2G</t>
  </si>
  <si>
    <t>TAIS WALL MOUNTED BOX - 2 GANGS 16A-32A 65x83 IP66/67/68/69</t>
  </si>
  <si>
    <t>TAIS WALL MOUNTED BOX - 2 GANGS 63A 100x108 IP66/67/68/69</t>
  </si>
  <si>
    <t>TAIS 65° ANGLED WALL MOUNTED BOX - 1 GANG 16A-32A 65x83 IP66/67/68/69</t>
  </si>
  <si>
    <t>TAIS 65° ANGLED WALL MOUNTED BOX - 1 GANG 63A 100x108 IP66/67/68/69</t>
  </si>
  <si>
    <t>TAIS 80° ANGLED WALL MOUNTED BOX - 1 GANG 125A 114x114 IP66/67/68/69</t>
  </si>
  <si>
    <t>TAISBOX ENCLOSURE IN THERMOSETTING GRP WITH BLIND COVER 125X185X125</t>
  </si>
  <si>
    <t>TAISBOX ENCLOSURE IN THERMOSETTING GRP WITH BLIND COVER 190X185X125</t>
  </si>
  <si>
    <t>TAISBOX-EXU ENCLOSURE IN THERMOSETTING GRP 190X185X125 EX CAT. 2D2G</t>
  </si>
  <si>
    <t>TAISBOX ENCLOSURE IN THERMOSETTING GRP WITH BLIND COVER 250X185X125</t>
  </si>
  <si>
    <t>TAISBOX-EXU ENCLOSURE IN THERMOSETTING GRP 250X185X125 EX CAT. 2D2G</t>
  </si>
  <si>
    <t>TAISBOX ENCLOSURE IN THERMOSETTING GRP WITH BLIND COVER 290X185X125</t>
  </si>
  <si>
    <t>TAISBOX-EXU ENCLOSURE IN THERMOSETTING GRP 290X185X125 EX CAT. 2D2G</t>
  </si>
  <si>
    <t>TAISBOX ENCLOSURE IN THERMOSETTING GRP WITH BLIND COVER 380X185X125</t>
  </si>
  <si>
    <t>TAISBOX-EXU ENCLOSURE IN THERMOSETTING GRP 380X185X125 EX CAT. 2D2G</t>
  </si>
  <si>
    <t>TAISBOX ENCLOSURE IN THERMOSETTING GRP WITH BLIND COVER 190X185X125 WITH 2XM25 HOLES</t>
  </si>
  <si>
    <t>TAIS-EX BOXES IN THERMOSETTING (GRP) FOR COMPOSITION OF SOCKET BOARDS 250X185X125 3G2D</t>
  </si>
  <si>
    <t>TAIS-EX BOXES IN THERMOSETTING (GRP) FOR COMPOSITION OF SOCKET BOARDS 380X185X125 3G2D</t>
  </si>
  <si>
    <t>TAIS-EX PRE-DRILLED GRP ENCLOSURE FOR PANEL ASSEMBLY 125x185 1PR 16/32A M32 ATEX</t>
  </si>
  <si>
    <t>TAIS-EX PRE-DRILLED GRP ENCLOSURE FOR PANEL ASSEMBLY 250x185 2PR 16/32A M32 ATEX</t>
  </si>
  <si>
    <t>TAIS-EX PRE-DRILLED GRP ENCLOSURE FOR PANEL ASSEMBLY 380x185 3PR 16/32A M40 ATEX</t>
  </si>
  <si>
    <t>TAIS-EX PRE-DRILLED GRP ENCLOSURE FOR PANEL ASSEMBLY 125x185 1PR 40/63A M40 ATEX</t>
  </si>
  <si>
    <t>TAISBOX ENCLOSURE IN THERMOSETTING GRP IN WITH TRANSPARENT WINDOW 125X185X150</t>
  </si>
  <si>
    <t>TAISBOX ENCLOSURE IN THERMOSETTING GRP IN WITH TRANSPARENT WINDOW 190X185X150</t>
  </si>
  <si>
    <t>TAISBOX ENCLOSURE IN THERMOSETTING GRP IN WITH TRANSPARENT WINDOW 250X185X150</t>
  </si>
  <si>
    <t>TAISBOX ENCLOSURE IN THERMOSETTING GRP IN WITH TRANSPARENT WINDOW 290X185X150</t>
  </si>
  <si>
    <t>TAISBOX ENCLOSURE IN THERMOSETTING GRP IN WITH TRANSPARENT WINDOW 380X185X150</t>
  </si>
  <si>
    <t>TAISBOX ENCLOSURE IN THERMOSETTING GRP IN WITH TRANSPARENT WINDOW 190X185X150 WITH 2XM25 HOLES</t>
  </si>
  <si>
    <t>TAISBOX ENCLOSURE WITH TRANSPARENT WINDOW 125X125X125 4 MODULES IP67</t>
  </si>
  <si>
    <t>TAISBOX ENCLOSURE WITH TRANSPARENT WINDOW 185X125X125 6,5 MODULES IP67</t>
  </si>
  <si>
    <t>TAISBOX ENCLOSURE WITH TRANSPARENT WINDOW 250X125X125 9 MODULES IP67</t>
  </si>
  <si>
    <t>TAISBOX STEEL MOUNTING PLATE FOR 125X185 ENCLOSURES</t>
  </si>
  <si>
    <t>TAISBOX STEEL MOUNTING PLATE FOR 185X185 ENCLOSURES</t>
  </si>
  <si>
    <t>TAISBOX STEEL MOUNTING PLATE FOR 250X185 ENCLOSURES</t>
  </si>
  <si>
    <t>TAISBOX STEEL MOUNTING PLATE FOR 290X185 ENCLOSURES</t>
  </si>
  <si>
    <t>TAISBOX STEEL MOUNTING PLATE FOR 380X185 ENCLOSURES</t>
  </si>
  <si>
    <t>TAISBOX BACK PLATE IN STEEL FOR BOXES 92X92</t>
  </si>
  <si>
    <t>TAISBOX BACK PLATE IN STEEL FOR BOXES 92X125</t>
  </si>
  <si>
    <t>TAISBOX BACK PLATE IN STEEL FOR BOXES 92X185</t>
  </si>
  <si>
    <t>TAISBOX BACK PLATE IN STEEL FOR BOXES 125X125</t>
  </si>
  <si>
    <t>TAISBOX BACK PLATE IN STEEL FOR BOXES 125X185</t>
  </si>
  <si>
    <t>TAISBOX BACK PLATE IN STEEL FOR BOXES 125X250</t>
  </si>
  <si>
    <t>CONTACT CERAMIC TERMINAL BLOCK 4X6MM2</t>
  </si>
  <si>
    <t>CONTACT CERAMIC TERMINAL BLOCK 4X16MM2</t>
  </si>
  <si>
    <t>ALUPRES PAINTED STEEL MOUNTING PLATE 185X421</t>
  </si>
  <si>
    <t>TAIS ADAPTER FLANGE 100x108 TO 65x83</t>
  </si>
  <si>
    <t>ALUPRES MOUNTING PLATES COUPLERS</t>
  </si>
  <si>
    <t>TAISBOX TRANSPARENT COVER IN POLYCARBONATE 250X185X25 IP67</t>
  </si>
  <si>
    <t>TAISBOX TRANSPARENT COVER IN POLYCARBONATE 250X185X75 IP67</t>
  </si>
  <si>
    <t>TAISBOX TRANSPARENT COVER IN POLYCARBONATE 250X250X25 IP65</t>
  </si>
  <si>
    <t>TAISBOX TRANSPARENT COVER IN POLYCARBONATE 250X370X25 IP65</t>
  </si>
  <si>
    <t>TAISBOX TRANSPARENT COVER IN POLYCARBONATE 250X250X75 IP65</t>
  </si>
  <si>
    <t>TAISBOX TRANSPARENT COVER IN POLYCARBONATE 250X370X75 IP65</t>
  </si>
  <si>
    <t>TAISBOX TRANSPARENT COVER IN POLYCARBONATE 370X500X25 IP65</t>
  </si>
  <si>
    <t>TAISBOX TRANSPARENT COVER IN POLYCARBONATE 370X500X75 IP65</t>
  </si>
  <si>
    <t>TAISBOX BLIND COVER IN THERMOSETTING GRP 185X185X25 IP67</t>
  </si>
  <si>
    <t>TAISBOX BLIND COVER IN THERMOSETTING GRP 250X185X25 IP67</t>
  </si>
  <si>
    <t>TAISBOX BLIND COVER IN THERMOSETTING GRP 250X250X25 IP65</t>
  </si>
  <si>
    <t>TAISBOX BLIND COVER IN THERMOSETTING GRP 250X370X25 IP65</t>
  </si>
  <si>
    <t>TAISBOX BLIND COVER IN THERMOSETTING GRP 370X500X25 IP65</t>
  </si>
  <si>
    <t>TAISBOX BLIND COVER IN THERMOSETTING GRP 250X185X75 IP67</t>
  </si>
  <si>
    <t>TAISBOX BLIND COVER IN THERMOSETTING GRP 250X250X75 IP65</t>
  </si>
  <si>
    <t>TAISBOX BLIND COVER IN THERMOSETTING GRP 250X370X75 IP65</t>
  </si>
  <si>
    <t>TAISBOX BLIND COVER IN THERMOSETTING GRP 370X500X75 IP65</t>
  </si>
  <si>
    <t>TAISBOX BLIND COVER WITH TRANSPARENT WINDOW 7.5 MODULES 185X185X25 IP67</t>
  </si>
  <si>
    <t>TAISBOX BLIND COVER WITH TRANSPARENT WINDOW 11 MODULES 250X185X25 IP67</t>
  </si>
  <si>
    <t>TAISBOX BLIND FLAT FLANGE FOR WINDOW TYPE A IP67</t>
  </si>
  <si>
    <t>TAISBOX BLIND RAISED FLANGE FOR WINDOW TYPE A IP67</t>
  </si>
  <si>
    <t>TAISBOX SUPPORTS FOR BUS BARS TYPE A</t>
  </si>
  <si>
    <t>TAISBOX BLIND FLAT FLANGE FOR WINDOW TYPE B IP67</t>
  </si>
  <si>
    <t>TAISBOX BLIND RAISED FLANGE FOR WINDOW TYPE B IP67</t>
  </si>
  <si>
    <t>TAISBOX SUPPORTS FOR BUS BARS TYPE B</t>
  </si>
  <si>
    <t>TAISBOX BLIND FLAT FLANGE FOR WINDOW TYPE C IP67</t>
  </si>
  <si>
    <t>TAISBOX BLIND RAISED FLANGE FOR WINDOW TYPE C IP67</t>
  </si>
  <si>
    <t>TAISBOX SUPPORTS FOR BUS BARS TYPE C</t>
  </si>
  <si>
    <t>TAISBOX HINGE FRAMES FOR BOXES</t>
  </si>
  <si>
    <t>TAISBOX KIT OF DRILLING CUTTERS FOR THERMOSETTING GRP PG 13.5/16/21/29/36</t>
  </si>
  <si>
    <t>TAISBOX KIT OF DRILLING CUTTERS FOR THERMOSETTING GRP M 20/25/32/40</t>
  </si>
  <si>
    <t>TAIS METRIC THREADED COUPLER FROM PG21/M25 TO M25 HOLE IP67</t>
  </si>
  <si>
    <t>TAIS RAPID ENCLOSURE/SOCKET COUPLER TYPE M25</t>
  </si>
  <si>
    <t>TAIS METRIC THREADED COUPLER FROM PG29/M32 TO M32 HOLE IP67</t>
  </si>
  <si>
    <t>TAIS RAPID ENCLOSURE/SOCKET COUPLER TYPE M32</t>
  </si>
  <si>
    <t>TAIS METRIC THREADED COUPLER FROM PG36/M40 TO M40 HOLE IP67</t>
  </si>
  <si>
    <t>TAISBOX TRANSPARENT WINDOW IN POLYCARBONATE 4 MODULES</t>
  </si>
  <si>
    <t>TAISBOX TRANSPARENT WINDOW IN POLYCARBONATE 7,5 MODULES</t>
  </si>
  <si>
    <t>TAISBOX TRANSPARENT WINDOW IN POLYCARBONATE 11 MODULES</t>
  </si>
  <si>
    <t>TAIS MOUNTING PLATE FOR 1 DEVICE 125X630MM</t>
  </si>
  <si>
    <t>TAIS-EX MOUNTING PLATE 125X630</t>
  </si>
  <si>
    <t>TAIS MOUNTING PLATE FOR 2 DEVICES 190X500MM</t>
  </si>
  <si>
    <t>TAIS MOUNTING PLATE FOR 2 DEVICES 250X630MM</t>
  </si>
  <si>
    <t>TAIS-EX MOUNTING PLATE 250X630</t>
  </si>
  <si>
    <t>TAIS MOUNTING PLATE FOR 3 DEVICES 290X500MM</t>
  </si>
  <si>
    <t>TAIS MOUNTING PLATE FOR 3 DEVICES 380X630MM</t>
  </si>
  <si>
    <t>TAIS-EX MOUNTING PLATE 380X630</t>
  </si>
  <si>
    <t>ALUCASE FLAT BLIND FLANGE TYPE F3</t>
  </si>
  <si>
    <t>ALUCASE FLAT BLIND FLANGE TYPE F4</t>
  </si>
  <si>
    <t>ALUCASE FLAT BLIND FLANGE TYPE F5</t>
  </si>
  <si>
    <t>ALUCASE FLAT BLIND FLANGE TYPE F6</t>
  </si>
  <si>
    <t>ALUCASE RAISED BLIND FLANGE TYPE F1</t>
  </si>
  <si>
    <t>ALUPRES-EX FLANGE F1 BLIND RAISED 2D2G</t>
  </si>
  <si>
    <t>ALUCASE RAISED BLIND FLANGE TYPE F3</t>
  </si>
  <si>
    <t>ALUPRES-EX FLANGE F3 BLIND RAISED 2D2G</t>
  </si>
  <si>
    <t>ALUCASE RAISED BLIND FLANGE TYPE F4</t>
  </si>
  <si>
    <t>ALUCASE RAISED BLIND FLANGE TYPE F5</t>
  </si>
  <si>
    <t>ALUPRES-EX FLANGE F5 BLIND RAISED 2D2G</t>
  </si>
  <si>
    <t>ALUCASE RAISED BLIND FLANGE TYPE F6</t>
  </si>
  <si>
    <t>ALUCASE FLAT BLIND FLANGE TYPE F0</t>
  </si>
  <si>
    <t>ALUCASE FLAT BLIND FLANGE TYPE F1</t>
  </si>
  <si>
    <t>ALUCASE FLANGE TYPE F1 WITH 2 GLANDS 3/4"</t>
  </si>
  <si>
    <t>ALUCASE RAISED FLANGE F1 M32</t>
  </si>
  <si>
    <t>ALUPRES-EX FLANGE F1 THREADING 1XM32 2D2G</t>
  </si>
  <si>
    <t>ALUPRES-EX FLANGE F2 THREADING 1XM32 2D2G</t>
  </si>
  <si>
    <t>ALUPRES-EX FLANGE F2 THREADING 1XM40 2D2G</t>
  </si>
  <si>
    <t>ALUCASE RAISED FLANGE F3 M40</t>
  </si>
  <si>
    <t>ALUPRES-EX FLANGE F3 THREADING 1XM40 2D2G</t>
  </si>
  <si>
    <t>ALUCASE RAISED FLANGE F3 M50 + CABLE GLAND</t>
  </si>
  <si>
    <t>ALUCASE RAISED FLANGE F4 M40</t>
  </si>
  <si>
    <t>ALUCASE RAISED FLANGE F5 M50</t>
  </si>
  <si>
    <t>ALUPRES-EX FLANGE F5 THREADING 1XM50 2D2G</t>
  </si>
  <si>
    <t>ALUCASE FLANGE TYPE F0 WITH 2 GLANDS 1/2"</t>
  </si>
  <si>
    <t>ALUPRES ALUMINIUM FLAT FLANGE F0 M25 + CABLE GLAND</t>
  </si>
  <si>
    <t>ALUPRES-EX FLANGE F0 THREADING 1XM25 2D2G</t>
  </si>
  <si>
    <t>ALUPRES ALUMINIUM FLAT FLANGE F1 M25 + CABLE GLAND</t>
  </si>
  <si>
    <t>ALUPRES-EX FLANGE F1 THREADING 1XM25 2D2G</t>
  </si>
  <si>
    <t>ALUCASE FLANGE TYPE F3 WITH 1 HOLE DIAM.42MM</t>
  </si>
  <si>
    <t>ALUCASE FLANGE TYPE F4 WITH 1 HOLE DIAM.54MM</t>
  </si>
  <si>
    <t>ALUCASE FLANGE TYPE F5 WITH 1 HOLE DIAM.65MM</t>
  </si>
  <si>
    <t>ALUCASE FLANGE TYPE F6 WITH 1 HOLE DIAM.80MM</t>
  </si>
  <si>
    <t>ALUCASE ANGLED FLANGE TYPE F1 WITH 1 HOLE DIAM.32MM</t>
  </si>
  <si>
    <t>ALUCASE ANGLED FLANGE TYPE F3 WITH 1 HOLE DIAM.54MM</t>
  </si>
  <si>
    <t>ALUCASE ANGLED FLANGE TYPE F4 WITH 1 HOLE DIAM.60MM</t>
  </si>
  <si>
    <t>ALUCASE ANGLED FLANGE TYPE F5 WITH 1 HOLE DIAM.65MM</t>
  </si>
  <si>
    <t>ALUCASE ANGLED FLANGE TYPE F6 WITH 1 HOLE DIAM.65MM</t>
  </si>
  <si>
    <t>ALUCASE ALUMINIUM ADAPTOR FLANGE WINDOW F5 TO WINDOW F4</t>
  </si>
  <si>
    <t>TAIS CUBE DISTRIBUTION BOARD IN THERMOSETTING GRP WITH BLIND DOOR 260X305X160 SIZE 1 IP66</t>
  </si>
  <si>
    <t>TAIS CUBE DISTRIBUTION BOARD IN THERMOSETTING GRP WITH BLIND DOOR 340X430X180 SIZE 2 IP66</t>
  </si>
  <si>
    <t>TAIS CUBE DISTRIBUTION BOARD IN THERMOSETTING GRP WITH BLIND DOOR 450X505X220 SIZE 3 IP66</t>
  </si>
  <si>
    <t>TAIS CUBE DISTRIBUTION BOARD IN THERMOSETTING GRP WITH BLIND DOOR 450X655X220 SIZE 4 IP66</t>
  </si>
  <si>
    <t>TAIS CUBE DISTRIBUTION BOARD IN THERMOSETTING GRP WITH BLIND DOOR 560X655X260 SIZE 5 IP66</t>
  </si>
  <si>
    <t>TAIS CUBE DISTRIBUTION BOARD IN THERMOSETTING GRP WITH BLIND DOOR 630X810X300 SIZE 6 IP66</t>
  </si>
  <si>
    <t>TAIS CUBE DISTRIBUTION BOARD IN THERMOSETTING GRP WITH BLIND DOOR 850X1060X350 SIZE 7 IP66</t>
  </si>
  <si>
    <t>TAIS CUBE DISTRIBUTION BOARD IN THERMOSETTING GRP WITH TRANSPARENT DOOR 260X305X160 SIZE 1 IP66</t>
  </si>
  <si>
    <t>TAIS CUBE DISTRIBUTION BOARD IN THERMOSETTING GRP WITH TRANSPARENT DOOR 340X430X180 SIZE 2 IP66</t>
  </si>
  <si>
    <t>TAIS CUBE DISTRIBUTION BOARD IN THERMOSETTING GRP WITH TRANSPARENT DOOR 450X505X220 SIZE 3 IP66</t>
  </si>
  <si>
    <t>TAIS CUBE DISTRIBUTION BOARD IN THERMOSETTING GRP WITH TRANSPARENT DOOR 450X655X220 SIZE 4 IP66</t>
  </si>
  <si>
    <t>TAIS CUBE DISTRIBUTION BOARD IN THERMOSETTING GRP WITH TRANSPARENT DOOR 560X655X260 SIZE 5 IP66</t>
  </si>
  <si>
    <t>TAIS CUBE DISTRIBUTION BOARD IN THERMOSETTING GRP WITH TRANSPARENT DOOR 630X810X300 SIZE 6 IP66</t>
  </si>
  <si>
    <t>TAIS CUBE DISTRIBUTION BOARD IN THERMOSETTING GRP WITH TRANSPARENT DOOR 850X1060X350 SIZE 7 IP66</t>
  </si>
  <si>
    <t>TAIS CUBE INNER DOOR IN THERMOSETTING GRP 260X370 SIZE 2</t>
  </si>
  <si>
    <t>TAIS CUBE INNER DOOR IN THERMOSETTING GRP 370X445 SIZE 3</t>
  </si>
  <si>
    <t>TAIS CUBE INNER DOOR IN THERMOSETTING GRP 370X595 SIZE 4</t>
  </si>
  <si>
    <t>TAIS CUBE INNER DOOR IN THERMOSETTING GRP 475X595 SIZE 5</t>
  </si>
  <si>
    <t>TAIS CUBE INNER DOOR IN THERMOSETTING GRP 550X745 SIZE 6</t>
  </si>
  <si>
    <t>TAIS CUBE INNER DOOR IN THERMOSETTING GRP 765X995 SIZE 7</t>
  </si>
  <si>
    <t>TAIS CUBE MOUNTING FRAME SIZE 2</t>
  </si>
  <si>
    <t>TAIS CUBE MOUNTING FRAME SIZE 3</t>
  </si>
  <si>
    <t>TAIS CUBE MOUNTING FRAME SIZE 4/5</t>
  </si>
  <si>
    <t>TAIS CUBE MOUNTING FRAME SIZE 6</t>
  </si>
  <si>
    <t>TAIS CUBE MOUNTING FRAME SIZE 7</t>
  </si>
  <si>
    <t>TAIS CUBE BACK PLATE IN THERMOSETTING GRP 180X240 SIZE 1</t>
  </si>
  <si>
    <t>TAIS CUBE BACK PLATE IN THERMOSETTING GRP 260X370 SIZE 2</t>
  </si>
  <si>
    <t>TAIS CUBE BACK PLATE IN THERMOSETTING GRP 370X445 SIZE 3</t>
  </si>
  <si>
    <t>TAIS CUBE BACK PLATE IN THERMOSETTING GRP 370X595 SIZE 4</t>
  </si>
  <si>
    <t>TAIS CUBE BACK PLATE IN THERMOSETTING GRP 475X595 SIZE 5</t>
  </si>
  <si>
    <t>TAIS CUBE BACK PLATE IN THERMOSETTING GRP 550X745 SIZE 6</t>
  </si>
  <si>
    <t>TAIS CUBE KIT REPLACEMENT LOCKS</t>
  </si>
  <si>
    <t>P559133</t>
  </si>
  <si>
    <t>TAIS MIGNON PANEL MOUNTING ENCLOSURE FOR 2 DOMOTER MODULES 1 GANG WITH PLUG INSERTED IP55</t>
  </si>
  <si>
    <t>P559233</t>
  </si>
  <si>
    <t>TAIS MIGNON WALL ENCLOSURE FOR 2 DOMOTER MODULES 1 GANG WITH PLUG INSERTED IP55</t>
  </si>
  <si>
    <t>UNI PLASTIC CABLE GLAND PG7 IP68</t>
  </si>
  <si>
    <t>UNI PLASTIC CABLE GLAND PG9 IP68</t>
  </si>
  <si>
    <t>UNI-EX PLASTIC CABLE GLAND PG9 EX CAT. 2D 2G</t>
  </si>
  <si>
    <t>UNI PLASTIC CABLE GLAND PG11 IP68</t>
  </si>
  <si>
    <t>UNI-EX PLASTIC CABLE GLAND PG11 EX CAT. 2D 2G</t>
  </si>
  <si>
    <t>UNI PLASTIC CABLE GLAND PG13 IP68</t>
  </si>
  <si>
    <t>UNI-EX PLASTIC CABLE GLAND PG13 EX CAT. 2D 2G</t>
  </si>
  <si>
    <t>UNI PLASTIC CABLE GLAND PG16 IP68</t>
  </si>
  <si>
    <t>UNI-EX PLASTIC CABLE GLAND PG16 EX CAT. 2D 2G</t>
  </si>
  <si>
    <t>UNI PLASTIC CABLE GLAND PG21 IP68</t>
  </si>
  <si>
    <t>UNI-EX PLASTIC CABLE GLAND PG21 EX CAT. 2D 2G</t>
  </si>
  <si>
    <t>UNI PLASTIC CABLE GLAND PG29 IP68</t>
  </si>
  <si>
    <t>UNI-EX PLASTIC CABLE GLAND PG29 EX CAT. 2D 2G</t>
  </si>
  <si>
    <t>UNI PLASTIC CABLE GLAND PG36 IP68</t>
  </si>
  <si>
    <t>UNI-EX PLASTIC CABLE GLAND PG36 EX CAT. 2D 2G</t>
  </si>
  <si>
    <t>UNI PLASTIC CABLE GLAND PG42 IP68</t>
  </si>
  <si>
    <t>UNI-EX PLASTIC CABLE GLAND PG42 EX CAT. 2D 2G</t>
  </si>
  <si>
    <t>UNI PLASTIC CABLE GLAND PG48 IP68</t>
  </si>
  <si>
    <t>UNI-EX CABLE GLAND IN INSULATING MATERIAL WITH THREADING PG48 EX CAT. 2D 2G</t>
  </si>
  <si>
    <t>UNI PLASTIC CABLE GLAND WITH LONG THREAD PG7 IP68</t>
  </si>
  <si>
    <t>UNI PLASTIC CABLE GLAND WITH LONG THREAD PG9 IP68</t>
  </si>
  <si>
    <t>UNI-EX PLASTIC CABLE GLAND WITH LONG THREAD PG9 EX CAT. 2D 2G</t>
  </si>
  <si>
    <t>UNI PLASTIC CABLE GLAND WITH LONG THREAD PG11 IP68</t>
  </si>
  <si>
    <t>UNI-EX PLASTIC CABLE GLAND WITH LONG THREAD PG11 EX CAT. 2D 2G</t>
  </si>
  <si>
    <t>UNI PLASTIC CABLE GLAND WITH LONG THREAD PG13,5 IP68</t>
  </si>
  <si>
    <t>UNI-EX PLASTIC CABLE GLAND WITH LONG THREAD PG13,5 EX CAT. 2D 2G</t>
  </si>
  <si>
    <t>UNI PLASTIC CABLE GLAND WITH LONG THREAD PG16 IP68</t>
  </si>
  <si>
    <t>UNI-EX PLASTIC CABLE GLAND WITH LONG THREAD PG16 EX CAT. 2D 2G</t>
  </si>
  <si>
    <t>UNI PLASTIC CABLE GLAND WITH LONG THREAD PG21 IP68</t>
  </si>
  <si>
    <t>UNI-EX PLASTIC CABLE GLAND WITH LONG THREAD PG21 EX CAT. 2D 2G</t>
  </si>
  <si>
    <t>UNI PLASTIC CABLE GLAND WITH LONG THREAD PG29 IP68</t>
  </si>
  <si>
    <t>UNI-EX PLASTIC CABLE GLAND WITH LONG THREAD PG29 EX CAT. 2D 2G</t>
  </si>
  <si>
    <t>UNI PLASTIC CABLE GLAND WITH LONG THREAD PG36 IP68</t>
  </si>
  <si>
    <t>UNI-EX PLASTIC CABLE GLAND WITH LONG THREAD PG36 EX CAT. 2D 2G</t>
  </si>
  <si>
    <t>UNI PLASTIC CABLE GLAND WITH LONG THREAD PG42 IP68</t>
  </si>
  <si>
    <t>UNI-EX PLASTIC CABLE GLAND WITH LONG THREAD PG42 EX CAT. 2D 2G</t>
  </si>
  <si>
    <t>UNI PLASTIC CABLE GLAND WITH LONG THREAD PG48 IP68</t>
  </si>
  <si>
    <t>UNI-EX PLASTIC CABLE GLAND WITH LONG THREAD PG48 EX CAT. 2D 2G</t>
  </si>
  <si>
    <t>UNI PLASTIC LOCKNUT PG7 IP68</t>
  </si>
  <si>
    <t>UNI PLASTIC LOCKNUT PG9 IP68</t>
  </si>
  <si>
    <t>UNI PLASTIC LOCKNUT PG11 IP68</t>
  </si>
  <si>
    <t>UNI PLASTIC LOCKNUT PG13,5 IP68</t>
  </si>
  <si>
    <t>UNI PLASTIC LOCKNUT PG16 IP68</t>
  </si>
  <si>
    <t>UNI PLASTIC LOCKNUT PG21 IP68</t>
  </si>
  <si>
    <t>UNI PLASTIC LOCKNUT PG29 IP68</t>
  </si>
  <si>
    <t>UNI PLASTIC LOCKNUT PG36 IP68</t>
  </si>
  <si>
    <t>UNI PLASTIC LOCKNUT PG42 IP68</t>
  </si>
  <si>
    <t>UNI PLASTIC LOCKNUT PG48 IP68</t>
  </si>
  <si>
    <t>UNI NICKEL PLATED CABLE GLAND PG7 IP68</t>
  </si>
  <si>
    <t>UNI NICKEL PLATED CABLE GLAND PG9 IP68</t>
  </si>
  <si>
    <t>UNI NICKEL PLATED CABLE GLAND PG11 IP68</t>
  </si>
  <si>
    <t>UNI NICKEL PLATED CABLE GLAND PG13,5 IP68</t>
  </si>
  <si>
    <t>UNI NICKEL PLATED CABLE GLAND PG16 IP68</t>
  </si>
  <si>
    <t>UNI NICKEL PLATED CABLE GLAND PG21 IP68</t>
  </si>
  <si>
    <t>UNI NICKEL PLATED CABLE GLAND PG29 IP68</t>
  </si>
  <si>
    <t>UNI NICKEL PLATED CABLE GLAND PG36 IP68</t>
  </si>
  <si>
    <t>UNI NICKEL PLATED CABLE GLAND PG42 IP68</t>
  </si>
  <si>
    <t>UNI NICKEL PLATED CABLE GLAND WITH LONG THREAD PG7 IP68</t>
  </si>
  <si>
    <t>UNI NICKEL PLATED CABLE GLAND WITH LONG THREAD PG9 IP68</t>
  </si>
  <si>
    <t>UNI NICKEL PLATED CABLE GLAND WITH LONG THREAD PG11 IP68</t>
  </si>
  <si>
    <t>UNI NICKEL PLATED CABLE GLAND WITH LONG THREAD PG13,5 IP68</t>
  </si>
  <si>
    <t>UNI NICKEL PLATED CABLE GLAND WITH LONG THREAD PG16 IP68</t>
  </si>
  <si>
    <t>UNI NICKEL PLATED CABLE GLAND WITH LONG THREAD PG21 IP68</t>
  </si>
  <si>
    <t>UNI NICKEL PLATED CABLE GLAND WITH LONG THREAD PG29 IP68</t>
  </si>
  <si>
    <t>UNI NICKEL PLATED CABLE GLAND WITH LONG THREAD PG36 IP68</t>
  </si>
  <si>
    <t>UNI NICKEL PLATED CABLE GLAND WITH LONG THREAD PG42 IP68</t>
  </si>
  <si>
    <t>UNI NICKEL PLATED LOCKNUT PG7 IP68</t>
  </si>
  <si>
    <t>UNI NICKEL PLATED LOCKNUT PG9 IP68</t>
  </si>
  <si>
    <t>UNI NICKEL PLATED LOCKNUT PG11 IP68</t>
  </si>
  <si>
    <t>UNI NICKEL PLATED LOCKNUT PG 13,5 IP68</t>
  </si>
  <si>
    <t>UNI NICKEL PLATED LOCKNUT PG16 IP68</t>
  </si>
  <si>
    <t>UNI NICKEL PLATED LOCKNUT PG21 IP68</t>
  </si>
  <si>
    <t>UNI NICKEL PLATED LOCKNUT PG29 IP68</t>
  </si>
  <si>
    <t>UNI NICKEL PLATED LOCKNUT PG36 IP68</t>
  </si>
  <si>
    <t>UNI NICKEL PLATED LOCKNUT PG42 IP68</t>
  </si>
  <si>
    <t>UNI NICKEL PLATED LOCKNUT PG48 IP68</t>
  </si>
  <si>
    <t>UNI NICKEL PLATED SCREWCAP PG7 IP68</t>
  </si>
  <si>
    <t>UNI NICKEL PLATED SCREWCAP PG9 IP68</t>
  </si>
  <si>
    <t>UNI NICKEL PLATED SCREWCAP PG11 IP68</t>
  </si>
  <si>
    <t>UNI NICKEL PLATED SCREWCAP PG13 IP68</t>
  </si>
  <si>
    <t>UNI NICKEL PLATED SCREWCAP PG16 IP68</t>
  </si>
  <si>
    <t>UNI NICKEL PLATED SCREWCAP PG21 IP68</t>
  </si>
  <si>
    <t>UNI NICKEL PLATED SCREWCAP PG29 IP68</t>
  </si>
  <si>
    <t>UNI NICKEL PLATED SCREWCAP PG36 IP68</t>
  </si>
  <si>
    <t>UNI NICKEL PLATED SCREWCAP PG42 IP68</t>
  </si>
  <si>
    <t>UNI NICKEL PLATED SCREWCAP PG48 IP68</t>
  </si>
  <si>
    <t>TOPTER PANEL FLUSH-MOUNTING BOX FOR 63A INTERLOCKED SOCKETS IP55</t>
  </si>
  <si>
    <t>TOPTER PANEL MOUNTING ENCLOSURE 234X145X76MM WITH BLIND WALLS</t>
  </si>
  <si>
    <t>B-SMART STAINLESS STEEL AISI 316L BOLLARD FOR MOOURING WITH 4 INTERLOCKED SOCKETS + 4 TAPS</t>
  </si>
  <si>
    <t>TOPTER WALL MOUNTED BOX 115X290 FOR SOCKETS WITH LOCK 63A IP55</t>
  </si>
  <si>
    <t>TOPTER DISTRIBUTION BOARD WITH BLIND COVER FOR 1 63A INTERLOCKED SOCKET IP55</t>
  </si>
  <si>
    <t>TOPTER DISTRIBUTION BOARD WITH BLIND COVER FOR 2 63A INTERLOCKED SOCKETS IP55</t>
  </si>
  <si>
    <t>TOPTER DISTRIBUTION BOARD WITH BLIND COVER FOR 3 63A INTERLOCKED SOCKETS IP55</t>
  </si>
  <si>
    <t>TOPTER TRANSPARENT WINDOW 5 MODULES FOR DISTRIBUTION BOARD WITH BLIND COVER IP55</t>
  </si>
  <si>
    <t>TOPTER TRANSPARENT WINDOW 12 MODULES FOR DISTRIBUTION BOARD WITH BLIND COVER IP55</t>
  </si>
  <si>
    <t>TOPTER TRANSPARENT WINDOW 18 MODULES FOR DISTRIBUTION BOARD WITH BLIND COVER IP55</t>
  </si>
  <si>
    <t>PRIMA WALL MOUNTED BOX FOR INTERLOCKED SOCKETS IP55</t>
  </si>
  <si>
    <t>TOPTER DISTRIBUTION BOARD WITH TRANSPARENT WINDOW FOR 2 63A INTERLOCKED SOCKETS IP55</t>
  </si>
  <si>
    <t>TOPTER DISTRIBUTION BOARD WITH TRANSPARENT WINDOW FOR 3 63A INTERLOCKED SOCKETS IP55</t>
  </si>
  <si>
    <t>TOPTER DISTRIBUTION BOARD WITH TRANSPARENT WINDOW FOR 1 63A INTERLOCKED SOCKET IP55</t>
  </si>
  <si>
    <t>TOPTER WALL MOUNTED BOX FOR TOPTER INTERLOCKED SOCKETS IP66/IP67</t>
  </si>
  <si>
    <t>TOPTER PANEL FLUSH-MOUNTING BOX FOR INTERLOCKED SOCKETS IP66/IP67</t>
  </si>
  <si>
    <t>TOPTER FLUSH MOUNTING BOX WITH FRAME FOR INTERLOCKED SOCKETS IP66</t>
  </si>
  <si>
    <t>TOPTER BLIND FLANGE IP66/IP67</t>
  </si>
  <si>
    <t>TOPTER FLANGE FOR 2 FIXED SOCKETS 16A/32A</t>
  </si>
  <si>
    <t>TOPTER FIXED SOCKET WATERTIGHT WITH INSERTED PLUG IP65</t>
  </si>
  <si>
    <t>TOPTER FLANGE FOR 3 FIXED 50X50 INTERNATIONAL DOMESTIC SOCKETS</t>
  </si>
  <si>
    <t>TOPTER FLANGE FOR 1 FIXED SOCKET 63A</t>
  </si>
  <si>
    <t>PRIMA FLANGE FOR 2 TOPTER FIXED SOCKETS 16A/32A</t>
  </si>
  <si>
    <t>TOPTER DISTRIBUTION BOARD WITH BLIND COVER FOR 1 INTERLOCKED SOCKET IP66</t>
  </si>
  <si>
    <t>TOPTER DISTRIBUTION BOARD WITH BLIND COVER FOR 2 INTERLOCKED SOCKETS IP66</t>
  </si>
  <si>
    <t>TOPTER DISTRIBUTION BOARD WITH BLIND COVER FOR 3 INTERLOCKED SOCKETS IP66</t>
  </si>
  <si>
    <t>TOPTER DISTRIBUTION BOARD WITH TRANSPARENT WINDOW FOR 1 INTERLOCKED SOCKET IP66</t>
  </si>
  <si>
    <t>TOPTER DISTRIBUTION BOARD WITH TRANSPARENT WINDOW FOR 2 INTERLOCKED SOCKETS IP66</t>
  </si>
  <si>
    <t>TOPTER DISTRIBUTION BOARD WITH TRANSPARENT WINDOW FOR 3 INTERLOCKED SOCKETS IP66</t>
  </si>
  <si>
    <t>TOPTER DISTRIBUTION BOARD WITH TRANSPARENT WINDOW FOR 4 INTERLOCKED SOCKETS IP66</t>
  </si>
  <si>
    <t>TOPTER DISTRIBUTION BOARD WITH TRANSPARENT WINDOW FOR 2 SOCKETS IP66</t>
  </si>
  <si>
    <t>TOPTER DISTRIBUTION BOARD WITH TRANSPARENT WINDOW FOR 3 SOCKETS IP66</t>
  </si>
  <si>
    <t>TOPTER DISTRIBUTION BOARD WITH TRANSPARENT WINDOW FOR 4 SOCKETS IP66</t>
  </si>
  <si>
    <t>TOPTER DISTRIBUTION BOARD WITH TRANSPARENT WINDOW FOR 6 SOCKETS IP66</t>
  </si>
  <si>
    <t>TOPTER DISTRIBUTION BOARD WITH TRANSPARENT WINDOW FOR 8 SOCKETS IP66</t>
  </si>
  <si>
    <t>P579833</t>
  </si>
  <si>
    <t>TOPTER FLUSH-MOUNTED SOCKET-OUTLET STANDARD GERMANY 16A 250V IP67</t>
  </si>
  <si>
    <t>P579835</t>
  </si>
  <si>
    <t>TOPTER PR SCHUKO FLA 16A STD GER IP54</t>
  </si>
  <si>
    <t>TOPTER DISTRIBUTION BOARD WITH TRANSPARENT WINDOW FOR 2 SOCKETS 16A/32A + 1 SOCKET 63A IP66</t>
  </si>
  <si>
    <t>TOPTER DISTRIBUTION BOARD WITH TRANSPARENT WINDOW FOR 4 SOCKETS 16A/32A + 1 SOCKET 63A IP66</t>
  </si>
  <si>
    <t>PRIMA BLIND FLANGE IP66/IP67</t>
  </si>
  <si>
    <t>TOPTER ADAPTER FLANGE 63A TO 16A/32A GANG IP65</t>
  </si>
  <si>
    <t>UNI VENTING CAP PG16 IP54</t>
  </si>
  <si>
    <t>UNI VENTING CAP PG21 IP54</t>
  </si>
  <si>
    <t>UNI VENTING CAP PG29 IP54</t>
  </si>
  <si>
    <t>UNI PLASTIC SCREWCAP PG13,5 IP67</t>
  </si>
  <si>
    <t>UNI PLASTIC SCREWCAP PG16 IP67</t>
  </si>
  <si>
    <t>UNI PLASTIC SCREWCAP PG21 IP67</t>
  </si>
  <si>
    <t>UNI PLASTIC SCREWCAP PG29 IP67</t>
  </si>
  <si>
    <t>UNI PLASTIC SCREWCAP PG36 IP67</t>
  </si>
  <si>
    <t>UNI-EX ADAPTER IN GALVANIZED STEEL 3/8"&gt;M16 2D 2G IP66/IP67</t>
  </si>
  <si>
    <t>UNI-EX ADAPTER IN GALVANIZED STEEL 1/2"&gt;M202D 2G IP66/IP67</t>
  </si>
  <si>
    <t>UNI-EX ADAPTER IN GALVANIZED STEEL 3/4"&gt;M25 2D 2G IP66/IP67</t>
  </si>
  <si>
    <t>UNI-EX ADAPTER IN GALVANIZED STEEL 1"&gt;M32 2D 2G IP66/IP67</t>
  </si>
  <si>
    <t>UNI-EX ADAPTER IN GALVANIZED STEEL PG21&gt;M25 2D 2G IP68</t>
  </si>
  <si>
    <t>UNI-EX ADAPTER IN GALVANIZED STEEL PG29&gt;M32 2D 2G IP68</t>
  </si>
  <si>
    <t>UNI-EX ADAPTER IN GALVANIZED STEEL PG36&gt;M40 2D 2G IP68</t>
  </si>
  <si>
    <t>UNI-EX ATEX CABLE GLAND 4F FOR ARMOURED CABLE M16X1,5 EX CAT. 2D2G</t>
  </si>
  <si>
    <t>UNI-EX ATEX CABLE GLAND 4F FOR ARMOURED CABLE M20X1,5 EX CAT. 2D2G</t>
  </si>
  <si>
    <t>UNI-EX ATEX CABLE GLAND 4F FOR ARMOURED CABLE M25X1,5 EX CAT. 2D2G</t>
  </si>
  <si>
    <t>UNI-EX ATEX CABLE GLAND 4F FOR ARMOURED CABLE M32X1,5 EX CAT. 2D2G</t>
  </si>
  <si>
    <t>UNI-EX ATEX CABLE GLAND 4F FOR ARMOURED CABLE M40X1,5 EX CAT. 2D2G</t>
  </si>
  <si>
    <t>UNI-EX ATEX CABLE GLAND 4F FOR ARMOURED CABLE M50X1,5 EX CAT. 2D2G</t>
  </si>
  <si>
    <t>UNI-EX ATEX CABLE GLAND 4F FOR ARMOURED CABLE M63X1,5 EX CAT. 2D2G</t>
  </si>
  <si>
    <t>UNI PLASTIC CABLE GLAND M12X 1,5 IP68</t>
  </si>
  <si>
    <t>UNI-EX PLASTIC CABLE GLAND M12X 1,5 EX CAT. 2D 2G</t>
  </si>
  <si>
    <t>UNI PLASTIC CABLE GLAND M16X1,5 IP68</t>
  </si>
  <si>
    <t>UNI-EX PLASTIC CABLE GLAND M16X1,5 EX CAT. 2D 2G</t>
  </si>
  <si>
    <t>UNI PLASTIC CABLE GLAND M20X1,5 IP68</t>
  </si>
  <si>
    <t>UNI-EX PLASTIC CABLE GLAND M20X1,5 EX CAT. 2D 2G</t>
  </si>
  <si>
    <t>UNI PLASTIC CABLE GLAND M25X1,5 IP68</t>
  </si>
  <si>
    <t>UNI-EX PLASTIC CABLE GLAND M25X1,5 EX CAT. 2D 2G</t>
  </si>
  <si>
    <t>UNI PLASTIC CABLE GLAND M32X 1,5 IP68</t>
  </si>
  <si>
    <t>UNI-EX PLASTIC CABLE GLAND M32X 1,5 EX CAT. 2D 2G</t>
  </si>
  <si>
    <t>UNI PLASTIC CABLE GLAND M40X1,5 IP68</t>
  </si>
  <si>
    <t>UNI-EX PLASTIC CABLE GLAND M40X1,5 EX CAT. 2D 2G</t>
  </si>
  <si>
    <t>UNI PLASTIC CABLE GLAND M50X1,5 IP68</t>
  </si>
  <si>
    <t>UNI-EX PLASTIC CABLE GLAND M50X1,5 EX CAT. 2D 2G</t>
  </si>
  <si>
    <t>UNI PLASTIC CABLE GLAND M63X 1,5 IP68</t>
  </si>
  <si>
    <t>UNI-EX PLASTIC CABLE GLAND M63X 1,5 EX CAT. 2D 2G</t>
  </si>
  <si>
    <t>UNI PLASTIC CABLE GLAND WITH LONG THREAD M12X 1,5 IP68</t>
  </si>
  <si>
    <t>UNI-EX PLASTIC CABLE GLAND WITH LONG THREAD M12X 1,5 EX CAT. 2D 2G</t>
  </si>
  <si>
    <t>UNI PLASTIC CABLE GLAND WITH LONG THREAD M16X1,5 IP68</t>
  </si>
  <si>
    <t>UNI-EX PLASTIC CABLE GLAND WITH LONG THREAD M16X1,5 EX CAT. 2D 2G</t>
  </si>
  <si>
    <t>UNI PLASTIC CABLE GLAND WITH LONG THREAD M20X1,5 IP68</t>
  </si>
  <si>
    <t>UNI-EX PLASTIC CABLE GLAND WITH LONG THREAD M20X1,5 EX CAT. 2D 2G</t>
  </si>
  <si>
    <t>UNI PLASTIC CABLE GLAND WITH LONG THREAD M25X1,5 IP68</t>
  </si>
  <si>
    <t>UNI-EX PLASTIC CABLE GLAND WITH LONG THREAD M25X1,5 EX CAT. 2D 2G</t>
  </si>
  <si>
    <t>UNI PLASTIC CABLE GLAND WITH LONG THREAD M32X 1,5 IP68</t>
  </si>
  <si>
    <t>UNI-EX PLASTIC CABLE GLAND WITH LONG THREAD M32X 1,5 EX CAT. 2D 2G</t>
  </si>
  <si>
    <t>UNI PLASTIC CABLE GLAND WITH LONG THREAD M40X1,5 IP68</t>
  </si>
  <si>
    <t>UNI-EX PLASTIC CABLE GLAND WITH LONG THREAD M40X1,5 EX CAT. 2D 2G</t>
  </si>
  <si>
    <t>UNI PLASTIC CABLE GLAND WITH LONG THREAD M50X1,5 IP68</t>
  </si>
  <si>
    <t>UNI-EX PLASTIC CABLE GLAND WITH LONG THREAD M50X1,5 EX CAT. 2D 2G</t>
  </si>
  <si>
    <t>UNI PLASTIC CABLE GLAND WITH LONG THREAD M63X 1,5 IP68</t>
  </si>
  <si>
    <t>UNI-EX PLASTIC CABLE GLAND WITH LONG THREAD M63X 1,5 EX CAT. 2D 2G</t>
  </si>
  <si>
    <t>UNI PLASTIC LOCKNUT M12X 1,5 IP68</t>
  </si>
  <si>
    <t>UNI PLASTIC LOCKNUT M16X1,5 IP68</t>
  </si>
  <si>
    <t>UNI PLASTIC LOCKNUT M20X1,5 IP68</t>
  </si>
  <si>
    <t>UNI PLASTIC LOCKNUT M25X1,5 IP68</t>
  </si>
  <si>
    <t>UNI PLASTIC LOCKNUT M32X 1,5 IP68</t>
  </si>
  <si>
    <t>UNI PLASTIC LOCKNUT M40X1,5 IP68</t>
  </si>
  <si>
    <t>UNI PLASTIC LOCKNUT M50X1,5 IP68</t>
  </si>
  <si>
    <t>UNI PLASTIC LOCKNUT M63X1,5 IP68</t>
  </si>
  <si>
    <t>UNI PLASTIC SCREWCAP M12X 1,5 IP68</t>
  </si>
  <si>
    <t>UNI-EX PLASTIC SCREWCAP M12X 1,5 EX CAT. 2D 2G</t>
  </si>
  <si>
    <t>UNI PLASTIC SCREWCAP M16X1,5 IP68</t>
  </si>
  <si>
    <t>UNI-EX PLASTIC SCREWCAP M16X1,5 EX CAT. 2D 2G</t>
  </si>
  <si>
    <t>UNI PLASTIC SCREWCAP M20X1,5 IP68</t>
  </si>
  <si>
    <t>UNI-EX PLASTIC SCREWCAP M20X1,5 EX CAT. 2D 2G</t>
  </si>
  <si>
    <t>UNI PLASTIC SCREWCAP M25X1,5 IP68</t>
  </si>
  <si>
    <t>UNI-EX PLASTIC SCREWCAP M25X1,5 EX CAT. 2D 2G</t>
  </si>
  <si>
    <t>UNI PLASTIC SCREWCAP M32X 1,5 IP68</t>
  </si>
  <si>
    <t>UNI-EX PLASTIC SCREWCAP M32X 1,5 EX CAT. 2D 2G</t>
  </si>
  <si>
    <t>UNI PLASTIC SCREWCAP M40X1,5 IP68</t>
  </si>
  <si>
    <t>UNI-EX PLASTIC SCREWCAP M40X1,5 EX CAT. 2D 2G</t>
  </si>
  <si>
    <t>UNI PLASTIC SCREWCAP M50X1,5 IP68</t>
  </si>
  <si>
    <t>UNI-EX PLASTIC SCREWCAP M50X1,5 EX CAT. 2D 2G</t>
  </si>
  <si>
    <t>UNI PLASTIC SCREWCAP M63X1,5 IP68</t>
  </si>
  <si>
    <t>UNI-EX PLASTIC SCREWCAP M63X1,5 EX CAT. 2D 2G</t>
  </si>
  <si>
    <t>P581425</t>
  </si>
  <si>
    <t>FIREBOX NR.10 RUBBER CABLE GLANDS FOR D25 HOLE - IP66</t>
  </si>
  <si>
    <t>P581440</t>
  </si>
  <si>
    <t>FIREBOX NR.10 RUBBER CABLE GLANDS FOR D40 HOLE - IP66</t>
  </si>
  <si>
    <t>UNI NICKEL PLATED CABLE GLAND M12X1,5 IP68</t>
  </si>
  <si>
    <t>UNI NICKEL PLATED CABLE GLAND M16X1,5 IP68</t>
  </si>
  <si>
    <t>UNI NICKEL PLATED CABLE GLAND M20X1,5 IP68</t>
  </si>
  <si>
    <t>UNI NICKEL PLATED CABLE GLAND M25X1,5 IP68</t>
  </si>
  <si>
    <t>UNI NICKEL PLATED CABLE GLAND M32X1,5 IP68</t>
  </si>
  <si>
    <t>UNI NICKEL PLATED CABLE GLAND M40X1,5 IP68</t>
  </si>
  <si>
    <t>UNI NICKEL PLATED CABLE GLAND M50X1,5 IP68</t>
  </si>
  <si>
    <t>UNI NICKEL PLATED CABLE GLAND WITH LONG THREAD M12X1,5 IP68</t>
  </si>
  <si>
    <t>UNI-EX NICKEL PLATED CABLE GLAND WITH LONG THREAD M12X1,5 EX CAT. 2D 2G</t>
  </si>
  <si>
    <t>UNI NICKEL PLATED CABLE GLAND WITH LONG THREAD M16X1,5 IP68</t>
  </si>
  <si>
    <t>UNI-EX NICKEL PLATED CABLE GLAND WITH LONG THREAD M16X1,5 EX CAT. 2D 2G</t>
  </si>
  <si>
    <t>UNI NICKEL PLATED CABLE GLAND WITH LONG THREAD M20X1,5 IP68</t>
  </si>
  <si>
    <t>UNI-EX NICKEL PLATED CABLE GLAND WITH LONG THREAD M20X1,5 EX CAT. 2D 2G</t>
  </si>
  <si>
    <t>UNI NICKEL PLATED CABLE GLAND WITH LONG THREAD M25X1,5 IP68</t>
  </si>
  <si>
    <t>UNI-EX NICKEL PLATED CABLE GLAND WITH LONG THREAD M25X1,5 EX CAT. 2D 2G</t>
  </si>
  <si>
    <t>UNI NICKEL PLATED CABLE GLAND WITH LONG THREAD M32X1,5 IP68</t>
  </si>
  <si>
    <t>UNI-EX NICKEL PLATED CABLE GLAND WITH LONG THREAD M32X1,5 EX CAT. 2D 2G</t>
  </si>
  <si>
    <t>UNI-EX NICKEL PLATED CABLE GLAND WITH LONG THREAD M40X1,5 EX CAT. 2D 2G</t>
  </si>
  <si>
    <t>UNI NICKEL PLATED CABLE GLAND WITH LONG THREAD M40X1,5 IP68</t>
  </si>
  <si>
    <t>UNI NICKEL PLATED CABLE GLAND WITH LONG THREAD M50X1,5 IP68</t>
  </si>
  <si>
    <t>UNI-EX NICKEL PLATED CABLE GLAND WITH LONG THREAD M50X1,5 EX CAT. 2D 2G</t>
  </si>
  <si>
    <t>UNI NICKEL PLATED CABLE GLAND WITH LONG THREAD M63X1,5 IP68</t>
  </si>
  <si>
    <t>UNI-EX NICKEL PLATED CABLE GLAND WITH LONG THREAD M63X1,5 EX CAT. 2D 2G</t>
  </si>
  <si>
    <t>UNI NICKEL PLATED LOCKNUT M12X1,5 IP68</t>
  </si>
  <si>
    <t>UNI NICKEL PLATED LOCKNUT M16X1,5 IP68</t>
  </si>
  <si>
    <t>UNI NICKEL PLATED LOCKNUT M20X1,5 IP68</t>
  </si>
  <si>
    <t>UNI NICKEL PLATED LOCKNUT M25X1,5 IP68</t>
  </si>
  <si>
    <t>UNI NICKEL PLATED LOCKNUT M32X1,5 IP68</t>
  </si>
  <si>
    <t>UNI NICKEL PLATED LOCKNUT M40X1,5 IP68</t>
  </si>
  <si>
    <t>UNI NICKEL PLATED LOCKNUT M50X1,5 IP68</t>
  </si>
  <si>
    <t>UNI NICKEL PLATED LOCKNUT M63X1,5 IP68</t>
  </si>
  <si>
    <t>UNI NICKEL PLATED SCREWCAP M12X1,5 IP68</t>
  </si>
  <si>
    <t>UNI NICKEL PLATED SCREWCAP M16X1,5 IP68</t>
  </si>
  <si>
    <t>UNI NICKEL PLATED SCREWCAP M20X1,5 IP68</t>
  </si>
  <si>
    <t>UNI NICKEL PLATED SCREWCAP M25X1,5 IP68</t>
  </si>
  <si>
    <t>UNI NICKEL PLATED SCREWCAP M32X1,5 IP68</t>
  </si>
  <si>
    <t>UNI NICKEL PLATED SCREWCAP M40X1,5 IP68</t>
  </si>
  <si>
    <t>UNI NICKEL PLATED SCREWCAP M50X1,5 IP68</t>
  </si>
  <si>
    <t>UNI NICKEL PLATED SCREWCAP M63X1,5 IP68</t>
  </si>
  <si>
    <t>TAIS MIGNON COUPLING M20 IP67</t>
  </si>
  <si>
    <t>RONDO PROTECTING SLEEVE FOR CABLE OF PLUGS 10-16A</t>
  </si>
  <si>
    <t>TAIS MIGNON COUPLING M25 IP67</t>
  </si>
  <si>
    <t>ENERGYBOX ASSEMBLY ACS WITH TERMINAL BLOCK AND 6 SWITCHED INTERLOCKED SOCKETS 3X 16A 2P+E 230V/2X 16A 3P+E 400V/1X32A 3P+E 380-415V FUSES IP65</t>
  </si>
  <si>
    <t>DOMOTER  TRANSPARENT LAMP 21382</t>
  </si>
  <si>
    <t>DOMOTER  RED LAMP - 21380</t>
  </si>
  <si>
    <t>DOMOTER  GREEN LAMP - 21381</t>
  </si>
  <si>
    <t>DOMOTER USA DOMESTIC SOCKET</t>
  </si>
  <si>
    <t>DOMOTER USB POWER SUPPLY 5V 1A - 21213</t>
  </si>
  <si>
    <t>ENERGYGO X-CEE INTERLOCKED INDUSTRIAL EXTENSION LEAD 2P+T 16A 6H IP66/67/69 CABLE TYPE H07RN-F LENGTH 20 m</t>
  </si>
  <si>
    <t>ENERGYGO X-CEE INTERLOCKED INDUSTRIAL EXTENSION LEAD 3P+T 16A 6H IP66/67/69 CABLE TYPE H07RN-F LENGTH 20 m</t>
  </si>
  <si>
    <t>ENERGYGO X-CEE INTERLOCKED INDUSTRIAL EXTENSION LEAD 3P+N+T 16A 6H IP66/67/69 CABLE TYPE H07RN-F LENGTH 20 m</t>
  </si>
  <si>
    <t>ENERGYGO X-CEE INTERLOCKED INDUSTRIAL EXTENSION LEAD 2P+T 16A 4H IP66/67/69 CABLE TYPE H07RN-F LENGTH 20 m</t>
  </si>
  <si>
    <t>ENERGYGO PORTABLE ACS BOARD WITH 4 SOCKETS 3X 16A 2P+E 220V/1X16A 3P+E 380V, PLUG 16A 3P+N+E, MCB 4P 16A, RCD 30MA: 4P 25A IP66</t>
  </si>
  <si>
    <t>ENERGYGO PORTABLE ACS BOARD WITH 4 SOCKETS 4X 16A 3P+E 380V, PLUG 16A 3P+E, MCB 4P 16A, RCD 30MA: 4P 25A IP66</t>
  </si>
  <si>
    <t>QUADRO ASC METALBOX. 8 UT. MGT IP65</t>
  </si>
  <si>
    <t>MULTIMAX STRAIGHT PLUG WITH PHASE INVERTER 16A 3P+E 400V 6H IP67</t>
  </si>
  <si>
    <t>MULTIMAX STRAIGHT PLUG WITH PHASE INVERTER 16A 3P+N+E 400V 6H IP67</t>
  </si>
  <si>
    <t>MULTIMAX STRAIGHT PLUG WITH PHASE INVERTER 32A 3P+E 400V 6H IP67</t>
  </si>
  <si>
    <t>MULTIMAX STRAIGHT PLUG WITH PHASE INVERTER 32A 3P+N+E 400V 6H IP67</t>
  </si>
  <si>
    <t>MULTIPLAY ADAPTOR IEC PLUG - 1 DOMESTIC SOCKET TYPE P17/11 + P30 16A 200-250V 50-60Hz</t>
  </si>
  <si>
    <t>MULTIPLAY ADAPTOR IEC PLUG - 2 DOMESTIC SOCKETS TYPE P17/11 16A 200-250V 50-60Hz</t>
  </si>
  <si>
    <t>MULTIPLAY ADAPTOR IEC PLUG - 1 DOMESTIC SOCKET TYPE BS 1363-1995 13A 200-250V</t>
  </si>
  <si>
    <t>MULTIPLAY ADAPTOR DOMESTIC PLUG TYPE S17 - IEC SOCKET 16A 200-250V 6H</t>
  </si>
  <si>
    <t>ALUMAX STRAIGHT INLET 250A 3P+E IP67</t>
  </si>
  <si>
    <t>ALUMAX STRAIGHT INLET 250A 3P+N+E IP67</t>
  </si>
  <si>
    <t>ALUMAX STRAIGHT INLET 320A 3P+N+E IP67</t>
  </si>
  <si>
    <t>ALUMAX STRAIGHT INLET 400A 3P+N+E IP67</t>
  </si>
  <si>
    <t>MULTIPLAY MOBILE MULTIPLIER 2 OUPUTS WITH PLUG 2P+T 16A 200-250V 50-60Hz 6H IP67</t>
  </si>
  <si>
    <t>MULTIPLAY MOBILE MULTIPLIER 2 OUPUTS WITH PLUG 3P+T 16A 380-415V 50-60Hz 6H IP67</t>
  </si>
  <si>
    <t>MULTIPLAY MOBILE MULTIPLIER 2 OUPUTS WITH PLUG 3P+N+T 16A 200/346-240/415V 50-60Hz 6H IP67</t>
  </si>
  <si>
    <t>MULTIPLAY MOBILE MULTIPLIER 3 OUPUTS WITH PLUG 2P+T 16A 200-250V 50-60Hz 6H IP67</t>
  </si>
  <si>
    <t>MULTIPLAY MOBILE MULTIPLIER 3 OUPUTS WITH PLUG 3P+T 16A 380-415V 50-60Hz 6H IP67</t>
  </si>
  <si>
    <t>MULTIPLAY MOBILE MULTIPLIER 3 OUPUTS WITH PLUG 3P+N+T 16A 200/346-240/415V 50-60Hz 6H IP67</t>
  </si>
  <si>
    <t>MULTIPLAY MOBILE MULTIPLIER 3 OUPUTS WITH PLUG 3P+T 32A 380-415V 50-60Hz 6H IP67</t>
  </si>
  <si>
    <t>X-CEE STRAIGHT PLUG 16A 2P+E 110V 4H IP66/67/68/69</t>
  </si>
  <si>
    <t>X-CEE-EX STRAIGHT PLUG 2P+T 16A 110V 4H IP66/67 EX CAT. 3G2D</t>
  </si>
  <si>
    <t>X-CEE STRAIGHT PLUG 16A 2P+E 230V 6H IP66/67/68/69</t>
  </si>
  <si>
    <t>X-CEE-EX STRAIGHT PLUG 2P+T 16A 230V 6H IP66/67 EX CAT. 3G2D</t>
  </si>
  <si>
    <t>X-CEE STRAIGHT PLUG 16A 2P+E 400V 9H IP66/67/68/69</t>
  </si>
  <si>
    <t>X-CEE-EX STRAIGHT PLUG 2P+T 16A 400V 9H IP66/67 EX CAT. 3G2D</t>
  </si>
  <si>
    <t>X-CEE STRAIGHT PLUG 16A 3P+E 110V 4H IP66/67/68/69</t>
  </si>
  <si>
    <t>X-CEE-EX STRAIGHT PLUG 3P+T 16A 110V 4H IP66/67 EX CAT. 3G2D</t>
  </si>
  <si>
    <t>X-CEE STRAIGHT PLUG 16A 3P+E 400V 6H IP66/67/68/69</t>
  </si>
  <si>
    <t>X-CEE-EX STRAIGHT PLUG 3P+T 16A 400V 6H IP66/67 EX CAT. 3G2D</t>
  </si>
  <si>
    <t>X-CEE STRAIGHT PLUG 16A 3P+E 500V 7H IP66/67/68/69</t>
  </si>
  <si>
    <t>X-CEE-EX STRAIGHT PLUG 3P+T 16A 500V 7H IP66/67 EX CAT. 3G2D</t>
  </si>
  <si>
    <t>X-CEE STRAIGHT PLUG 16A 3P+E 230V 9H IP66/67/68/69</t>
  </si>
  <si>
    <t>X-CEE-EX STRAIGHT PLUG 3P+T 16A 230V 9H IP66/67 EX CAT. 3G2D</t>
  </si>
  <si>
    <t>X-CEE STRAIGHT PLUG 16A 3P+N+E 110V 4H IP66/67/68/69</t>
  </si>
  <si>
    <t>X-CEE-EX STRAIGHT PLUG 3P+N+T 16A 110V 4H IP66/67 EX CAT. 3G2D</t>
  </si>
  <si>
    <t>X-CEE STRAIGHT PLUG 16A 3P+N+E 400V 6H IP66/67/68/69</t>
  </si>
  <si>
    <t>X-CEE-EX STRAIGHT PLUG 3P+N+T 16A 400V 6H IP66/67 EX CAT. 3G2D</t>
  </si>
  <si>
    <t>X-CEE STRAIGHT PLUG 16A 3P+N+E 500V 7H IP66/67/68/69</t>
  </si>
  <si>
    <t>X-CEE-EX STRAIGHT PLUG 3P+N+T 16A 500V 7H IP66/67 EX CAT. 3G2D</t>
  </si>
  <si>
    <t>X-CEE STRAIGHT PLUG 16A 3P+N+E 230V 9H IP66/67/68/69</t>
  </si>
  <si>
    <t>X-CEE-EX STRAIGHT PLUG 3P+N+T 16A 230V 9H IP66/67 EX CAT. 3G2D</t>
  </si>
  <si>
    <t>X-CEE STRAIGHT PLUG 32A 2P+E 110V 4H IP66/67/68/69</t>
  </si>
  <si>
    <t>X-CEE-EX STRAIGHT PLUG 2P+T 32A 110V 4H IP66/67 EX CAT. 3G2D</t>
  </si>
  <si>
    <t>X-CEE STRAIGHT PLUG 32A 2P+E 230V 6H IP66/67/68/69</t>
  </si>
  <si>
    <t>X-CEE-EX STRAIGHT PLUG 2P+T 32A 230V 6H IP66/67 EX CAT. 3G2D</t>
  </si>
  <si>
    <t>X-CEE STRAIGHT PLUG 32A 2P+E 400V 9H IP66/67/68/69</t>
  </si>
  <si>
    <t>X-CEE-EX STRAIGHT PLUG 2P+T 32A 400V 9H IP66/67 EX CAT. 3G2D</t>
  </si>
  <si>
    <t>X-CEE STRAIGHT PLUG 3P+E 32A 400V 3H IP66/67/68/69</t>
  </si>
  <si>
    <t>X-CEE STRAIGHT PLUG 32A 3P+E 110V 4H IP66/67/68/69</t>
  </si>
  <si>
    <t>X-CEE-EX STRAIGHT PLUG 3P+T 32A 110V 4H IP66/67 EX CAT. 3G2D</t>
  </si>
  <si>
    <t>X-CEE STRAIGHT PLUG 32A 3P+E 400V 6H IP66/67/68/69</t>
  </si>
  <si>
    <t>X-CEE-EX STRAIGHT PLUG 3P+T 32A 400V 6H IP66/67 EX CAT. 3G2D</t>
  </si>
  <si>
    <t>X-CEE STRAIGHT PLUG 32A 3P+E 500V 7H IP66/67/68/69</t>
  </si>
  <si>
    <t>X-CEE-EX STRAIGHT PLUG 3P+T 32A 500V 7H IP66/67 EX CAT. 3G2D</t>
  </si>
  <si>
    <t>X-CEE STRAIGHT PLUG 32A 3P+E 230V 9H IP66/67/68/69</t>
  </si>
  <si>
    <t>X-CEE-EX STRAIGHT PLUG 3P+T 32A 230V 9H IP66/67 EX CAT. 3G2D</t>
  </si>
  <si>
    <t>X-CEE STRAIGHT PLUG 32A 3P+N+E 110V 4H IP66/67/68/69</t>
  </si>
  <si>
    <t>X-CEE-EX STRAIGHT PLUG 3P+N+T 32A 110V 4H IP66/67 EX CAT. 3G2D</t>
  </si>
  <si>
    <t>X-CEE STRAIGHT PLUG 32A 3P+N+E 400V 6H IP66/67/68/69</t>
  </si>
  <si>
    <t>X-CEE-EX STRAIGHT PLUG 3P+N+T 32A 400V 6H IP66/67 EX CAT. 3G2D</t>
  </si>
  <si>
    <t>X-CEE STRAIGHT PLUG 32A 3P+N+E 500V 7H IP66/67/68/69</t>
  </si>
  <si>
    <t>X-CEE-EX STRAIGHT PLUG 3P+N+T 32A 500V 7H IP66/67 EX CAT. 3G2D</t>
  </si>
  <si>
    <t>X-CEE STRAIGHT PLUG 32A 3P+N+E 230V 9H IP66/67/68/69</t>
  </si>
  <si>
    <t>X-CEE-EX STRAIGHT PLUG 3P+N+T 32A 230V 9H IP66/67 EX CAT. 3G2D</t>
  </si>
  <si>
    <t>X-CEE STRAIGHT PLUG 63A 2P+E 110V 4H IP66/67/68/69</t>
  </si>
  <si>
    <t>X-CEE-EX STRAIGHT PLUG 2P+T 63A 110V 4H IP66/67 EX CAT. 3G2D</t>
  </si>
  <si>
    <t>X-CEE STRAIGHT PLUG 63A 2P+E 230V 6H IP66/67/68/69</t>
  </si>
  <si>
    <t>X-CEE-EX STRAIGHT PLUG 2P+T 63A 230V 6H IP66/67 EX CAT. 3G2D</t>
  </si>
  <si>
    <t>X-CEE STRAIGHT PLUG 63A 2P+E 400V 9H IP66/67/68/69</t>
  </si>
  <si>
    <t>X-CEE-EX STRAIGHT PLUG 2P+T 63A 400V 9H IP66/67 EX CAT. 3G2D</t>
  </si>
  <si>
    <t>X-CEE STRAIGHT PLUG 63A 3P+E 110V 4H IP66/67/68/69</t>
  </si>
  <si>
    <t>X-CEE-EX STRAIGHT PLUG 3P+T 63A 110V 4H IP66/67 EX CAT. 3G2D</t>
  </si>
  <si>
    <t>X-CEE STRAIGHT PLUG 63A 3P+E 400V 6H IP66/67/68/69</t>
  </si>
  <si>
    <t>X-CEE-EX STRAIGHT PLUG 3P+T 63A 400V 6H IP66/67 EX CAT. 3G2D</t>
  </si>
  <si>
    <t>X-CEE STRAIGHT PLUG 63A 3P+E 500V 7H IP66/67/68/69</t>
  </si>
  <si>
    <t>X-CEE-EX STRAIGHT PLUG 3P+T 63A 500V 7H IP66/67 EX CAT. 3G2D</t>
  </si>
  <si>
    <t>X-CEE STRAIGHT PLUG 63A 3P+E 230V 9H IP66/67/68/69/69</t>
  </si>
  <si>
    <t>X-CEE-EX STRAIGHT PLUG 3P+T 63A 230V 9H IP66/67 EX CAT. 3G2D</t>
  </si>
  <si>
    <t>X-CEE STRAIGHT PLUG 63A 3P+N+E 110V 4H IP66/67/68/69</t>
  </si>
  <si>
    <t>X-CEE-EX STRAIGHT PLUG 3P+N+T 63A 110V 4H IP66/67 EX CAT. 3G2D</t>
  </si>
  <si>
    <t>X-CEE STRAIGHT PLUG 63A 3P+N+E 400V 6H IP66/67/68/69</t>
  </si>
  <si>
    <t>X-CEE-EX STRAIGHT PLUG 3P+N+T 63A 400V 6H IP66/67 EX CAT. 3G2D</t>
  </si>
  <si>
    <t>X-CEE STRAIGHT PLUG 63A 3P+N+E 500V 7H IP66/67/68/69</t>
  </si>
  <si>
    <t>X-CEE-EX STRAIGHT PLUG 3P+N+T 63A 500V 7H IP66/67 EX CAT. 3G2D</t>
  </si>
  <si>
    <t>X-CEE STRAIGHT PLUG 63A 3P+N+E 230V 9H IP66/67/68/69</t>
  </si>
  <si>
    <t>X-CEE-EX STRAIGHT PLUG 3P+N+T 63A 230V 9H IP66/67 EX CAT. 3G2D</t>
  </si>
  <si>
    <t>X-CEE STRAIGHT PLUG 125A 3P+E 110V 4H IP66/67/68/69</t>
  </si>
  <si>
    <t>X-CEE STRAIGHT PLUG 125A 3P+E 400V 6H IP66/67/68/69</t>
  </si>
  <si>
    <t>X-CEE STRAIGHT PLUG 125A 3P+E 500V 7H IP66/67/68/69</t>
  </si>
  <si>
    <t>X-CEE STRAIGHT PLUG 125A 3P+E 230V 9H IP66/67/68/69</t>
  </si>
  <si>
    <t>X-CEE STRAIGHT PLUG 125A 3P+N+E 110V 4H IP66/67/68/69</t>
  </si>
  <si>
    <t>X-CEE STRAIGHT PLUG 125A 3P+N+E 400V 6H IP66/67/68/69</t>
  </si>
  <si>
    <t>X-CEE STRAIGHT PLUG 125A 3P+N+E 500V 7H IP66/67/68/69</t>
  </si>
  <si>
    <t>X-CEE STRAIGHT PLUG 125A 3P+N+E 230V 9H IP66/67/68/69</t>
  </si>
  <si>
    <t>ALUMAX STRAIGHT SOCKET OUTLET 250A 3P+E IP67</t>
  </si>
  <si>
    <t>ALUMAX STRAIGHT SOCKET OUTLET 250A 3P+N+E IP67</t>
  </si>
  <si>
    <t>ALUMAX STRAIGHT SOCKET OUTLET 320A 3P+N+E IP67</t>
  </si>
  <si>
    <t>ALUMAX STRAIGHT SOCKET OUTLET  400A 3P+N+E IP67</t>
  </si>
  <si>
    <t>X-CEE STRAIGHT INLET 16A 2P+E 230V 6H IP66/67/68/69/69</t>
  </si>
  <si>
    <t>X-CEE STRAIGHT INLET 16A 3P+E 400V 6H IP66/67/68/69</t>
  </si>
  <si>
    <t>X-CEE STRAIGHT INLET 16A 3P+N+E 400V 6H IP66/67/68/69</t>
  </si>
  <si>
    <t>X-CEE STRAIGHT INLET 2P+T 32A 100-130V 4H IP66/67/68/69</t>
  </si>
  <si>
    <t>X-CEE STRAIGHT INLET 32A 2P+E 230V 6H IP66/67/68/69</t>
  </si>
  <si>
    <t>X-CEE STRAIGHT INLET 32A 3P+E 400V 6H IP66/67/68/69</t>
  </si>
  <si>
    <t>X-CEE STRAIGHT INLET 32A 3P+N+E 400V 6H IP66/67/68/69</t>
  </si>
  <si>
    <t>X-CEE STRAIGHT INLET 63A 3P+E 400V 6H IP66/67/68/69</t>
  </si>
  <si>
    <t>X-CEE STRAIGHT INLET 63A 3P+N+E 400V 6H IP66/67/68/69</t>
  </si>
  <si>
    <t>X-CEE STRAIGHT INLET 125A 3P+E 400V 6H IP66/67/68/69</t>
  </si>
  <si>
    <t>X-CEE STRAIGHT INLET 125A 3P+N+E 400V 6H IP66/67/68/69</t>
  </si>
  <si>
    <t>X-CEE 20° ANGLED INLET 2P+T16A 100-130V 4H IP66/67/68/69</t>
  </si>
  <si>
    <t>X-CEE 20° ANGLED INLET 16A 2P+E 230V 6H IP66/67/68/69</t>
  </si>
  <si>
    <t>X-CEE 20° ANGLED INLET 16A 3P+E 400V 6H IP66/67/68/69</t>
  </si>
  <si>
    <t>X-CEE 20° ANGLED INLET 16A 3P+N+E 400V 6H IP66/67/68/69</t>
  </si>
  <si>
    <t>X-CEE 20° ANGLED INLET 2P+T 32A 100-130V 4H IP66/67/68/69</t>
  </si>
  <si>
    <t>X-CEE 20° ANGLED INLET 32A 2P+E 230V 6H IP66/67/68/69</t>
  </si>
  <si>
    <t>X-CEE 20° ANGLED INLET 32A 3P+E 400V 6H IP66/67/68/69</t>
  </si>
  <si>
    <t>X-CEE 20° ANGLED INLET 32A 3P+N+E 400V 6H IP66/67/68/69</t>
  </si>
  <si>
    <t>X-CEE 20° ANGLED INLET 63A 3P+E 400V 6H IP66/67/68/69</t>
  </si>
  <si>
    <t>X-CEE 20° ANGLED INLET 63A 3P+N+E 400V 6H IP66/67/68/69</t>
  </si>
  <si>
    <t>X-CEE 20° ANGLED INLET 125A 3P+E 400V 6H IP66/67/68/69</t>
  </si>
  <si>
    <t>X-CEE 20° ANGLED INLET 125A 3P+N+E 400V 6H IP66/67/68/69</t>
  </si>
  <si>
    <t>X-CEE 65° ANGLED WALL MOUNTING INLET 2P+T16A 100-130V 4H IP66/67/68/69</t>
  </si>
  <si>
    <t>X-CEE 65° ANGLED WALL MOUNTING INLET 16A 2P+E 230V 6H IP66/67/68/69</t>
  </si>
  <si>
    <t>X-CEE 65° ANGLED WALL MOUNTING INLET 16A 3P+E 400V 6H IP66/67/68/69</t>
  </si>
  <si>
    <t>X-CEE 65° ANGLED WALL MOUNTING INLET 16A 3P+N+E 400V 6H IP66/67/68/69</t>
  </si>
  <si>
    <t>X-CEE 65° ANGLED WALL MOUNTING INLET 2P+T 32A 100-130V 4H IP66/67/68/69</t>
  </si>
  <si>
    <t>X-CEE 65° ANGLED WALL MOUNTING INLET 32A 2P+E 230V 6H IP66/67/68/69</t>
  </si>
  <si>
    <t>X-CEE 65° ANGLED WALL MOUNTING INLET 32A 3P+E 400V 6H IP66/67/68/69</t>
  </si>
  <si>
    <t>X-CEE 65° ANGLED WALL MOUNTING INLET 32A 3P+N+E 400V 6H IP66/67/68/69</t>
  </si>
  <si>
    <t>X-CEE 65° ANGLED WALL MOUNTING INLET 63A 3P+E 400V 6H IP66/67/68/69</t>
  </si>
  <si>
    <t>X-CEE 65° ANGLED WALL MOUNTING INLET 63A 3P+N+E 400V 6H IP66/67/68/69</t>
  </si>
  <si>
    <t>X-CEE 65° ANGLED WALL MOUNTING INLET 125A 3P+E 400V 6H IP66/67/68/69</t>
  </si>
  <si>
    <t>X-CEE 65° ANGLED WALL MOUNTING INLET 125A 3P+N+E 400V 6H IP66/67/68/69</t>
  </si>
  <si>
    <t>X-CEE INLET COMPONENT 16A 2P+E &gt;50V 10H IP66/67/68/69</t>
  </si>
  <si>
    <t>X-CEE INLET COMPONENT 16A 2P+E &gt;250V 8H IP66/67/68/69</t>
  </si>
  <si>
    <t>X-CEE INLET COMPONENT 16A 2P+E &gt;50V 2H IP66/67/68/69</t>
  </si>
  <si>
    <t>X-CEE INLET COMPONENT 16A 2P+E &gt;50-250V 3H IP66/67/68/69</t>
  </si>
  <si>
    <t>X-CEE INLET COMPONENT 16A 2P+E 110V 4H IP66/67/68/69</t>
  </si>
  <si>
    <t>X-CEE INLET COMPONENT 16A 2P+E 230V 6H IP66/67/68/69</t>
  </si>
  <si>
    <t>X-CEE INLET COMPONENT 16A 2P+E 500V 7H IP66/67/68/69</t>
  </si>
  <si>
    <t>X-CEE INLET COMPONENT 16A 2P+E &gt;50V 12H IP66/67/68/69</t>
  </si>
  <si>
    <t>X-CEE INLET COMPONENT 16A 2P+E 400V 9H IP66/67/68/69</t>
  </si>
  <si>
    <t>X-CEE INLET COMPONENT 16A 3P+E &gt;50V 10H IP66/67/68/69</t>
  </si>
  <si>
    <t>X-CEE INLET COMPONENT 16A 3P+E 440-460V 11H IP66/67/68/69</t>
  </si>
  <si>
    <t>X-CEE INLET COMPONENT 16A 3P+E &gt;50V 2H IP66/67/68/69</t>
  </si>
  <si>
    <t>X-CEE INLET COMPONENT 16A 3P+E 380-440V 3H IP66/67/68/69</t>
  </si>
  <si>
    <t>X-CEE INLET COMPONENT 16A 3P+E 110V 4H IP66/67/68/69</t>
  </si>
  <si>
    <t>X-CEE INLET COMPONENT 16A 3P+E 690V 5H IP66/67/68/69</t>
  </si>
  <si>
    <t>X-CEE INLET COMPONENT 16A 3P+E 400V 6H IP66/67/68/69</t>
  </si>
  <si>
    <t>X-CEE INLET COMPONENT 16A 3P+E 500V 7H IP66/67/68/69</t>
  </si>
  <si>
    <t>X-CEE INLET COMPONENT 16A 3P+E &gt;50V 12H IP66/67/68/69</t>
  </si>
  <si>
    <t>X-CEE INLET COMPONENT 16A 3P+E 230V 9H IP66/67/68/69</t>
  </si>
  <si>
    <t>X-CEE INLET COMPONENT 16A 3P+N+E &gt;50V 10H IP66/67/68/69</t>
  </si>
  <si>
    <t>X-CEE INLET COMPONENT 16A 3P+N+E 440-460V 11H IP66/67/68/69</t>
  </si>
  <si>
    <t>X-CEE INLET COMPONENT 16A 3P+N+E &gt;50V 2H IP66/67/68/69</t>
  </si>
  <si>
    <t>X-CEE INLET COMPONENT 16A 3P+N+E 380-440V 3H IP66/67/68/69</t>
  </si>
  <si>
    <t>X-CEE INLET COMPONENT 16A 3P+N+E 110V 4H IP66/67/68/69</t>
  </si>
  <si>
    <t>X-CEE INLET COMPONENT 16A 3P+N+E 690V 5H IP66/67/68/69</t>
  </si>
  <si>
    <t>X-CEE INLET COMPONENT 16A 3P+N+E 400V 6H IP66/67/68/69</t>
  </si>
  <si>
    <t>X-CEE INLET COMPONENT 16A 3P+N+E 500V 7H IP66/67/68/69</t>
  </si>
  <si>
    <t>X-CEE INLET COMPONENT 16A 3P+N+E 230V 9H IP66/67/68/69</t>
  </si>
  <si>
    <t>X-CEE INLET COMPONENT 32A 2P+E &gt;50V 10H IP66/67/68/69</t>
  </si>
  <si>
    <t>X-CEE INLET COMPONENT 32A 2P+E &gt;250V 8H IP66/67/68/69</t>
  </si>
  <si>
    <t>X-CEE INLET COMPONENT 32A 2P+E &gt;50V 2H IP66/67/68/69</t>
  </si>
  <si>
    <t>X-CEE INLET COMPONENT 32A 2P+E &gt;50-250V 3H IP66/67/68/69</t>
  </si>
  <si>
    <t>X-CEE INLET COMPONENT 32A 2P+E 110V 4H IP66/67/68/69</t>
  </si>
  <si>
    <t>X-CEE INLET COMPONENT 32A 2P+E 230V 6H IP66/67/68/69</t>
  </si>
  <si>
    <t>X-CEE INLET COMPONENT 32A 2P+E 500V 7H IP66/67/68/69</t>
  </si>
  <si>
    <t>X-CEE INLET COMPONENT 32A 2P+E &gt;50V 12H IP66/67/68/69</t>
  </si>
  <si>
    <t>X-CEE INLET COMPONENT 32A 2P+E 400V 9H IP66/67/68/69</t>
  </si>
  <si>
    <t>X-CEE INLET COMPONENT 32A 3P+E &gt;50V 10H IP66/67/68/69</t>
  </si>
  <si>
    <t>X-CEE INLET COMPONENT 32A 3P+E 440-460V 11H IP66/67/68/69</t>
  </si>
  <si>
    <t>X-CEE INLET COMPONENT 32A 3P+E &gt;50V 2H IP66/67/68/69</t>
  </si>
  <si>
    <t>X-CEE INLET COMPONENT 32A 3P+E 380-440V 3H IP66/67/68/69</t>
  </si>
  <si>
    <t>X-CEE INLET COMPONENT 32A 3P+E 110V 4H IP66/67/68/69</t>
  </si>
  <si>
    <t>X-CEE INLET COMPONENT 32A 3P+E 690V 5H IP66/67/68/69</t>
  </si>
  <si>
    <t>X-CEE INLET COMPONENT 32A 3P+E 400V 6H IP66/67/68/69</t>
  </si>
  <si>
    <t>X-CEE INLET COMPONENT 32A 3P+E 500V 7H IP66/67/68/69</t>
  </si>
  <si>
    <t>X-CEE INLET COMPONENT 32A 3P+E &gt;50V 12H IP66/67/68/69</t>
  </si>
  <si>
    <t>X-CEE INLET COMPONENT 32A 3P+E 230V 9H IP66/67/68/69</t>
  </si>
  <si>
    <t>X-CEE INLET COMPONENT 32A 3P+N+E &gt;50V 10H IP66/67/68/69</t>
  </si>
  <si>
    <t>X-CEE INLET COMPONENT 32A 3P+N+E 440-460V 11H IP66/67/68/69</t>
  </si>
  <si>
    <t>X-CEE INLET COMPONENT 32A 3P+N+E &gt;50V 2H IP66/67/68/69</t>
  </si>
  <si>
    <t>X-CEE INLET COMPONENT 32A 3P+N+E 380-440V 3H IP66/67/68/69</t>
  </si>
  <si>
    <t>X-CEE INLET COMPONENT 32A 3P+N+E 110V 4H IP66/67/68/69</t>
  </si>
  <si>
    <t>X-CEE INLET COMPONENT 32A 3P+N+E 690V 5H IP66/67/68/69</t>
  </si>
  <si>
    <t>X-CEE INLET COMPONENT 32A 3P+N+E 400V 6H IP66/67/68/69</t>
  </si>
  <si>
    <t>X-CEE INLET COMPONENT 32A 3P+N+E 500V 7H IP66/67/68/69</t>
  </si>
  <si>
    <t>X-CEE INLET COMPONENT 32A 3P+N+E 230V 9H IP66/67/68/69</t>
  </si>
  <si>
    <t>X-CEE INLET COMPONENT 63A 2P+E &gt;50V 10H IP66/67/68/69</t>
  </si>
  <si>
    <t>X-CEE INLET COMPONENT 63A 2P+E &gt;250V 8H IP66/67/68/69</t>
  </si>
  <si>
    <t>X-CEE INLET COMPONENT 63A 2P+E &gt;50V 2H IP66/67/68/69</t>
  </si>
  <si>
    <t>X-CEE INLET COMPONENT 63A 2P+E &gt;50-250V 3H IP66/67/68/69</t>
  </si>
  <si>
    <t>X-CEE INLET COMPONENT 63A 2P+E 110V 4H IP66/67/68/69</t>
  </si>
  <si>
    <t>X-CEE INLET COMPONENT 63A 2P+E 230V 6H IP66/67/68/69</t>
  </si>
  <si>
    <t>X-CEE INLET COMPONENT 63A 2P+E 500V 7H IP66/67/68/69</t>
  </si>
  <si>
    <t>X-CEE INLET COMPONENT 63A 2P+E &gt;50V 12H IP66/67/68/69</t>
  </si>
  <si>
    <t>X-CEE INLET COMPONENT 63A 2P+E 400V 9H IP66/67/68/69</t>
  </si>
  <si>
    <t>X-CEE INLET COMPONENT 63A 3P+E &gt;50V 10H IP66/67/68/69</t>
  </si>
  <si>
    <t>X-CEE INLET COMPONENT 63A 3P+E 440-460V 11H IP66/67/68/69</t>
  </si>
  <si>
    <t>X-CEE INLET COMPONENT 63A 3P+E &gt;50V 2H IP66/67/68/69</t>
  </si>
  <si>
    <t>X-CEE INLET COMPONENT 63A 3P+E 380-440V 3H IP66/67/68/69</t>
  </si>
  <si>
    <t>X-CEE INLET COMPONENT 63A 3P+E 110V 4H IP66/67/68/69</t>
  </si>
  <si>
    <t>X-CEE INLET COMPONENT 63A 3P+E 690V 5H IP66/67/68/69</t>
  </si>
  <si>
    <t>X-CEE INLET COMPONENT 63A 3P+E 400V 6H IP66/67/68/69</t>
  </si>
  <si>
    <t>X-CEE INLET COMPONENT 63A 3P+E 500V 7H IP66/67/68/69</t>
  </si>
  <si>
    <t>X-CEE INLET COMPONENT 63A 3P+E &gt;50V 12H IP66/67/68/69</t>
  </si>
  <si>
    <t>X-CEE INLET COMPONENT 63A 3P+E 230V 9H IP66/67/68/69</t>
  </si>
  <si>
    <t>X-CEE INLET COMPONENT 63A 3P+N+E &gt;50V 10H IP66/67/68/69</t>
  </si>
  <si>
    <t>X-CEE INLET COMPONENT 63A 3P+N+E 440-460V 11H IP66/67/68/69</t>
  </si>
  <si>
    <t>X-CEE INLET COMPONENT 63A 3P+N+E &gt;50V 2H IP66/67/68/69</t>
  </si>
  <si>
    <t>X-CEE INLET COMPONENT 63A 3P+N+E 380-440V 3H IP66/67/68/69</t>
  </si>
  <si>
    <t>X-CEE INLET COMPONENT 63A 3P+N+E 110V 4H IP66/67/68/69</t>
  </si>
  <si>
    <t>X-CEE INLET COMPONENT 63A 3P+N+E 690V 5H IP66/67/68/69</t>
  </si>
  <si>
    <t>X-CEE INLET COMPONENT 63A 3P+N+E 400V 6H IP66/67/68/69</t>
  </si>
  <si>
    <t>X-CEE INLET COMPONENT 63A 3P+N+E 500V 7H IP66/67/68/69</t>
  </si>
  <si>
    <t>X-CEE INLET COMPONENT 63A 3P+N+E 230V 9H IP66/67/68/69</t>
  </si>
  <si>
    <t>X-CEE INLET COMPONENT 125A 2P+E &gt;50V 10H IP66/67/68/69</t>
  </si>
  <si>
    <t>X-CEE INLET COMPONENT 125A 2P+E &gt;250V 8H IP66/67/68/69</t>
  </si>
  <si>
    <t>X-CEE INLET COMPONENT 125A 2P+E &gt;50V 2H IP66/67/68/69</t>
  </si>
  <si>
    <t>X-CEE INLET COMPONENT 125A 2P+E &gt;50-250V 3H IP66/67/68/69</t>
  </si>
  <si>
    <t>X-CEE INLET COMPONENT 125A 2P+E 110V 4H IP66/67/68/69</t>
  </si>
  <si>
    <t>X-CEE INLET COMPONENT 125A 2P+E 230V 6H IP66/67/68/69</t>
  </si>
  <si>
    <t>X-CEE INLET COMPONENT 125A 2P+E 500V 7H IP66/67/68/69</t>
  </si>
  <si>
    <t>X-CEE INLET COMPONENT 125A 2P+E &gt;50V 12H IP66/67/68/69</t>
  </si>
  <si>
    <t>X-CEE INLET COMPONENT 125A 2P+E 400V 9H IP66/67/68/69</t>
  </si>
  <si>
    <t>X-CEE INLET COMPONENT 125A 3P+E &gt;50V 10H IP66/67/68/69</t>
  </si>
  <si>
    <t>X-CEE INLET COMPONENT 125A 3P+E 440-460V 11H IP66/67/68/69</t>
  </si>
  <si>
    <t>X-CEE INLET COMPONENT 125A 3P+E &gt;50V 2H IP66/67/68/69</t>
  </si>
  <si>
    <t>X-CEE INLET COMPONENT 125A 3P+E 380-440V 3H IP66/67/68/69</t>
  </si>
  <si>
    <t>X-CEE INLET COMPONENT 125A 3P+E 110V 4H IP66/67/68/69</t>
  </si>
  <si>
    <t>X-CEE INLET COMPONENT 125A 3P+E 690V 5H IP66/67/68/69</t>
  </si>
  <si>
    <t>X-CEE INLET COMPONENT 125A 3P+E 400V 6H IP66/67/68/69</t>
  </si>
  <si>
    <t>X-CEE INLET COMPONENT 125A 3P+E 500V 7H IP66/67/68/69</t>
  </si>
  <si>
    <t>X-CEE INLET COMPONENT 125A 3P+E &gt;50V 12H IP66/67/68/69</t>
  </si>
  <si>
    <t>X-CEE INLET COMPONENT 125A 3P+E 230V 9H IP66/67/68/69</t>
  </si>
  <si>
    <t>X-CEE INLET COMPONENT 125A 3P+N+E &gt;50V 10H IP66/67/68/69</t>
  </si>
  <si>
    <t>X-CEE INLET COMPONENT 125A 3P+N+E 440-460V 11H IP66/67/68/69</t>
  </si>
  <si>
    <t>X-CEE INLET COMPONENT 125A 3P+N+E &gt;50V 2H IP66/67/68/69</t>
  </si>
  <si>
    <t>X-CEE INLET COMPONENT 125A 3P+N+E 380-440V 3H IP66/67/68/69</t>
  </si>
  <si>
    <t>X-CEE INLET COMPONENT 125A 3P+N+E 110V 4H IP66/67/68/69</t>
  </si>
  <si>
    <t>X-CEE INLET COMPONENT 125A 3P+N+E 690V 5H IP66/67/68/69</t>
  </si>
  <si>
    <t>X-CEE INLET COMPONENT 125A 3P+N+E 400V 6H IP66/67/68/69</t>
  </si>
  <si>
    <t>X-CEE INLET COMPONENT 125A 3P+N+E 500V 7H IP66/67/68/69</t>
  </si>
  <si>
    <t>X-CEE INLET COMPONENT 125A 3P+N+E 230V 9H IP66/67/68/69</t>
  </si>
  <si>
    <t>X-CEE STRAIGHT CONNECTOR 16A 2P+E 110V 4H IP66/67/68/69</t>
  </si>
  <si>
    <t>X-CEE STRAIGHT CONNECTOR 16A 2P+E 230V 6H IP66/67/68/69</t>
  </si>
  <si>
    <t>X-CEE STRAIGHT CONNECTOR 16A 2P+E 400V 9H IP66/67/68/69</t>
  </si>
  <si>
    <t>X-CEE STRAIGHT CONNECTOR 16A 3P+E 110V 4H IP66/67/68/69</t>
  </si>
  <si>
    <t>X-CEE STRAIGHT CONNECTOR 16A 3P+E 400V 6H IP66/67/68/69</t>
  </si>
  <si>
    <t>X-CEE STRAIGHT CONNECTOR 16A 3P+E 500V 7H IP66/67/68/69</t>
  </si>
  <si>
    <t>X-CEE STRAIGHT CONNECTOR 16A 3P+E 230V 9H IP66/67/68/69</t>
  </si>
  <si>
    <t>X-CEE STRAIGHT CONNECTOR 16A 3P+N+E 110V 4H IP66/67/68/69</t>
  </si>
  <si>
    <t>X-CEE STRAIGHT CONNECTOR 16A 3P+N+E 400V 6H IP66/67/68/69</t>
  </si>
  <si>
    <t>X-CEE STRAIGHT CONNECTOR 16A 3P+N+E 500V 7H IP66/67/68/69</t>
  </si>
  <si>
    <t>X-CEE STRAIGHT CONNECTOR 16A 3P+N+E 230V 9H IP66/67/68/69</t>
  </si>
  <si>
    <t>X-CEE STRAIGHT CONNECTOR 32A 2P+E 110V 4H IP66/67/68/69</t>
  </si>
  <si>
    <t>X-CEE STRAIGHT CONNECTOR 32A 2P+E 230V 6H IP66/67/68/69</t>
  </si>
  <si>
    <t>X-CEE STRAIGHT CONNECTOR 32A 2P+E 400V 9H IP66/67/68/69</t>
  </si>
  <si>
    <t>X-CEE STRAIGHT CONNECTOR 3P+E 32A 400V 3H IP66/67/68/69</t>
  </si>
  <si>
    <t>X-CEE STRAIGHT CONNECTOR 32A 3P+E 110V 4H IP66/67/68/69</t>
  </si>
  <si>
    <t>X-CEE STRAIGHT CONNECTOR 32A 3P+E 400V 6H IP66/67/68/69</t>
  </si>
  <si>
    <t>X-CEE STRAIGHT CONNECTOR 32A 3P+E 500V 7H IP66/67/68/69</t>
  </si>
  <si>
    <t>X-CEE STRAIGHT CONNECTOR 32A 3P+E 230V 9H IP66/67/68/69</t>
  </si>
  <si>
    <t>X-CEE STRAIGHT CONNECTOR 32A 3P+N+E 110V 4H IP66/67/68/69</t>
  </si>
  <si>
    <t>X-CEE STRAIGHT CONNECTOR 32A 3P+N+E 400V 6H IP66/67/68/69</t>
  </si>
  <si>
    <t>X-CEE STRAIGHT CONNECTOR 32A 3P+N+E 500V 7H IP66/67/68/69</t>
  </si>
  <si>
    <t>X-CEE STRAIGHT CONNECTOR 32A 3P+N+E 230V 9H IP66/67/68/69</t>
  </si>
  <si>
    <t>X-CEE STRAIGHT CONNECTOR 63A 2P+E 110V 4H IP66/67/68/69</t>
  </si>
  <si>
    <t>X-CEE STRAIGHT CONNECTOR 63A 2P+E 230V 6H IP66/67/68/69</t>
  </si>
  <si>
    <t>X-CEE STRAIGHT CONNECTOR 63A 2P+E 400V 9H IP66/67/68/69</t>
  </si>
  <si>
    <t>X-CEE STRAIGHT CONNECTOR 63A 3P+E 110V 4H IP66/67/68/69</t>
  </si>
  <si>
    <t>X-CEE STRAIGHT CONNECTOR 63A 3P+E 400V 6H IP66/67/68/69</t>
  </si>
  <si>
    <t>X-CEE STRAIGHT CONNECTOR 63A 3P+E 500V 7H IP66/67/68/69</t>
  </si>
  <si>
    <t>X-CEE STRAIGHT CONNECTOR 63A 3P+E 230V 9H IP66/67/68/69/69</t>
  </si>
  <si>
    <t>X-CEE STRAIGHT CONNECTOR 63A 3P+N+E 110V 4H IP66/67/68/69</t>
  </si>
  <si>
    <t>X-CEE STRAIGHT CONNECTOR 63A 3P+N+E 400V 6H IP66/67/68/69</t>
  </si>
  <si>
    <t>X-CEE STRAIGHT CONNECTOR 63A 3P+N+E 500V 7H IP66/67/68/69</t>
  </si>
  <si>
    <t>X-CEE STRAIGHT CONNECTOR 63A 3P+N+E 230V 9H IP66/67/68/69</t>
  </si>
  <si>
    <t>X-CEE STRAIGHT CONNECTOR 125A 3P+E 110V 4H IP66/67/68/69</t>
  </si>
  <si>
    <t>X-CEE STRAIGHT CONNECTOR 125A 3P+E 400V 6H IP66/67/68/69</t>
  </si>
  <si>
    <t>X-CEE STRAIGHT CONNECTOR 125A 3P+E 500V 7H IP66/67/68/69</t>
  </si>
  <si>
    <t>X-CEE STRAIGHT CONNECTOR 125A 3P+E 230V 9H IP66/67/68/69</t>
  </si>
  <si>
    <t>X-CEE STRAIGHT CONNECTOR 125A 3P+N+E 110V 4H IP66/67/68/69</t>
  </si>
  <si>
    <t>X-CEE STRAIGHT CONNECTOR 125A 3P+N+E 400V 6H IP66/67/68/69</t>
  </si>
  <si>
    <t>X-CEE STRAIGHT CONNECTOR 125A 3P+N+E 500V 7H IP66/67/68/69</t>
  </si>
  <si>
    <t>X-CEE STRAIGHT CONNECTOR 125A 3P+N+E 230V 9H IP66/67/68/69</t>
  </si>
  <si>
    <t>X-CEE STRAIGHT SOCKET OUTLET 16A 2P+E 110V 4H IP66/67/68/69</t>
  </si>
  <si>
    <t>X-CEE STRAIGHT SOCKET OUTLET 16A 2P+E 230V 6H IP66/67/68/69</t>
  </si>
  <si>
    <t>X-CEE STRAIGHT SOCKET OUTLET 16A 2P+E 400V 9H IP66/67/68/69</t>
  </si>
  <si>
    <t>X-CEE STRAIGHT SOCKET OUTLET 16A 3P+E 110V 4H IP66/67/68/69</t>
  </si>
  <si>
    <t>X-CEE STRAIGHT SOCKET OUTLET 16A 3P+E 400V 6H IP66/67/68/69</t>
  </si>
  <si>
    <t>X-CEE STRAIGHT SOCKET OUTLET 16A 3P+E 500V 7H IP66/67/68/69</t>
  </si>
  <si>
    <t>X-CEE STRAIGHT SOCKET OUTLET 16A 3P+E 230V 9H IP66/67/68/69</t>
  </si>
  <si>
    <t>X-CEE STRAIGHT SOCKET OUTLET 16A 3P+N+E 110V 4H IP66/67/68/69</t>
  </si>
  <si>
    <t>X-CEE STRAIGHT SOCKET OUTLET 16A 3P+N+E 400V 6H IP66/67/68/69</t>
  </si>
  <si>
    <t>X-CEE STRAIGHT SOCKET OUTLET 16A 3P+N+E 500V 7H IP66/67/68/69</t>
  </si>
  <si>
    <t>X-CEE STRAIGHT SOCKET OUTLET 16A 3P+N+E 230V 9H IP66/67/68/69</t>
  </si>
  <si>
    <t>X-CEE STRAIGHT SOCKET OUTLET 32A 2P+E 110V 4H IP66/67/68/69</t>
  </si>
  <si>
    <t>X-CEE STRAIGHT SOCKET OUTLET 32A 2P+E 230V 6H IP66/67/68/69</t>
  </si>
  <si>
    <t>X-CEE STRAIGHT SOCKET OUTLET 32A 2P+E 400V 9H IP66/67/68/69</t>
  </si>
  <si>
    <t>X-CEE STRAIGHT SOCKET OUTLET 3P+E 32A 400V 3H IP66/67/68/69</t>
  </si>
  <si>
    <t>X-CEE STRAIGHT SOCKET OUTLET 32A 3P+E 110V 4H IP66/67/68/69</t>
  </si>
  <si>
    <t>X-CEE STRAIGHT SOCKET OUTLET 32A 3P+E 400V 6H IP66/67/68/69</t>
  </si>
  <si>
    <t>X-CEE STRAIGHT SOCKET OUTLET 32A 3P+E 500V 7H IP66/67/68/69</t>
  </si>
  <si>
    <t>X-CEE STRAIGHT SOCKET OUTLET 32A 3P+E 230V 9H IP66/67/68/69</t>
  </si>
  <si>
    <t>X-CEE STRAIGHT SOCKET OUTLET 32A 3P+N+E 110V 4H IP66/67/68/69</t>
  </si>
  <si>
    <t>X-CEE STRAIGHT SOCKET OUTLET 32A 3P+N+E 400V 6H IP66/67/68/69</t>
  </si>
  <si>
    <t>X-CEE STRAIGHT SOCKET OUTLET 32A 3P+N+E 500V 7H IP66/67/68/69</t>
  </si>
  <si>
    <t>X-CEE STRAIGHT SOCKET OUTLET 32A 3P+N+E 230V 9H IP66/67/68/69</t>
  </si>
  <si>
    <t>X-CEE STRAIGHT SOCKET OUTLET 63A 2P+E 110V 4H IP66/67/68/69</t>
  </si>
  <si>
    <t>X-CEE STRAIGHT SOCKET OUTLET 63A 2P+E 230V 6H IP66/67/68/69</t>
  </si>
  <si>
    <t>X-CEE STRAIGHT SOCKET OUTLET 63A 2P+E 400V 9H IP66/67/68/69</t>
  </si>
  <si>
    <t>X-CEE STRAIGHT SOCKET OUTLET 63A 3P+E 110V 4H IP66/67/68/69</t>
  </si>
  <si>
    <t>X-CEE STRAIGHT SOCKET OUTLET 63A 3P+E 400V 6H IP66/67/68/69</t>
  </si>
  <si>
    <t>X-CEE STRAIGHT SOCKET OUTLET 63A 3P+E 500V 7H IP66/67/68/69</t>
  </si>
  <si>
    <t>X-CEE STRAIGHT SOCKET OUTLET 63A 3P+E 230V 9H IP66/67/68/69/69</t>
  </si>
  <si>
    <t>X-CEE STRAIGHT SOCKET OUTLET 63A 3P+N+E 110V 4H IP66/67/68/69</t>
  </si>
  <si>
    <t>X-CEE STRAIGHT SOCKET OUTLET 63A 3P+N+E 400V 6H IP66/67/68/69</t>
  </si>
  <si>
    <t>X-CEE STRAIGHT SOCKET OUTLET 63A 3P+N+E 500V 7H IP66/67/68/69</t>
  </si>
  <si>
    <t>X-CEE STRAIGHT SOCKET OUTLET 63A 3P+N+E 230V 9H IP66/67/68/69</t>
  </si>
  <si>
    <t>X-CEE STRAIGHT SOCKET OUTLET 125A 3P+E 110V 4H IP66/67/68/69</t>
  </si>
  <si>
    <t>X-CEE STRAIGHT SOCKET OUTLET 125A 3P+E 400V 6H IP66/67/68/69</t>
  </si>
  <si>
    <t>X-CEE STRAIGHT SOCKET OUTLET 125A 3P+E 500V 7H IP66/67/68/69</t>
  </si>
  <si>
    <t>X-CEE STRAIGHT SOCKET OUTLET 125A 3P+E 230V 9H IP66/67/68/69</t>
  </si>
  <si>
    <t>X-CEE STRAIGHT SOCKET OUTLET 125A 3P+N+E 110V 4H IP66/67/68/69</t>
  </si>
  <si>
    <t>X-CEE STRAIGHT SOCKET OUTLET 125A 3P+N+E 400V 6H IP66/67/68/69</t>
  </si>
  <si>
    <t>X-CEE STRAIGHT SOCKET OUTLET 125A 3P+N+E 500V 7H IP66/67/68/69</t>
  </si>
  <si>
    <t>X-CEE STRAIGHT SOCKET OUTLET 125A 3P+N+E 230V 9H IP66/67/68/69</t>
  </si>
  <si>
    <t>X-CEE 20° ANGLED SOCKET OUTLET 16A 2P+E 110V 4H IP66/67/68/69</t>
  </si>
  <si>
    <t>X-CEE 20° ANGLED SOCKET OUTLET 16A 2P+E 230V 6H IP66/67/68/69</t>
  </si>
  <si>
    <t>X-CEE 20° ANGLED SOCKET OUTLET 16A 2P+E 400V 9H IP66/67/68/69</t>
  </si>
  <si>
    <t>X-CEE 20° ANGLED SOCKET OUTLET 16A 3P+E 110V 4H IP66/67/68/69</t>
  </si>
  <si>
    <t>X-CEE 20° ANGLED SOCKET OUTLET 16A 3P+E 400V 6H IP66/67/68/69</t>
  </si>
  <si>
    <t>X-CEE 20° ANGLED SOCKET OUTLET 16A 3P+E 500V 7H IP66/67/68/69</t>
  </si>
  <si>
    <t>X-CEE 20° ANGLED SOCKET OUTLET 16A 3P+E 230V 9H IP66/67/68/69</t>
  </si>
  <si>
    <t>X-CEE 20° ANGLED SOCKET OUTLET 16A 3P+N+E 110V 4H IP66/67/68/69</t>
  </si>
  <si>
    <t>X-CEE 20° ANGLED SOCKET OUTLET 16A 3P+N+E 400V 6H IP66/67/68/69</t>
  </si>
  <si>
    <t>X-CEE 20° ANGLED SOCKET OUTLET 16A 3P+N+E 500V 7H IP66/67/68/69</t>
  </si>
  <si>
    <t>X-CEE 20° ANGLED SOCKET OUTLET 16A 3P+N+E 230V 9H IP66/67/68/69</t>
  </si>
  <si>
    <t>X-CEE 20° ANGLED SOCKET OUTLET 32A 2P+E 110V 4H IP66/67/68/69</t>
  </si>
  <si>
    <t>X-CEE 20° ANGLED SOCKET OUTLET 32A 2P+E 230V 6H IP66/67/68/69</t>
  </si>
  <si>
    <t>X-CEE 20° ANGLED SOCKET OUTLET 32A 2P+E 400V 9H IP66/67/68/69</t>
  </si>
  <si>
    <t>X-CEE 20° ANGLED SOCKET OUTLET 3P+E 32A 400V 3H IP66/67/68/69</t>
  </si>
  <si>
    <t>X-CEE 20° ANGLED SOCKET OUTLET 32A 3P+E 110V 4H IP66/67/68/69</t>
  </si>
  <si>
    <t>X-CEE 20° ANGLED SOCKET OUTLET 32A 3P+E 400V 6H IP66/67/68/69</t>
  </si>
  <si>
    <t>X-CEE 20° ANGLED SOCKET OUTLET 32A 3P+E 500V 7H IP66/67/68/69</t>
  </si>
  <si>
    <t>X-CEE 20° ANGLED SOCKET OUTLET 32A 3P+E 230V 9H IP66/67/68/69</t>
  </si>
  <si>
    <t>X-CEE 20° ANGLED SOCKET OUTLET 32A 3P+N+E 110V 4H IP66/67/68/69</t>
  </si>
  <si>
    <t>X-CEE 20° ANGLED SOCKET OUTLET 32A 3P+N+E 400V 6H IP66/67/68/69</t>
  </si>
  <si>
    <t>X-CEE 20° ANGLED SOCKET OUTLET 32A 3P+N+E 500V 7H IP66/67/68/69</t>
  </si>
  <si>
    <t>X-CEE 20° ANGLED SOCKET OUTLET 32A 3P+N+E 230V 9H IP66/67/68/69</t>
  </si>
  <si>
    <t>X-CEE 20° ANGLED SOCKET OUTLET 63A 2P+E 110V 4H IP66/67/68/69</t>
  </si>
  <si>
    <t>X-CEE 20° ANGLED SOCKET OUTLET 63A 2P+E 230V 6H IP66/67/68/69</t>
  </si>
  <si>
    <t>X-CEE 20° ANGLED SOCKET OUTLET 63A 2P+E 400V 9H IP66/67/68/69</t>
  </si>
  <si>
    <t>X-CEE 20° ANGLED SOCKET OUTLET 63A 3P+E 110V 4H IP66/67/68/69</t>
  </si>
  <si>
    <t>X-CEE 20° ANGLED SOCKET OUTLET 63A 3P+E 400V 6H IP66/67/68/69</t>
  </si>
  <si>
    <t>X-CEE 20° ANGLED SOCKET OUTLET 63A 3P+E 500V 7H IP66/67/68/69</t>
  </si>
  <si>
    <t>X-CEE 20° ANGLED SOCKET OUTLET 63A 3P+E 230V 9H IP66/67/68/69/69</t>
  </si>
  <si>
    <t>X-CEE 20° ANGLED SOCKET OUTLET 63A 3P+N+E 110V 4H IP66/67/68/69</t>
  </si>
  <si>
    <t>X-CEE 20° ANGLED SOCKET OUTLET 63A 3P+N+E 400V 6H IP66/67/68/69</t>
  </si>
  <si>
    <t>X-CEE 20° ANGLED SOCKET OUTLET 63A 3P+N+E 500V 7H IP66/67/68/69</t>
  </si>
  <si>
    <t>X-CEE 20° ANGLED SOCKET OUTLET 63A 3P+N+E 230V 9H IP66/67/68/69</t>
  </si>
  <si>
    <t>X-CEE 20° ANGLED SOCKET OUTLET 125A 3P+E 110V 4H IP66/67/68/69</t>
  </si>
  <si>
    <t>X-CEE 20° ANGLED SOCKET OUTLET 125A 3P+E 400V 6H IP66/67/68/69</t>
  </si>
  <si>
    <t>X-CEE 20° ANGLED SOCKET OUTLET 125A 3P+E 500V 7H IP66/67/68/69</t>
  </si>
  <si>
    <t>X-CEE 20° ANGLED SOCKET OUTLET 125A 3P+E 230V 9H IP66/67/68/69</t>
  </si>
  <si>
    <t>X-CEE 20° ANGLED SOCKET OUTLET 125A 3P+N+E 110V 4H IP66/67/68/69</t>
  </si>
  <si>
    <t>X-CEE 20° ANGLED SOCKET OUTLET 125A 3P+N+E 400V 6H IP66/67/68/69</t>
  </si>
  <si>
    <t>X-CEE 20° ANGLED SOCKET OUTLET 125A 3P+N+E 500V 7H IP66/67/68/69</t>
  </si>
  <si>
    <t>X-CEE 20° ANGLED SOCKET OUTLET 125A 3P+N+E 230V 9H IP66/67/68/69</t>
  </si>
  <si>
    <t>X-CEE 65° ANGLED WALL MOUNTING SOCKET OUTLET 16A 2P+E 110V 4H IP66/67/68/69</t>
  </si>
  <si>
    <t>X-CEE 65° ANGLED WALL MOUNTING SOCKET OUTLET 16A 2P+E 230V 6H IP66/67/68/69</t>
  </si>
  <si>
    <t>X-CEE 65° ANGLED WALL MOUNTING SOCKET OUTLET 16A 2P+E 400V 9H IP66/67/68/69</t>
  </si>
  <si>
    <t>X-CEE 65° ANGLED WALL MOUNTING SOCKET OUTLET 16A 3P+E 110V 4H IP66/67/68/69</t>
  </si>
  <si>
    <t>X-CEE 65° ANGLED WALL MOUNTING SOCKET OUTLET 16A 3P+E 400V 6H IP66/67/68/69</t>
  </si>
  <si>
    <t>X-CEE 65° ANGLED WALL MOUNTING SOCKET OUTLET 16A 3P+E 500V 7H IP66/67/68/69</t>
  </si>
  <si>
    <t>X-CEE 65° ANGLED WALL MOUNTING SOCKET OUTLET 16A 3P+E 230V 9H IP66/67/68/69</t>
  </si>
  <si>
    <t>X-CEE 65° ANGLED WALL MOUNTING SOCKET OUTLET 16A 3P+N+E 110V 4H IP66/67/68/69</t>
  </si>
  <si>
    <t>X-CEE 65° ANGLED WALL MOUNTING SOCKET OUTLET 16A 3P+N+E 400V 6H IP66/67/68/69</t>
  </si>
  <si>
    <t>X-CEE 65° ANGLED WALL MOUNTING SOCKET OUTLET 16A 3P+N+E 500V 7H IP66/67/68/69</t>
  </si>
  <si>
    <t>X-CEE 65° ANGLED WALL MOUNTING SOCKET OUTLET 16A 3P+N+E 230V 9H IP66/67/68/69</t>
  </si>
  <si>
    <t>X-CEE 65° ANGLED WALL MOUNTING SOCKET OUTLET 32A 2P+E 110V 4H IP66/67/68/69</t>
  </si>
  <si>
    <t>X-CEE 65° ANGLED WALL MOUNTING SOCKET OUTLET 32A 2P+E 230V 6H IP66/67/68/69</t>
  </si>
  <si>
    <t>X-CEE 65° ANGLED WALL MOUNTING SOCKET OUTLET 32A 2P+E 400V 9H IP66/67/68/69</t>
  </si>
  <si>
    <t>X-CEE 65° ANGLED WALL MOUNTING SOCKET OUTLET 3P+E 32A 400V 3H IP66/67/68/69</t>
  </si>
  <si>
    <t>X-CEE 65° ANGLED WALL MOUNTING SOCKET OUTLET 32A 3P+E 110V 4H IP66/67/68/69</t>
  </si>
  <si>
    <t>X-CEE 65° ANGLED WALL MOUNTING SOCKET OUTLET 32A 3P+E 400V 6H IP66/67/68/69</t>
  </si>
  <si>
    <t>X-CEE 65° ANGLED WALL MOUNTING SOCKET OUTLET 32A 3P+E 500V 7H IP66/67/68/69</t>
  </si>
  <si>
    <t>X-CEE 65° ANGLED WALL MOUNTING SOCKET OUTLET 32A 3P+E 230V 9H IP66/67/68/69</t>
  </si>
  <si>
    <t>X-CEE 65° ANGLED WALL MOUNTING SOCKET OUTLET 32A 3P+N+E 110V 4H IP66/67/68/69</t>
  </si>
  <si>
    <t>X-CEE 65° ANGLED WALL MOUNTING SOCKET OUTLET 32A 3P+N+E 400V 6H IP66/67/68/69</t>
  </si>
  <si>
    <t>X-CEE 65° ANGLED WALL MOUNTING SOCKET OUTLET 32A 3P+N+E 500V 7H IP66/67/68/69</t>
  </si>
  <si>
    <t>X-CEE 65° ANGLED WALL MOUNTING SOCKET OUTLET 32A 3P+N+E 230V 9H IP66/67/68/69</t>
  </si>
  <si>
    <t>X-CEE 65° ANGLED WALL MOUNTING SOCKET OUTLET 63A 2P+E 110V 4H IP66/67/68/69</t>
  </si>
  <si>
    <t>X-CEE 65° ANGLED WALL MOUNTING SOCKET OUTLET 63A 2P+E 230V 6H IP66/67/68/69</t>
  </si>
  <si>
    <t>X-CEE 65° ANGLED WALL MOUNTING SOCKET OUTLET 63A 2P+E 400V 9H IP66/67/68/69</t>
  </si>
  <si>
    <t>X-CEE 65° ANGLED WALL MOUNTING SOCKET OUTLET 63A 3P+E 110V 4H IP66/67/68/69</t>
  </si>
  <si>
    <t>X-CEE 65° ANGLED WALL MOUNTING SOCKET OUTLET 63A 3P+E 400V 6H IP66/67/68/69</t>
  </si>
  <si>
    <t>X-CEE 65° ANGLED WALL MOUNTING SOCKET OUTLET 63A 3P+E 500V 7H IP66/67/68/69</t>
  </si>
  <si>
    <t>X-CEE 65° ANGLED WALL MOUNTING SOCKET OUTLET 63A 3P+E 230V 9H IP66/67/68/69/69</t>
  </si>
  <si>
    <t>X-CEE 65° ANGLED WALL MOUNTING SOCKET OUTLET 63A 3P+N+E 110V 4H IP66/67/68/69</t>
  </si>
  <si>
    <t>X-CEE 65° ANGLED WALL MOUNTING SOCKET OUTLET 63A 3P+N+E 400V 6H IP66/67/68/69</t>
  </si>
  <si>
    <t>X-CEE 65° ANGLED WALL MOUNTING SOCKET OUTLET 63A 3P+N+E 500V 7H IP66/67/68/69</t>
  </si>
  <si>
    <t>X-CEE 65° ANGLED WALL MOUNTING SOCKET OUTLET 63A 3P+N+E 230V 9H IP66/67/68/69</t>
  </si>
  <si>
    <t>X-CEE 65° ANGLED WALL MOUNTING SOCKET OUTLET 125A 3P+E 110V 4H IP66/67/68/69</t>
  </si>
  <si>
    <t>X-CEE 65° ANGLED WALL MOUNTING SOCKET OUTLET 125A 3P+E 400V 6H IP66/67/68/69</t>
  </si>
  <si>
    <t>X-CEE 65° ANGLED WALL MOUNTING SOCKET OUTLET 125A 3P+E 500V 7H IP66/67/68/69</t>
  </si>
  <si>
    <t>X-CEE 65° ANGLED WALL MOUNTING SOCKET OUTLET 125A 3P+E 230V 9H IP66/67/68/69</t>
  </si>
  <si>
    <t>X-CEE 65° ANGLED WALL MOUNTING SOCKET OUTLET 125A 3P+N+E 110V 4H IP66/67/68/69</t>
  </si>
  <si>
    <t>X-CEE 65° ANGLED WALL MOUNTING SOCKET OUTLET 125A 3P+N+E 400V 6H IP66/67/68/69</t>
  </si>
  <si>
    <t>X-CEE 65° ANGLED WALL MOUNTING SOCKET OUTLET 125A 3P+N+E 500V 7H IP66/67/68/69</t>
  </si>
  <si>
    <t>X-CEE 65° ANGLED WALL MOUNTING SOCKET OUTLET 125A 3P+N+E 230V 9H IP66/67/68/69</t>
  </si>
  <si>
    <t>X-CEE SOCKET COMPONENT 16A 2P+E &gt;50V 10H IP66/67/68/69</t>
  </si>
  <si>
    <t>X-CEE SOCKET COMPONENT 16A 2P+E &gt;250V 8H IP66/67/68/69</t>
  </si>
  <si>
    <t>X-CEE SOCKET COMPONENT 16A 2P+E &gt;50V 2H IP66/67/68/69</t>
  </si>
  <si>
    <t>X-CEE SOCKET COMPONENT 16A 2P+E &gt;50-250V 3H IP66/67/68/69</t>
  </si>
  <si>
    <t>X-CEE SOCKET COMPONENT 16A 2P+E 110V 4H IP66/67/68/69</t>
  </si>
  <si>
    <t>X-CEE SOCKET COMPONENT 16A 2P+E 230V 6H IP66/67/68/69</t>
  </si>
  <si>
    <t>X-CEE SOCKET COMPONENT 16A 2P+E 500V 7H IP66/67/68/69</t>
  </si>
  <si>
    <t>X-CEE SOCKET COMPONENT 16A 2P+E &gt;50V 12H IP66/67/68/69</t>
  </si>
  <si>
    <t>X-CEE SOCKET COMPONENT 16A 2P+E 400V 9H IP66/67/68/69</t>
  </si>
  <si>
    <t>X-CEE SOCKET COMPONENT 16A 3P+E &gt;50V 10H IP66/67/68/69</t>
  </si>
  <si>
    <t>X-CEE SOCKET COMPONENT 16A 3P+E 440-460V 11H IP66/67/68/69</t>
  </si>
  <si>
    <t>X-CEE SOCKET COMPONENT 16A 3P+E &gt;50V 2H IP66/67/68/69</t>
  </si>
  <si>
    <t>X-CEE SOCKET COMPONENT 16A 3P+E 380-440V 3H IP66/67/68/69</t>
  </si>
  <si>
    <t>X-CEE SOCKET COMPONENT 16A 3P+E 110V 4H IP66/67/68/69</t>
  </si>
  <si>
    <t>X-CEE SOCKET COMPONENT 16A 3P+E 690V 5H IP66/67/68/69</t>
  </si>
  <si>
    <t>X-CEE SOCKET COMPONENT 16A 3P+E 400V 6H IP66/67/68/69</t>
  </si>
  <si>
    <t>X-CEE SOCKET COMPONENT 16A 3P+E 500V 7H IP66/67/68/69</t>
  </si>
  <si>
    <t>X-CEE SOCKET COMPONENT 16A 3P+E &gt;50V 12H IP66/67/68/69</t>
  </si>
  <si>
    <t>X-CEE SOCKET COMPONENT 16A 3P+E 230V 9H IP66/67/68/69</t>
  </si>
  <si>
    <t>X-CEE SOCKET COMPONENT 16A 3P+N+E &gt;50V 10H IP66/67/68/69</t>
  </si>
  <si>
    <t>X-CEE SOCKET COMPONENT 16A 3P+N+E 440-460V 11H IP66/67/68/69</t>
  </si>
  <si>
    <t>X-CEE SOCKET COMPONENT 16A 3P+N+E &gt;50V 2H IP66/67/68/69</t>
  </si>
  <si>
    <t>X-CEE SOCKET COMPONENT 16A 3P+N+E 380-440V 3H IP66/67/68/69</t>
  </si>
  <si>
    <t>X-CEE SOCKET COMPONENT 16A 3P+N+E 110V 4H IP66/67/68/69</t>
  </si>
  <si>
    <t>X-CEE SOCKET COMPONENT 16A 3P+N+E 690V 5H IP66/67/68/69</t>
  </si>
  <si>
    <t>X-CEE SOCKET COMPONENT 16A 3P+N+E 400V 6H IP66/67/68/69</t>
  </si>
  <si>
    <t>X-CEE SOCKET COMPONENT 16A 3P+N+E 500V 7H IP66/67/68/69</t>
  </si>
  <si>
    <t>X-CEE SOCKET COMPONENT 16A 3P+N+E 230V 9H IP66/67/68/69</t>
  </si>
  <si>
    <t>X-CEE SOCKET COMPONENT 32A 2P+E &gt;50V 10H IP66/67/68/69</t>
  </si>
  <si>
    <t>X-CEE SOCKET COMPONENT 32A 2P+E &gt;250V 8H IP66/67/68/69</t>
  </si>
  <si>
    <t>X-CEE SOCKET COMPONENT 32A 2P+E &gt;50V 2H IP66/67/68/69</t>
  </si>
  <si>
    <t>X-CEE SOCKET COMPONENT 32A 2P+E &gt;50-250V 3H IP66/67/68/69</t>
  </si>
  <si>
    <t>X-CEE SOCKET COMPONENT 32A 2P+E 110V 4H IP66/67/68/69</t>
  </si>
  <si>
    <t>X-CEE SOCKET COMPONENT 32A 2P+E 230V 6H IP66/67/68/69</t>
  </si>
  <si>
    <t>X-CEE SOCKET COMPONENT 32A 2P+E 500V 7H IP66/67/68/69</t>
  </si>
  <si>
    <t>X-CEE SOCKET COMPONENT 32A 2P+E &gt;50V 12H IP66/67/68/69</t>
  </si>
  <si>
    <t>X-CEE SOCKET COMPONENT 32A 2P+E 400V 9H IP66/67/68/69</t>
  </si>
  <si>
    <t>X-CEE SOCKET COMPONENT 32A 3P+E &gt;50V 10H IP66/67/68/69</t>
  </si>
  <si>
    <t>X-CEE SOCKET COMPONENT 32A 3P+E 440-460V 11H IP66/67/68/69</t>
  </si>
  <si>
    <t>X-CEE SOCKET COMPONENT 32A 3P+E &gt;50V 2H IP66/67/68/69</t>
  </si>
  <si>
    <t>X-CEE SOCKET COMPONENT 32A 3P+E 380-440V 3H IP66/67/68/69</t>
  </si>
  <si>
    <t>X-CEE SOCKET COMPONENT 32A 3P+E 110V 4H IP66/67/68/69</t>
  </si>
  <si>
    <t>X-CEE SOCKET COMPONENT 32A 3P+E 690V 5H IP66/67/68/69</t>
  </si>
  <si>
    <t>X-CEE SOCKET COMPONENT 32A 3P+E 400V 6H IP66/67/68/69</t>
  </si>
  <si>
    <t>X-CEE SOCKET COMPONENT 32A 3P+E 500V 7H IP66/67/68/69</t>
  </si>
  <si>
    <t>X-CEE SOCKET COMPONENT 32A 3P+E &gt;50V 12H IP66/67/68/69</t>
  </si>
  <si>
    <t>X-CEE SOCKET COMPONENT 32A 3P+E 230V 9H IP66/67/68/69</t>
  </si>
  <si>
    <t>X-CEE SOCKET COMPONENT 32A 3P+N+E &gt;50V 10H IP66/67/68/69</t>
  </si>
  <si>
    <t>X-CEE SOCKET COMPONENT 32A 3P+N+E 440-460V 11H IP66/67/68/69</t>
  </si>
  <si>
    <t>X-CEE SOCKET COMPONENT 32A 3P+N+E &gt;50V 2H IP66/67/68/69</t>
  </si>
  <si>
    <t>X-CEE SOCKET COMPONENT 32A 3P+N+E 380-440V 3H IP66/67/68/69</t>
  </si>
  <si>
    <t>X-CEE SOCKET COMPONENT 32A 3P+N+E 110V 4H IP66/67/68/69</t>
  </si>
  <si>
    <t>X-CEE SOCKET COMPONENT 32A 3P+N+E 690V 5H IP66/67/68/69</t>
  </si>
  <si>
    <t>X-CEE SOCKET COMPONENT 32A 3P+N+E 400V 6H IP66/67/68/69</t>
  </si>
  <si>
    <t>X-CEE SOCKET COMPONENT 32A 3P+N+E 500V 7H IP66/67/68/69</t>
  </si>
  <si>
    <t>X-CEE SOCKET COMPONENT 32A 3P+N+E 230V 9H IP66/67/68/69</t>
  </si>
  <si>
    <t>X-CEE SOCKET COMPONENT 63A 2P+E &gt;50V 10H IP66/67/68/69</t>
  </si>
  <si>
    <t>X-CEE SOCKET COMPONENT 63A 2P+E &gt;250V 8H IP66/67/68/69</t>
  </si>
  <si>
    <t>X-CEE SOCKET COMPONENT 63A 2P+E &gt;50V 2H IP66/67/68/69</t>
  </si>
  <si>
    <t>X-CEE SOCKET COMPONENT 63A 2P+E &gt;50-250V 3H IP66/67/68/69</t>
  </si>
  <si>
    <t>X-CEE SOCKET COMPONENT 63A 2P+E 110V 4H IP66/67/68/69</t>
  </si>
  <si>
    <t>X-CEE SOCKET COMPONENT 63A 2P+E 230V 6H IP66/67/68/69</t>
  </si>
  <si>
    <t>X-CEE SOCKET COMPONENT 63A 2P+E 500V 7H IP66/67/68/69</t>
  </si>
  <si>
    <t>X-CEE SOCKET COMPONENT 63A 2P+E &gt;50V 12H IP66/67/68/69</t>
  </si>
  <si>
    <t>X-CEE SOCKET COMPONENT 63A 2P+E 400V 9H IP66/67/68/69</t>
  </si>
  <si>
    <t>X-CEE SOCKET COMPONENT 63A 3P+E &gt;50V 10H IP66/67/68/69</t>
  </si>
  <si>
    <t>X-CEE SOCKET COMPONENT 63A 3P+E 440-460V 11H IP66/67/68/69</t>
  </si>
  <si>
    <t>X-CEE SOCKET COMPONENT 63A 3P+E &gt;50V 2H IP66/67/68/69</t>
  </si>
  <si>
    <t>X-CEE SOCKET COMPONENT 63A 3P+E 380-440V 3H IP66/67/68/69</t>
  </si>
  <si>
    <t>X-CEE SOCKET COMPONENT 63A 3P+E 110V 4H IP66/67/68/69</t>
  </si>
  <si>
    <t>X-CEE SOCKET COMPONENT 63A 3P+E 690V 5H IP66/67/68/69</t>
  </si>
  <si>
    <t>X-CEE SOCKET COMPONENT 63A 3P+E 400V 6H IP66/67/68/69</t>
  </si>
  <si>
    <t>X-CEE SOCKET COMPONENT 63A 3P+E 500V 7H IP66/67/68/69</t>
  </si>
  <si>
    <t>X-CEE SOCKET COMPONENT 63A 3P+E &gt;50V 12H IP66/67/68/69</t>
  </si>
  <si>
    <t>X-CEE SOCKET COMPONENT 63A 3P+E 230V 9H IP66/67/68/69</t>
  </si>
  <si>
    <t>X-CEE SOCKET COMPONENT 63A 3P+N+E &gt;50V 10H IP66/67/68/69</t>
  </si>
  <si>
    <t>X-CEE SOCKET COMPONENT 63A 3P+N+E 440-460V 11H IP66/67/68/69</t>
  </si>
  <si>
    <t>X-CEE SOCKET COMPONENT 63A 3P+N+E &gt;50V 2H IP66/67/68/69</t>
  </si>
  <si>
    <t>X-CEE SOCKET COMPONENT 63A 3P+N+E 380-440V 3H IP66/67/68/69</t>
  </si>
  <si>
    <t>X-CEE SOCKET COMPONENT 63A 3P+N+E 110V 4H IP66/67/68/69</t>
  </si>
  <si>
    <t>X-CEE SOCKET COMPONENT 63A 3P+N+E 690V 5H IP66/67/68/69</t>
  </si>
  <si>
    <t>X-CEE SOCKET COMPONENT 63A 3P+N+E 400V 6H IP66/67/68/69</t>
  </si>
  <si>
    <t>X-CEE SOCKET COMPONENT 63A 3P+N+E 500V 7H IP66/67/68/69</t>
  </si>
  <si>
    <t>X-CEE SOCKET COMPONENT 63A 3P+N+E 230V 9H IP66/67/68/69</t>
  </si>
  <si>
    <t>X-CEE SOCKET COMPONENT 125A 2P+E &gt;50V 10H IP66/67/68/69</t>
  </si>
  <si>
    <t>X-CEE SOCKET COMPONENT 125A 2P+E &gt;250V 8H IP66/67/68/69</t>
  </si>
  <si>
    <t>X-CEE SOCKET COMPONENT 125A 2P+E &gt;50V 2H IP66/67/68/69</t>
  </si>
  <si>
    <t>X-CEE SOCKET COMPONENT 125A 2P+E &gt;50-250V 3H IP66/67/68/69</t>
  </si>
  <si>
    <t>X-CEE SOCKET COMPONENT 125A 2P+E 110V 4H IP66/67/68/69</t>
  </si>
  <si>
    <t>X-CEE SOCKET COMPONENT 125A 2P+E 230V 6H IP66/67/68/69</t>
  </si>
  <si>
    <t>X-CEE SOCKET COMPONENT 125A 2P+E 500V 7H IP66/67/68/69</t>
  </si>
  <si>
    <t>X-CEE SOCKET COMPONENT 125A 2P+E &gt;50V 12H IP66/67/68/69</t>
  </si>
  <si>
    <t>X-CEE SOCKET COMPONENT 125A 2P+E 400V 9H IP66/67/68/69</t>
  </si>
  <si>
    <t>X-CEE SOCKET COMPONENT 125A 3P+E &gt;50V 10H IP66/67/68/69</t>
  </si>
  <si>
    <t>X-CEE SOCKET COMPONENT 125A 3P+E 440-460V 11H IP66/67/68/69</t>
  </si>
  <si>
    <t>X-CEE SOCKET COMPONENT 125A 3P+E &gt;50V 2H IP66/67/68/69</t>
  </si>
  <si>
    <t>X-CEE SOCKET COMPONENT 125A 3P+E 380-440V 3H IP66/67/68/69</t>
  </si>
  <si>
    <t>X-CEE SOCKET COMPONENT 125A 3P+E 110V 4H IP66/67/68/69</t>
  </si>
  <si>
    <t>X-CEE SOCKET COMPONENT 125A 3P+E 690V 5H IP66/67/68/69</t>
  </si>
  <si>
    <t>X-CEE SOCKET COMPONENT 125A 3P+E 400V 6H IP66/67/68/69</t>
  </si>
  <si>
    <t>X-CEE SOCKET COMPONENT 125A 3P+E 500V 7H IP66/67/68/69</t>
  </si>
  <si>
    <t>X-CEE SOCKET COMPONENT 125A 3P+E &gt;50V 12H IP66/67/68/69</t>
  </si>
  <si>
    <t>X-CEE SOCKET COMPONENT 125A 3P+E 230V 9H IP66/67/68/69</t>
  </si>
  <si>
    <t>X-CEE SOCKET COMPONENT 125A 3P+N+E &gt;50V 10H IP66/67/68/69</t>
  </si>
  <si>
    <t>X-CEE SOCKET COMPONENT 125A 3P+N+E 440-460V 11H IP66/67/68/69</t>
  </si>
  <si>
    <t>X-CEE SOCKET COMPONENT 125A 3P+N+E &gt;50V 2H IP66/67/68/69</t>
  </si>
  <si>
    <t>X-CEE SOCKET COMPONENT 125A 3P+N+E 380-440V 3H IP66/67/68/69</t>
  </si>
  <si>
    <t>X-CEE SOCKET COMPONENT 125A 3P+N+E 110V 4H IP66/67/68/69</t>
  </si>
  <si>
    <t>X-CEE SOCKET COMPONENT 125A 3P+N+E 690V 5H IP66/67/68/69</t>
  </si>
  <si>
    <t>X-CEE SOCKET COMPONENT 125A 3P+N+E 400V 6H IP66/67/68/69</t>
  </si>
  <si>
    <t>X-CEE SOCKET COMPONENT 125A 3P+N+E 500V 7H IP66/67/68/69</t>
  </si>
  <si>
    <t>X-CEE SOCKET COMPONENT 125A 3P+N+E 230V 9H IP66/67/68/69</t>
  </si>
  <si>
    <t>TERBOX JUNCTION BOX IN THERMOPLASTIC 190x140x70 IP66</t>
  </si>
  <si>
    <t>TERBOX JUNCTION BOX IN THERMOPLASTIC 240x190x90 IP66</t>
  </si>
  <si>
    <t>TERBOX JUNCTION BOX IN THERMOPLASTIC 150x110x70 IP66</t>
  </si>
  <si>
    <t>TAIS MIGNON RED LAMP IN THERMOSETTING GRP FOR WALL MOUNTING WITH LAMPHOLDER E14 1XM20 250V IP65</t>
  </si>
  <si>
    <t>TAIS MIGNON GREEN LAMP IN THERMOSETTING GRP FOR WALL MOUNTING WITH LAMPHOLDER E14 1XM20 250V IP65</t>
  </si>
  <si>
    <t>TAIS MIGNON TRANSPARENT LAMP IN THERMOSETTING GRP FOR WALL MOUNTING WITH LAMPHOLDER E14 1XM20 250V IP65</t>
  </si>
  <si>
    <t>TAIS MIGNON YELLOW LAMP IN THERMOSETTING GRP FOR WALL MOUNTING WITH LAMPHOLDER E14 1XM20 250V IP65</t>
  </si>
  <si>
    <t>TAIS MIGNON RED LAMP IN THERMOSETTING GRP FOR PANEL MOUNTING WITH E14 LAMPHOLDER 250V IP65</t>
  </si>
  <si>
    <t>TAIS MIGNON GREEN LAMP INTHERMOSETTING GRP FOR PANEL MOUNTING WITH E14 LAMPHOLDER 250V IP65</t>
  </si>
  <si>
    <t>TAIS MIGNON TRANSPARENT LAMP IN THERMOSETTING GRP FOR PANEL MOUNTING WITH E14 LAMPHOLDER 250V IP65</t>
  </si>
  <si>
    <t>TAIS MIGNON YELLOW LAMP IN THERMOSETTING GRP FOR PANEL MOUNTING WITH E14 LAMPHOLDER 250V IP65</t>
  </si>
  <si>
    <t>FLIGHT T54 SERIES TUNNEL FLOODLIGHT 36LED 110W 4000K ROADWAY OPTIC IP66</t>
  </si>
  <si>
    <t>FLIGHT T54 SERIES TUNNEL FLOODLIGHT 36LED 110W 4000K 55° ASYMMETRICAL OPTIC IP66</t>
  </si>
  <si>
    <t>FLIGHT T54 SERIES TUNNEL FLOODLIGHT 36LED 110W 4000K 50° ASYMMETRICAL OPTIC IP66</t>
  </si>
  <si>
    <t>FLIGHT T54 SERIES TUNNEL FLOODLIGHT 48LED 146W 4000K ROADWAY OPTIC IP66</t>
  </si>
  <si>
    <t>FLIGHT T54 SERIES TUNNEL FLOODLIGHT 60LED 183W 4000K ROADWAY OPTIC IP66</t>
  </si>
  <si>
    <t>FLIGHT T54 SERIES TUNNEL FLOODLIGHT 72LED 220W 4000K ROADWAY OPTIC IP66</t>
  </si>
  <si>
    <t>FLIGHT T54 SERIES TUNNEL FLOODLIGHT 72LED 220W 4000K 55° ASYMMETRICAL OPTIC IP66</t>
  </si>
  <si>
    <t>FLIGHT S T54 SUPPORT FOR RAPID FIXING TRUNKING H.65/100</t>
  </si>
  <si>
    <t>FLIGHT M T54 SUPPORT FOR RAPID FIXING TRUNKING 100xh65/100 ROTATION ON Z</t>
  </si>
  <si>
    <t>P802905</t>
  </si>
  <si>
    <t>FLIGHT M T54 SUPPORT FOR RAPID FIXING TRUNKING 200xh65/100 ROTATION ON Z</t>
  </si>
  <si>
    <t>P802906</t>
  </si>
  <si>
    <t>FLIGHT M T54 SUPPORT FOR RAPID FIXING TRUNKING 300xh65/100 ROTATION ON Z</t>
  </si>
  <si>
    <t>P802910</t>
  </si>
  <si>
    <t>FLIGHT S T54 SUPPORT FOR RAPID FIXING TRUNKING 100X H.75/100 WITH TRANSVERSE ADJUSTEMENT</t>
  </si>
  <si>
    <t>P802911</t>
  </si>
  <si>
    <t>FLIGHT S T54 SUPPORT FOR RAPID FIXING TRUNKING 200X H.75/100 WITH TRANSVERSE ADJUSTEMENT</t>
  </si>
  <si>
    <t>P802912</t>
  </si>
  <si>
    <t>FLIGHT S T54 SUPPORT FOR RAPID FIXING TRUNKING 300X H.75/100 WITH TRANSVERSE ADJUSTEMENT</t>
  </si>
  <si>
    <t>P802913</t>
  </si>
  <si>
    <t>FLIGHT M T54 SUPPORT FOR RAPID FIXING TRUNKING 100xh65/100 ROTATION ON Z AXIAL TILT 6</t>
  </si>
  <si>
    <t>P802914</t>
  </si>
  <si>
    <t>FLIGHT M T54 SUPPORT FOR RAPID FIXING TRUNKING 200xh65/100 ROTATION ON Z AXIAL TILT 6</t>
  </si>
  <si>
    <t>P802915</t>
  </si>
  <si>
    <t>FLIGHT M T54 SUPPORT FOR RAPID FIXING TRUNKING 300xh65/100 ROTATION ON Z AXIAL TILT 6</t>
  </si>
  <si>
    <t>P802916</t>
  </si>
  <si>
    <t>FLIGHT M T54 SUPPORT FOR RAPID FIXING TRUNKING 100xh65/100 ROTATION ON Z AXIAL TILT 8</t>
  </si>
  <si>
    <t>P802917</t>
  </si>
  <si>
    <t>FLIGHT M T54 SUPPORT FOR RAPID FIXING TRUNKING 200xh65/100 ROTATION ON Z AXIAL TILT 8</t>
  </si>
  <si>
    <t>P802918</t>
  </si>
  <si>
    <t>FLIGHT M T54 SUPPORT FOR RAPID FIXING TRUNKING 300xh65/100 ROTATION ON Z AXIAL TILT 8</t>
  </si>
  <si>
    <t>P802919</t>
  </si>
  <si>
    <t>FLIGHT M T54 SUPPORT FOR RAPID FIXING TRUNKING 100xh65/100 ROTATION ON Z AXIAL TILT 10</t>
  </si>
  <si>
    <t>P802920</t>
  </si>
  <si>
    <t>FLIGHT M T54 SUPPORT FOR RAPID FIXING TRUNKING 200xh65/100 ROTATION ON Z AXIAL TILT 10</t>
  </si>
  <si>
    <t>P802921</t>
  </si>
  <si>
    <t>FLIGHT M T54 SUPPORT FOR RAPID FIXING TRUNKING 300xh65/100 ROTATION ON Z AXIAL TILT 10</t>
  </si>
  <si>
    <t>FLIGHT-S SERIES STREET LIGHT 20LED 58W 3000K ROAD WIDE 45 OPTIC IP66</t>
  </si>
  <si>
    <t>FLIGHT-S SERIES STREET LIGHT 20LED 58W 3000K ROAD WIDE 60 OPTIC IP66</t>
  </si>
  <si>
    <t>FLIGHT-M SERIES STREET LIGHT 40LED 82W 3000K ROAD WIDE 45 OPTIC IP66</t>
  </si>
  <si>
    <t>FLIGHT-M SERIES STREET LIGHT 40LED 82W 3000K ROAD WIDE 60 OPTIC IP66</t>
  </si>
  <si>
    <t>FLIGHT-M SERIES STREET LIGHT 80LED 117W 3000K ROAD WIDE 45 OPTIC IP66</t>
  </si>
  <si>
    <t>FLIGHT-M SERIES STREET LIGHT 80LED 117W 3000K ROAD WIDE 60 OPTIC IP66</t>
  </si>
  <si>
    <t>FLIGHT-M SERIES STREET LIGHT 80LED 164W 3000K ROAD WIDE 45 OPTIC IP66</t>
  </si>
  <si>
    <t>FLIGHT-M SERIES STREET LIGHT 80LED 164W 3000K ROAD WIDE 60 OPTIC IP66</t>
  </si>
  <si>
    <t>FLIGHT-S SERIES STREET LIGHT 20LED 29W 4000K ROAD WIDE 45 OPTIC IP66</t>
  </si>
  <si>
    <t>FLIGHT-S SERIES STREET LIGHT 20LED 29W 4000K ROAD WIDE 60 OPTIC IP66</t>
  </si>
  <si>
    <t>FLIGHT-S SERIES STREET LIGHT 20LED 58W 4000K ROAD WIDE 45 OPTIC IP66</t>
  </si>
  <si>
    <t>FLIGHT-S SERIES STREET LIGHT 20LED 58W 4000K ROAD WIDE 60 OPTIC IP66</t>
  </si>
  <si>
    <t>FLIGHT-M SERIES STREET LIGHT 40LED 82W 4000K ROAD WIDE 45 OPTIC IP66</t>
  </si>
  <si>
    <t>FLIGHT-M SERIES STREET LIGHT 40LED 82W 4000K ROAD WIDE 60 OPTIC IP66</t>
  </si>
  <si>
    <t>P804210HT</t>
  </si>
  <si>
    <t>FLIGHT SERIES-S ARMATURA ROADWAY 28LED 29W HT 4000K OPTIC ROADWAY WIDE</t>
  </si>
  <si>
    <t>P804211HT</t>
  </si>
  <si>
    <t>FLIGHT SERIES-S ARMATURA ROADWAY 28LED 29W HT 4000K OPTIC ROADWAY NARROW</t>
  </si>
  <si>
    <t>P804220HT</t>
  </si>
  <si>
    <t>FLIGHT SERIES-S ARMATURA ROADWAY 28LED 38W HT 4000K OPTIC ROADWAY WIDE</t>
  </si>
  <si>
    <t>P804221HT</t>
  </si>
  <si>
    <t>FLIGHT SERIES-S ARMATURA ROADWAY 28LED 38W HT 4000K OPTIC ROADWAY NARROW</t>
  </si>
  <si>
    <t>P804230HT</t>
  </si>
  <si>
    <t>FLIGHT SERIES-S ARMATURA ROADWAY 28LED 45W HT 4000K OPTIC ROADWAY WIDE</t>
  </si>
  <si>
    <t>P804231HT</t>
  </si>
  <si>
    <t>FLIGHT SERIES-S ARMATURA ROADWAY 28LED 45W HT 4000K OPTIC ROADWAY NARROW</t>
  </si>
  <si>
    <t>P804240HT</t>
  </si>
  <si>
    <t>FLIGHT SERIES-S ARMATURA ROADWAY 28LED 55W HT 4000K OPTIC ROADWAY WIDE</t>
  </si>
  <si>
    <t>P804241HT</t>
  </si>
  <si>
    <t>FLIGHT SERIES-S ARMATURA ROADWAY 28LED 55W HT 4000K OPTIC ROADWAY NARROW</t>
  </si>
  <si>
    <t>FLIGHT-M SERIES STREET LIGHT 80LED 117W 4000K ROAD WIDE 45 OPTIC IP66</t>
  </si>
  <si>
    <t>FLIGHT-M SERIES STREET LIGHT 80LED 117W 4000K ROAD WIDE 60 OPTIC IP66</t>
  </si>
  <si>
    <t>FLIGHT-M SERIES STREET LIGHT 80LED 164W 4000K ROAD WIDE 45 OPTIC IP66</t>
  </si>
  <si>
    <t>FLIGHT-M SERIES STREET LIGHT 80LED 164W 4000K ROAD WIDE 60 OPTIC IP66</t>
  </si>
  <si>
    <t>P804410HT</t>
  </si>
  <si>
    <t>FLIGHT SERIES-M ARMATURA ROADWAY 56LED 65W HT 4000K OPTIC ROADWAY WIDE</t>
  </si>
  <si>
    <t>P804411HT</t>
  </si>
  <si>
    <t>FLIGHT SERIES-M ARMATURA ROADWAY 56LED 65W HT 4000K OPTIC ROADWAY NARROW</t>
  </si>
  <si>
    <t>P804420HT</t>
  </si>
  <si>
    <t>FLIGHT SERIES-M ARMATURA ROADWAY 56LED 72W HT 4000K OPTIC ROADWAY WIDE</t>
  </si>
  <si>
    <t>P804421HT</t>
  </si>
  <si>
    <t>FLIGHT SERIES-M ARMATURA ROADWAY 56LED 72W HT 4000K OPTIC ROADWAY NARROW</t>
  </si>
  <si>
    <t>P804430HT</t>
  </si>
  <si>
    <t>FLIGHT SERIES-M ARMATURA ROADWAY 56LED 91W HT 4000K OPTIC ROADWAY WIDE</t>
  </si>
  <si>
    <t>P804431HT</t>
  </si>
  <si>
    <t>FLIGHT SERIES-M ARMATURA ROADWAY 56LED 91W HT 4000K OPTIC ROADWAY NARROW</t>
  </si>
  <si>
    <t>P804610HT</t>
  </si>
  <si>
    <t>FLIGHT SERIES-M ARMATURA ROADWAY 84LED 93W HT 4000K OPTIC ROADWAY WIDE</t>
  </si>
  <si>
    <t>P804611HT</t>
  </si>
  <si>
    <t>FLIGHT SERIES-M ARMATURA ROADWAY 84LED 93W HT 4000K OPTIC ROADWAY NARROW</t>
  </si>
  <si>
    <t>P804620HT</t>
  </si>
  <si>
    <t>FLIGHT SERIES-M ARMATURA ROADWAY 84LED 113W HT 4000K OPTIC ROADWAY WIDE</t>
  </si>
  <si>
    <t>P804621HT</t>
  </si>
  <si>
    <t>FLIGHT SERIES-M ARMATURA ROADWAY 84LED 113W HT 4000K OPTIC ROADWAY NARROW</t>
  </si>
  <si>
    <t>P804630HT</t>
  </si>
  <si>
    <t>FLIGHT SERIES-M ARMATURA ROADWAY 84LED 136W HT 4000K OPTIC ROADWAY WIDE</t>
  </si>
  <si>
    <t>P804631HT</t>
  </si>
  <si>
    <t>FLIGHT SERIES-M ARMATURA ROADWAY 84LED 136W HT 4000K OPTIC ROADWAY NARROW</t>
  </si>
  <si>
    <t>P805127</t>
  </si>
  <si>
    <t>FLIGHT SERIES FLOODLIGHT 20LED 35W LARGE AREAS 60° WIDE OPTIC</t>
  </si>
  <si>
    <t>P805128</t>
  </si>
  <si>
    <t>FLIGHT SERIES FLOODLIGHT 20LED 35W 65° ROADWAY WIDE OPTIC</t>
  </si>
  <si>
    <t>P805129</t>
  </si>
  <si>
    <t>FLIGHT SERIES FLOODLIGHT 20LED 35W 120° WIDE SYMMETRIC</t>
  </si>
  <si>
    <t>P805167</t>
  </si>
  <si>
    <t>FLIGHT SERIES FLOODLIGHT 20LED 46W LARGE AREAS 60° WIDE OPTIC</t>
  </si>
  <si>
    <t>P805168</t>
  </si>
  <si>
    <t>FLIGHT SERIES FLOODLIGHT 20LED 46W 65° ROADWAY WIDE OPTIC</t>
  </si>
  <si>
    <t>P805169</t>
  </si>
  <si>
    <t>FLIGHT SERIES FLOODLIGHT 20LED 46W 120° WIDE SYMMETRIC</t>
  </si>
  <si>
    <t>P805197</t>
  </si>
  <si>
    <t>FLIGHT SERIES FLOODLIGHT 20LED 61W LARGE AREAS 60° WIDE OPTIC</t>
  </si>
  <si>
    <t>P805198</t>
  </si>
  <si>
    <t>FLIGHT SERIES FLOODLIGHT 20LED 61W 65° ROADWAY WIDE OPTIC</t>
  </si>
  <si>
    <t>P805199</t>
  </si>
  <si>
    <t>FLIGHT SERIES FLOODLIGHT 20LED 61W 120° WIDE SYMMETRIC</t>
  </si>
  <si>
    <t>P807232</t>
  </si>
  <si>
    <t>YUMA SERIES FLOODLIGHT 24 LED 74W WIDE 23° ASYMMETRICAL OPTIC IP66</t>
  </si>
  <si>
    <t>P807235</t>
  </si>
  <si>
    <t>YUMA SERIES FLOODLIGHT 24 LED 74W NARROW 55° ASYMMETRICAL OPTIC IP66</t>
  </si>
  <si>
    <t>P807237</t>
  </si>
  <si>
    <t>YUMA SERIES FLOODLIGHT 24 LED 74W WIDE 50° ASYMMETRICAL OPTIC IP66</t>
  </si>
  <si>
    <t>P807242</t>
  </si>
  <si>
    <t>YUMA SERIES FLOODLIGHT 24 LED 98W WIDE 23° ASYMMETRICAL OPTIC IP66</t>
  </si>
  <si>
    <t>P807245</t>
  </si>
  <si>
    <t>YUMA SERIES FLOODLIGHT 24 LED 98W NARROW 55° ASYMMETRICAL OPTIC IP66</t>
  </si>
  <si>
    <t>P807247</t>
  </si>
  <si>
    <t>YUMA SERIES FLOODLIGHT 24 LED 98W WIDE 50° ASYMMETRICAL OPTIC IP66</t>
  </si>
  <si>
    <t>P807352</t>
  </si>
  <si>
    <t>YUMA SERIES FLOODLIGHT 48 LED 148W WIDE 23° ASYMMETRICAL OPTIC IP66</t>
  </si>
  <si>
    <t>P807355</t>
  </si>
  <si>
    <t>YUMA SERIES FLOODLIGHT 48 LED 148W NARROW 55° ASYMMETRICAL OPTIC IP66</t>
  </si>
  <si>
    <t>P807357</t>
  </si>
  <si>
    <t>YUMA SERIES FLOODLIGHT 48 LED 148W WIDE 50° ASYMMETRICAL OPTIC IP66</t>
  </si>
  <si>
    <t>P807362</t>
  </si>
  <si>
    <t>YUMA SERIES FLOODLIGHT 48 LED 196W WIDE 23° ASYMMETRICAL OPTIC IP66</t>
  </si>
  <si>
    <t>P807365</t>
  </si>
  <si>
    <t>YUMA SERIES FLOODLIGHT 48 LED 196W NARROW 55° ASYMMETRICAL OPTIC IP66</t>
  </si>
  <si>
    <t>P807367</t>
  </si>
  <si>
    <t>YUMA SERIES FLOODLIGHT 48 LED 196W WIDE 50° ASYMMETRICAL OPTIC IP66</t>
  </si>
  <si>
    <t>P808350DA</t>
  </si>
  <si>
    <t>YUMA SERIES HIGHBAY DALI 48 LED 148W 81° WIDE SYMMETRICAL OPTIC IP66</t>
  </si>
  <si>
    <t>P808351DA</t>
  </si>
  <si>
    <t>YUMA SERIES HIGHBAY DALI 48 LED 148W 36° NARROW SYMMETRICAL OPTIC IP66</t>
  </si>
  <si>
    <t>P808356DA</t>
  </si>
  <si>
    <t>YUMA SERIES HIGHBAY DALI 48 LED 148W 55° MEDIUM SYMMETRICAL OPTIC IP66</t>
  </si>
  <si>
    <t>P808358DA</t>
  </si>
  <si>
    <t>YUMA SERIES HIGHBAY DALI 48 LED 148W ELLIPTICAL OPTIC IP66</t>
  </si>
  <si>
    <t>P808360DA</t>
  </si>
  <si>
    <t>YUMA SERIES HIGHBAY DALI 48 LED 196W 81° WIDE SYMMETRICAL OPTIC IP66</t>
  </si>
  <si>
    <t>P808361DA</t>
  </si>
  <si>
    <t>YUMA SERIES HIGHBAY DALI 48 LED 196W 36° NARROW SYMMETRICAL OPTIC IP66</t>
  </si>
  <si>
    <t>P808366DA</t>
  </si>
  <si>
    <t>YUMA SERIES HIGHBAY DALI 48 LED 196W 55° MEDIUM SYMMETRICAL OPTIC IP66</t>
  </si>
  <si>
    <t>P808368DA</t>
  </si>
  <si>
    <t>YUMA SERIES HIGHBAY DALI 48 LED 196W ELLIPTICAL OPTIC IP66</t>
  </si>
  <si>
    <t>P809111</t>
  </si>
  <si>
    <t>YUMA SERIES-NAVE FLOODLIGHT 12 LED 25W 36° NARROW SYMMETRICAL OPTIC IP66</t>
  </si>
  <si>
    <t>P809114</t>
  </si>
  <si>
    <t>YUMA SERIES-NAVE FLOODLIGHT 12 LED 25W 81° WIDE SYMMETRICAL OPTIC IP66</t>
  </si>
  <si>
    <t>P809116</t>
  </si>
  <si>
    <t>YUMA SERIES-NAVE FLOODLIGHT 12 LED 25W 55° MEDIUM SYMMETRICAL OPTIC IP66</t>
  </si>
  <si>
    <t>P809119</t>
  </si>
  <si>
    <t>YUMA SERIES-NAVE FLOODLIGHT 12 LED 25W 15° NARROW SYMMETRICAL OPTIC IP66</t>
  </si>
  <si>
    <t>P809121</t>
  </si>
  <si>
    <t>YUMA SERIES-NAVE FLOODLIGHT 12 LED 49W 36° NARROW SYMMETRICAL OPTIC IP66</t>
  </si>
  <si>
    <t>P809124</t>
  </si>
  <si>
    <t>YUMA SERIES-NAVE FLOODLIGHT 12 LED 49W 81° WIDE SYMMETRICAL OPTIC IP66</t>
  </si>
  <si>
    <t>P809126</t>
  </si>
  <si>
    <t>YUMA SERIES-NAVE FLOODLIGHT 12 LED 49W 55° MEDIUM SYMMETRICAL OPTIC IP66</t>
  </si>
  <si>
    <t>P809129</t>
  </si>
  <si>
    <t>YUMA SERIES-NAVE FLOODLIGHT 12 LED 49W 15° NARROW SYMMETRICAL OPTIC IP66</t>
  </si>
  <si>
    <t>P809231</t>
  </si>
  <si>
    <t>YUMA SERIES-NAVE FLOODLIGHT 24 LED 74W 36° NARROW SYMMETRICAL OPTIC IP66</t>
  </si>
  <si>
    <t>P809234</t>
  </si>
  <si>
    <t>YUMA SERIES-NAVE FLOODLIGHT 24 LED 74W 81° WIDE SYMMETRICAL OPTIC IP66</t>
  </si>
  <si>
    <t>P809236</t>
  </si>
  <si>
    <t>YUMA SERIES-NAVE FLOODLIGHT 24 LED 74W 55° MEDIUM SYMMETRICAL OPTIC IP66</t>
  </si>
  <si>
    <t>P809239</t>
  </si>
  <si>
    <t>YUMA SERIES-NAVE FLOODLIGHT 24 LED 74W 15° NARROW SYMMETRICAL OPTIC IP66</t>
  </si>
  <si>
    <t>P809241</t>
  </si>
  <si>
    <t>YUMA SERIES-NAVE FLOODLIGHT 24 LED 98W 36° NARROW SYMMETRICAL OPTIC IP66</t>
  </si>
  <si>
    <t>P809244</t>
  </si>
  <si>
    <t>YUMA SERIES-NAVE FLOODLIGHT 24 LED 98W 81° WIDE SYMMETRICAL OPTIC IP66</t>
  </si>
  <si>
    <t>P809246</t>
  </si>
  <si>
    <t>YUMA SERIES-NAVE FLOODLIGHT 24 LED 98W 55° MEDIUM SYMMETRICAL OPTIC IP66</t>
  </si>
  <si>
    <t>P809249</t>
  </si>
  <si>
    <t>YUMA SERIES-NAVE FLOODLIGHT 24 LED 98W 15° NARROW SYMMETRICAL OPTIC IP66</t>
  </si>
  <si>
    <t>SERIES TIGUA TUNNEL FLOODLIGHT 9 LED 75W OPTIC PS3 IP66</t>
  </si>
  <si>
    <t>SERIES TIGUA TUNNEL FLOODLIGHT 15 LED 124W OPTIC PS3 IP66</t>
  </si>
  <si>
    <t>SERIES TIGUA TUNNEL FLOODLIGHT 4 LED 35W OPTIC RS1 IP66</t>
  </si>
  <si>
    <t>SERIES TIGUA TUNNEL FLOODLIGHT 6 LED 51W OPTIC RS1 IP66</t>
  </si>
  <si>
    <t>SERIES TIGUA TUNNEL FLOODLIGHT 8 LED 67W OPTIC RS1 IP66</t>
  </si>
  <si>
    <t>SERIES TIGUA TUNNEL FLOODLIGHT 14 LED 116W OPTIC RS1 IP66</t>
  </si>
  <si>
    <t>Pair of supports in stainless steel AISI 304 for quick fixing</t>
  </si>
  <si>
    <t>P811922</t>
  </si>
  <si>
    <t>TIGUA SERIES WALL BRACKET FOR HB</t>
  </si>
  <si>
    <t>SERIES X-TIGUA TUNNEL FLOODLIGHT 18LED 152W OPTIC RS1 IP66</t>
  </si>
  <si>
    <t>SERIES X-TIGUA TUNNEL FLOODLIGHT 24LED 203W OPTIC RS1 IP66</t>
  </si>
  <si>
    <t>SERIES X-TIGUA TUNNEL FLOODLIGHT 30LED 253W OPTIC RS1 IP66</t>
  </si>
  <si>
    <t>SERIES X-TIGUA TUNNEL FLOODLIGHT 36LED 303W OPTIC RS1 IP66</t>
  </si>
  <si>
    <t>SERIES X-TIGUA TUNNEL FLOODLIGHT 42LED 349W OPTIC RS1 IP66</t>
  </si>
  <si>
    <t>SERIES X-TIGUA TUNNEL FLOODLIGHT 48LED 397W OPTIC RS1 IP66</t>
  </si>
  <si>
    <t>TIGUA-EX FLOODLIGHT 12LED 47W SYMMETRICAL OPTIC 81° IP66 2G 2D</t>
  </si>
  <si>
    <t>TIGUA-EX FLOODLIGHT 12LED 73W SYMMETRICAL OPTIC 81° IP66 2G 2D</t>
  </si>
  <si>
    <t>TIGUA-EX FLOODLIGHT 24LED 89W SYMMETRICAL OPTIC 81° IP66 2G 2D</t>
  </si>
  <si>
    <t>TIGUA-EX FLOODLIGHT 24LED 141W SYMMETRICAL OPTIC 81° IP66 2G 2D</t>
  </si>
  <si>
    <t>TIGUA-EX HIGH BAY 12LED 47W SYMMETRICAL OPTIC 81° IP66 2G 2D</t>
  </si>
  <si>
    <t>TIGUA-EX HIGH BAY 12LED 73W SYMMETRICAL OPTIC 81° IP66 2G 2D</t>
  </si>
  <si>
    <t>TIGUA-EX HIGH BAY 24LED 89W SYMMETRICAL OPTIC 81° IP66 2G 2D</t>
  </si>
  <si>
    <t>TIGUA-EX HIGH BAY 24LED 141W SYMMETRICAL OPTIC 81° IP66 2G 2D</t>
  </si>
  <si>
    <t>P817041EX</t>
  </si>
  <si>
    <t>TIGUA-EX SERIES FLOODLIGHT 12LED 47W OPTIC SYMMETRICAL WIDE 81° IP66 2G 2D HT</t>
  </si>
  <si>
    <t>P817042EX</t>
  </si>
  <si>
    <t>TIGUA-EX SERIES FLOODLIGHT 12LED 73W OPTIC SYMMETRICAL WIDE 81° IP66 2G 2D HT</t>
  </si>
  <si>
    <t>P817043EX</t>
  </si>
  <si>
    <t>TIGUA-EX SERIES FLOODLIGHT 24LED 89W OPTIC SYMMETRICAL WIDE 81° IP66 2G 2D HT</t>
  </si>
  <si>
    <t>P817044EX</t>
  </si>
  <si>
    <t>TIGUA-EX SERIES FLOODLIGHT 24LED 141W OPTIC SYMMETRICAL WIDE 81° IP66 2G 2D HT</t>
  </si>
  <si>
    <t>P817051EX</t>
  </si>
  <si>
    <t>TIGUA-EX SERIES HIGH BAY 12LED 47W OPTIC SYMMETRICAL WIDE 81° IP66 2G 2D HT</t>
  </si>
  <si>
    <t>P817052EX</t>
  </si>
  <si>
    <t>TIGUA-EX SERIES HIGH BAY 12LED 73W OPTIC SYMMETRICAL WIDE 81° IP66 2G 2D HT</t>
  </si>
  <si>
    <t>P817053EX</t>
  </si>
  <si>
    <t>TIGUA-EX SERIES HIGH BAY 24LED 89W OPTIC SYMMETRICAL WIDE 81° IP66 2G 2D HT</t>
  </si>
  <si>
    <t>P817054EX</t>
  </si>
  <si>
    <t>TIGUA-EX SERIES HIGH BAY 24LED 141W OPTIC SYMMETRICAL WIDE 81° IP66 2G 2D HT</t>
  </si>
  <si>
    <t>TIGUA-EX FLOODLIGHT 12LED 47W ASYMMETRICAL OPTIC 50° IP66 2G 2D</t>
  </si>
  <si>
    <t>TIGUA-EX FLOODLIGHT 12LED 73W ASYMMETRICAL OPTIC 50° IP66 2G 2D</t>
  </si>
  <si>
    <t>TIGUA-EX FLOODLIGHT 24LED 89W ASYMMETRICAL OPTIC 50° IP66 2G 2D</t>
  </si>
  <si>
    <t>TIGUA-EX FLOODLIGHT 24LED 141W ASYMMETRICAL OPTIC 50° IP66 2G 2D</t>
  </si>
  <si>
    <t>P817241EX</t>
  </si>
  <si>
    <t>TIGUA-EX SERIES FLOODLIGHT 12LED 47W OPTIC ASYMMETRICAL WIDE 50° IP66 2G 2D HT</t>
  </si>
  <si>
    <t>P817242EX</t>
  </si>
  <si>
    <t>TIGUA-EX SERIES FLOODLIGHT 12LED 73W OPTIC ASYMMETRICAL WIDE 50° IP66 2G 2D HT</t>
  </si>
  <si>
    <t>P817243EX</t>
  </si>
  <si>
    <t>TIGUA-EX SERIES FLOODLIGHT 24LED 89W OPTIC ASYMMETRICAL WIDE 50° IP66 2G 2D HT</t>
  </si>
  <si>
    <t>P817244EX</t>
  </si>
  <si>
    <t>TIGUA-EX SERIES FLOODLIGHT 24LED 141W OPTIC ASYMMETRICAL WIDE 50° IP66 2G 2D HT</t>
  </si>
  <si>
    <t>XTIGUA-EX FLOODLIGHT 36LED 139W SYMMETRICAL OPTIC  81° IP66 2G 2D</t>
  </si>
  <si>
    <t>XTIGUA-EX FLOODLIGHT 36LED 214W SYMMETRICAL OPTIC  81° IP66 2G 2D</t>
  </si>
  <si>
    <t>XTIGUA-EX FLOODLIGHT 48LED 181W SYMMETRICAL OPTIC  81° IP66 2G 2D</t>
  </si>
  <si>
    <t>XTIGUA-EX FLOODLIGHT 48LED 285W SYMMETRICAL OPTIC  81° IP66 2G 2D</t>
  </si>
  <si>
    <t>XTIGUA-EX HIGH BAY 36LED 139W SYMMETRICAL OPTIC 81° IP66 2G 2D</t>
  </si>
  <si>
    <t>XTIGUA-EX HIGH BAY 36LED 214W SYMMETRICAL OPTIC 81° IP66 2G 2D</t>
  </si>
  <si>
    <t>XTIGUA-EX HIGH BAY 48LED 181W SYMMETRICAL OPTIC 81° IP66 2G 2D</t>
  </si>
  <si>
    <t>XTIGUA-EX HIGH BAY 48LED 285W SYMMETRICAL OPTIC 81° IP66 2G 2D</t>
  </si>
  <si>
    <t>P818041EX</t>
  </si>
  <si>
    <t>XTIGUA-EX SERIES FLOODLIGHT 36LED 139W OPTIC SYMMETRICAL WIDE 81° IP66 2G 2D HT</t>
  </si>
  <si>
    <t>P818042EX</t>
  </si>
  <si>
    <t>XTIGUA-EX SERIES FLOODLIGHT 36LED 214W OPTIC SYMMETRICAL WIDE 81° IP66 2G 2D HT</t>
  </si>
  <si>
    <t>P818044EX</t>
  </si>
  <si>
    <t>XTIGUA-EX SERIES FLOODLIGHT 48LED 285W OPTIC SYMMETRICAL WIDE 81° IP66 2G 2D HT</t>
  </si>
  <si>
    <t>P818051EX</t>
  </si>
  <si>
    <t>XTIGUA-EX SERIES HIGH BAY 36LED 139W OPTIC SYMMETRICAL WIDE 81° IP66 2G 2D HT</t>
  </si>
  <si>
    <t>P818052EX</t>
  </si>
  <si>
    <t>XTIGUA-EX SERIES HIGH BAY 36LED 214W OPTIC SYMMETRICAL WIDE 81° IP66 2G 2D HT</t>
  </si>
  <si>
    <t>P818054EX</t>
  </si>
  <si>
    <t>XTIGUA-EX SERIES HIGH BAY 48LED 285W OPTIC SYMMETRICAL WIDE 81° IP66 2G 2D HT</t>
  </si>
  <si>
    <t>XTIGUA-EX FLOODLIGHT 36LED 139W ASYMMETRICAL OPTIC  50° IP66 2G 2D</t>
  </si>
  <si>
    <t>XTIGUA-EX FLOODLIGHT 36LED 214W ASYMMETRICAL OPTIC  50° IP66 2G 2D</t>
  </si>
  <si>
    <t>XTIGUA-EX FLOODLIGHT 48LED 181W ASYMMETRICAL OPTIC  50° IP66 2G 2D</t>
  </si>
  <si>
    <t>XTIGUA-EX FLOODLIGHT 48LED 285W ASYMMETRICAL OPTIC  50° IP66 2G 2D</t>
  </si>
  <si>
    <t>P818241EX</t>
  </si>
  <si>
    <t>XTIGUA-EX SERIES FLOODLIGHT 36LED 139W OPTIC ASYMMETRICAL WIDE 50° IP66 2G 2D HT</t>
  </si>
  <si>
    <t>P818242EX</t>
  </si>
  <si>
    <t>XTIGUA-EX SERIES FLOODLIGHT 36LED 214W OPTIC ASYMMETRICAL WIDE 50° IP66 2G 2D HT</t>
  </si>
  <si>
    <t>P818244EX</t>
  </si>
  <si>
    <t>XTIGUA-EX SERIES FLOODLIGHT 48LED 285W OPTIC ASYMMETRICAL WIDE 50° IP66 2G 2D HT</t>
  </si>
  <si>
    <t>X-TIGUA HIGH BAY 32LED 189W HT +70 NARROW OPTIC IP66</t>
  </si>
  <si>
    <t>P819998</t>
  </si>
  <si>
    <t>XTIGUA SERIES WALL BRACKET FOR HB M</t>
  </si>
  <si>
    <t>P819999</t>
  </si>
  <si>
    <t>XTIGUA SERIES WALL BRACKET FOR HB L</t>
  </si>
  <si>
    <t>RINO STAINLESS STEEL-GLASS LIGHTING FIXTURE 63W LED</t>
  </si>
  <si>
    <t>P821112EX</t>
  </si>
  <si>
    <t>RINO-EX SERIES LIGHTING FIXTURE L690 SSTEEL GLASS 24W WIDE IP65/IP66 2G2D HT</t>
  </si>
  <si>
    <t>P821150</t>
  </si>
  <si>
    <t>RINOLED SERIES LIGHTING FIXTURE L650 STAINLESS STEEL GLASS 26W EMERGENCY 1H WIDE COMFORT</t>
  </si>
  <si>
    <t>P821152</t>
  </si>
  <si>
    <t>RINOLED SERIES LIGHTING FIXTURE L650 STAINLESS STEEL GLASS 26W WIDE COMFORT</t>
  </si>
  <si>
    <t>P821153</t>
  </si>
  <si>
    <t>RINOLED SERIES LIGHTING FIXTURE L650 STAINLESS STEEL GLASS 26W EMERGENCY 3H WIDE COMFORT</t>
  </si>
  <si>
    <t>P821212EX</t>
  </si>
  <si>
    <t>RINO-EX SERIES LIGHTING FIXTURE L690 SSTEEL GLASS 36W WIDE IP65/IP66 2G2D HT</t>
  </si>
  <si>
    <t>P821250</t>
  </si>
  <si>
    <t>RINOLED SERIES LIGHTING FIXTURE L650 STAINLESS STEEL GLASS 40W EMERGENCY 1H WIDE COMFORT</t>
  </si>
  <si>
    <t>P821252</t>
  </si>
  <si>
    <t>RINOLED SERIES LIGHTING FIXTURE L650 STAINLESS STEEL GLASS 40W WIDE COMFORT</t>
  </si>
  <si>
    <t>P821253</t>
  </si>
  <si>
    <t>RINOLED SERIES LIGHTING FIXTURE L650 STAINLESS STEEL GLASS 40W EMERGENCY 3H WIDE COMFORT</t>
  </si>
  <si>
    <t>RINOLED-EX STAINLESS STEEL-GLASS L690 LIGHTING FIXTURE 36W EMERGENCY 1H WIDE BEAM  IP65/IP66 2G2D</t>
  </si>
  <si>
    <t>RINOLED-EX STAINLESS STEEL-GLASS L690 LIGHTING FIXTURE 36W WIDE BEAM IP65/IP66 2G2D</t>
  </si>
  <si>
    <t>RINOLED-EX STAINLESS STEEL-GLASS L690 LIGHTING FIXTURE 36W EMERGENCY 3H WIDE BEAM  IP65/IP66 2G2D</t>
  </si>
  <si>
    <t>P821312EX</t>
  </si>
  <si>
    <t>RINO-EX SERIES LIGHTING FIXTURE L690 SSTEEL GLASS 57W WIDE IP65/IP66 2G2D HT</t>
  </si>
  <si>
    <t>RINOLED STAINLESS STEEL-GLASS L1300 LIGHTING FIXTURE 33W HT +65 COMFORT WIDE BEAM IP66</t>
  </si>
  <si>
    <t>P821412EX</t>
  </si>
  <si>
    <t>RINO-EX SERIES LIGHTING FIXTURE L690 SSTEEL GLASS 71W WIDE IP65/IP66 2G2D HT</t>
  </si>
  <si>
    <t>RINOLED STAINLESS STEEL-GLASS L1300 LIGHTING FIXTURE 45W HT +65 COMFORT WIDE BEAM IP66</t>
  </si>
  <si>
    <t>RINOLED STAINLESS STEEL-GLASS L1300 LIGHTING FIXTURE 54W HT +65 COMFORT WIDE BEAM IP66</t>
  </si>
  <si>
    <t>RINOLED HE L690 AISI 304 STAINLESS STEEL/GLASS 53W WIDE BEAM COMFORT IP66</t>
  </si>
  <si>
    <t>P821712EX</t>
  </si>
  <si>
    <t>RINO-EX SERIES LIGHTING FIXTURE L1300 SSTEEL GLASS 86W WIDE IP65/IP66 DALI 2G2D HT</t>
  </si>
  <si>
    <t>RINOLED HE L1300 AISI 304 STAINLESS STEEL/GLASS 83W WIDE BEAM COMFORT IP66</t>
  </si>
  <si>
    <t>P821900EX</t>
  </si>
  <si>
    <t>EMERGENCY REPLACEMENT BATTERY 7.2V - 1.4Ah FOR RINO SERIES CEILING LIGHTS ATEX LEDS</t>
  </si>
  <si>
    <t>P822152</t>
  </si>
  <si>
    <t>RINOLED SERIES LIGHTING FIXTURE L650 STAINLESS STEEL GLASS 26W WIDE</t>
  </si>
  <si>
    <t>P822152EX</t>
  </si>
  <si>
    <t>RINO-EX STAINLESS STEEL-GLASS L690 LIGHTING FIXTURE 24W WIDE BEAM IP65/IP66 I M2 II 2G2D</t>
  </si>
  <si>
    <t>P822250EX</t>
  </si>
  <si>
    <t>RINO-EX STAINLESS STEEL-GLASS L690 LIGHTING FIXTURE 35W EMERGENCY 1H WIDE BEAM IP65/IP66 I M2 II 2G2D</t>
  </si>
  <si>
    <t>P822252</t>
  </si>
  <si>
    <t>RINOLED SERIES LIGHTING FIXTURE L650 STAINLESS STEEL GLASS 40W WIDE</t>
  </si>
  <si>
    <t>P822252EX</t>
  </si>
  <si>
    <t>RINO-EX STAINLESS STEEL-GLASS L690 LIGHTING FIXTURE 35W WIDE BEAM IP65/IP66 I M2 II 2G2D</t>
  </si>
  <si>
    <t>P822253EX</t>
  </si>
  <si>
    <t>RINO-EX STAINLESS STEEL-GLASS L690 LIGHTING FIXTURE 35W EMERGENCY 3H WIDE BEAM IP65/IP66 I M2 II 2G2D</t>
  </si>
  <si>
    <t>P822352EX</t>
  </si>
  <si>
    <t>RINO-EX STAINLESS STEEL-GLASS L690 LIGHTING FIXTURE 57W WIDE BEAM IP65/IP66 I M2 II 2G2D</t>
  </si>
  <si>
    <t>P822450EX</t>
  </si>
  <si>
    <t>RINO-EX STAINLESS STEEL-GLASS L690 LIGHTING FIXTURE 71W EMERGENCY 1H WIDE BEAM IP65/IP66 I M2 II 2G2D</t>
  </si>
  <si>
    <t>P822452EX</t>
  </si>
  <si>
    <t>RINO-EX STAINLESS STEEL-GLASS L690 LIGHTING FIXTURE 71W WIDE BEAM IP65/IP66 I M2 II 2G2D</t>
  </si>
  <si>
    <t>P822453EX</t>
  </si>
  <si>
    <t>RINO-EX STAINLESS STEEL-GLASS L690 LIGHTING FIXTURE 71W EMERGENCY 3H WIDE BEAM IP65/IP66 I M2 II 2G2D</t>
  </si>
  <si>
    <t>RINOLED HE L690 AISI 304 STAINLESS STEEL/GLASS 53W WIDE BEAM IP66</t>
  </si>
  <si>
    <t>P822750EX</t>
  </si>
  <si>
    <t>RINO-EX STAINLESS STEEL-GLASS L1300 LIGHTING FIXTURE 86W EMERGENCY 1H WIDE BEAM  IP65/IP66 I M2 II 2G2D</t>
  </si>
  <si>
    <t>P822752EX</t>
  </si>
  <si>
    <t>RINO-EX STAINLESS STEEL-GLASS L1300 LIGHTING FIXTURE 86W WIDE BEAM IP65/IP66 DALI I M2 II 2G2D</t>
  </si>
  <si>
    <t>P822753EX</t>
  </si>
  <si>
    <t>RINO-EX STAINLESS STEEL-GLASS L1300 LIGHTING FIXTURE 86W EMERGENCY 3H WIDE BEAM  IP65/IP66 I M2 II 2G2D</t>
  </si>
  <si>
    <t>RINOLED HE L1300 AISI 304 STAINLESS STEEL/GLASS 83W WIDE BEAM IP66</t>
  </si>
  <si>
    <t>P826150</t>
  </si>
  <si>
    <t>RINOLED SERIES LIGHTING FIXTURE L650 STAINLESS STEEL POLYCARBONATE 26W WIDE COMFORT E1H</t>
  </si>
  <si>
    <t>P826152</t>
  </si>
  <si>
    <t>RINOLED SERIES LIGHTING FIXTURE L650 STAINLESS STEEL POLYCARBONATE 26W WIDE COMFORT</t>
  </si>
  <si>
    <t>P826153</t>
  </si>
  <si>
    <t>RINOLED SERIES LIGHTING FIXTURE L650 STAINLESS STEEL POLYCARBONATE 26W WIDE COMFORT E3H</t>
  </si>
  <si>
    <t>P826250</t>
  </si>
  <si>
    <t>RINOLED SERIES LIGHTING FIXTURE L650 STAINLESS STEEL POLYCARBONATE 40W WIDE COMFORT E1H</t>
  </si>
  <si>
    <t>P826252</t>
  </si>
  <si>
    <t>RINOLED SERIES LIGHTING FIXTURE L650 STAINLESS STEEL POLYCARBONATE 40W WIDE COMFORT</t>
  </si>
  <si>
    <t>P826253</t>
  </si>
  <si>
    <t>RINOLED SERIES LIGHTING FIXTURE L650 STAINLESS STEEL POLYCARBONATE 40W WIDE COMFORT E3H</t>
  </si>
  <si>
    <t>RINOLED STAINLESS STEEL-POLYCARBONATE L1300 LIGHTING FIXTURE 33W HT +65° C COMFORT WIDE BEAM IP66</t>
  </si>
  <si>
    <t>RINOLED STAINLESS STEEL-POLYCARBONATE L1300 LIGHTING FIXTURE 45W HT +65 COMFORT WIDE BEAM IP66</t>
  </si>
  <si>
    <t>RINOLED STAINLESS STEEL-POLYCARBONATE L1300 LIGHTING FIXTURE 54W HT +65 COMFORT WIDE BEAM IP66</t>
  </si>
  <si>
    <t>P829001</t>
  </si>
  <si>
    <t>RINO-T54 SERIES SUPPORT FOR RAPID FIXING ON TRUNKING 100XH(75/100)mm</t>
  </si>
  <si>
    <t>P829002</t>
  </si>
  <si>
    <t>RINO-T54 SERIES SUPPORT FOR RAPID FIXING ON TRUNKING 200XH(75/100)mm</t>
  </si>
  <si>
    <t>P829003</t>
  </si>
  <si>
    <t>RINO-T54 SERIES SUPPORT FOR RAPID FIXING ON TRUNKING 300XH(75/100)mm</t>
  </si>
  <si>
    <t>P829101</t>
  </si>
  <si>
    <t>XRINO-T54 SERIES SUPPORT SIZE M FOR RAPID FIXING ON TRUNKING 100XH(75/100)mm</t>
  </si>
  <si>
    <t>P829102</t>
  </si>
  <si>
    <t>XRINO-T54 SERIES SUPPORT SIZE M FOR RAPID FIXING ON TRUNKING 200XH(75/100)mm</t>
  </si>
  <si>
    <t>P829103</t>
  </si>
  <si>
    <t>XRINO-T54 SERIES SUPPORT SIZE M FOR RAPID FIXING ON TRUNKING 300XH(75/100)mm</t>
  </si>
  <si>
    <t>P829110</t>
  </si>
  <si>
    <t>RINO-T54 SERIES LIGHT FIXTURES L650 STAINLESS STEEL GLASS 14LED 25W PA5 OPTIC IP66</t>
  </si>
  <si>
    <t>P829120</t>
  </si>
  <si>
    <t>RINO-T54 SERIES LIGHT FIXTURES L650 STAINLESS STEEL GLASS 14LED 35W PA5 OPTIC IP66</t>
  </si>
  <si>
    <t>P829130</t>
  </si>
  <si>
    <t>RINO-T54 SERIES LIGHT FIXTURES L650 STAINLESS STEEL GLASS 14LED 45W PA5 OPTIC IP66</t>
  </si>
  <si>
    <t>P829201</t>
  </si>
  <si>
    <t>XRINO-T54 SERIES SUPPORT SIZE L FOR RAPID FIXING ON TRUNKING 100XH(75/100)mm</t>
  </si>
  <si>
    <t>P829202</t>
  </si>
  <si>
    <t>XRINO-T54 SERIES SUPPORT SIZE L FOR RAPID FIXING ON TRUNKING 200XH(75/100)mm</t>
  </si>
  <si>
    <t>P829203</t>
  </si>
  <si>
    <t>XRINO-T54 SERIES SUPPORT SIZE L FOR RAPID FIXING ON TRUNKING 300XH(75/100)mm</t>
  </si>
  <si>
    <t>P829211</t>
  </si>
  <si>
    <t>XRINO-T54 SERIES FLOODLIGHT 24 LED 54W RS5 COUNTERBEAM REINFORCEMENT OPTIC IP66</t>
  </si>
  <si>
    <t>P829212</t>
  </si>
  <si>
    <t>XRINO-T54 SERIES FLOODLIGHT 24 LED 54W SYMMETRICAL 65° REINFORCEMENT OPTIC IP66</t>
  </si>
  <si>
    <t>P829215</t>
  </si>
  <si>
    <t>XRINO-T54 SERIES FLOODLIGHT 24 LED 54W NARROW 55° ASYMMETRICAL OPTIC IP66</t>
  </si>
  <si>
    <t>P829221</t>
  </si>
  <si>
    <t>XRINO-T54 SERIES FLOODLIGHT 24 LED 64W RS5 COUNTERBEAM REINFORCEMENT OPTIC IP66</t>
  </si>
  <si>
    <t>P829222</t>
  </si>
  <si>
    <t>XRINO-T54 SERIES FLOODLIGHT 24 LED 64W SYMMETRICAL 65° REINFORCEMENT OPTIC IP66</t>
  </si>
  <si>
    <t>P829225</t>
  </si>
  <si>
    <t>XRINO-T54 SERIES FLOODLIGHT 24 LED 64W NARROW 55° ASYMMETRICAL OPTIC IP66</t>
  </si>
  <si>
    <t>P829301</t>
  </si>
  <si>
    <t>SERIE XRINO-T54 SUPPORT XL SIZE FOR RAPID FIXING ON TRUNKING 100XH (75/100)mm</t>
  </si>
  <si>
    <t>P829302</t>
  </si>
  <si>
    <t>SERIE XRINO-T54 SUPPORT XL SIZE FOR RAPID FIXING ON TRUNKING 200XH (75/100)mm</t>
  </si>
  <si>
    <t>P829303</t>
  </si>
  <si>
    <t>SERIE XRINO-T54 SUPPORT XL SIZE FOR RAPID FIXING ON TRUNKING  300XH (75/100)mm</t>
  </si>
  <si>
    <t>P829311</t>
  </si>
  <si>
    <t>XRINO-T54 SERIES FLOODLIGHT 80 LED 86W RS5 COUNTERBEAM REINFORCEMENT OPTIC IP66</t>
  </si>
  <si>
    <t>P829321</t>
  </si>
  <si>
    <t>XRINO-T54 SERIES FLOODLIGHT 80 LED 129W RS5 COUNTERBEAM REINFORCEMENT OPTIC IP66</t>
  </si>
  <si>
    <t>P829331</t>
  </si>
  <si>
    <t>XRINO-T54 SERIES FLOODLIGHT 80 LED 186W RS5 COUNTERBEAM REINFORCEMENT OPTIC IP66</t>
  </si>
  <si>
    <t>P829342</t>
  </si>
  <si>
    <t>XRINO-T54 SERIES FLOODLIGHT 24 LED 143W SYMMETRICAL 65° REINFORCEMENT OPTIC IP66</t>
  </si>
  <si>
    <t>P829345</t>
  </si>
  <si>
    <t>XRINO-T54 SERIES FLOODLIGHT 24 LED 143W NARROW 55° ASYMMETRICAL OPTIC IP66</t>
  </si>
  <si>
    <t>P829352</t>
  </si>
  <si>
    <t>XRINO-T54 SERIES FLOODLIGHT 48 LED 186W SYMMETRICAL 65° REINFORCEMENT OPTIC IP66</t>
  </si>
  <si>
    <t>P829355</t>
  </si>
  <si>
    <t>XRINO-T54 SERIES FLOODLIGHT 48 LED 186W NARROW 55° ASYMMETRICAL OPTIC IP66</t>
  </si>
  <si>
    <t>P829411</t>
  </si>
  <si>
    <t>XRINO-T54 SERIES FLOODLIGHT 160 LED 250W RS5 COUNTERBEAM REINFORCEMENT OPTIC IP66</t>
  </si>
  <si>
    <t>P829421</t>
  </si>
  <si>
    <t>XRINO-T54 SERIES FLOODLIGHT 160 LED 300W RS5 COUNTERBEAM REINFORCEMENT OPTIC IP66</t>
  </si>
  <si>
    <t>P829431</t>
  </si>
  <si>
    <t>XRINO-T54 SERIES FLOODLIGHT 160 LED 357W RS5 COUNTERBEAM REINFORCEMENT OPTIC IP66</t>
  </si>
  <si>
    <t>P829441</t>
  </si>
  <si>
    <t>XRINO-T54 SERIES FLOODLIGHT 160 LED 429W RS5 COUNTERBEAM REINFORCEMENT OPTIC IP66</t>
  </si>
  <si>
    <t>P829452</t>
  </si>
  <si>
    <t>XRINO-T54 SERIES FLOODLIGHT 48 LED 300W SYMMETRICAL 65° REINFORCEMENT OPTIC IP66</t>
  </si>
  <si>
    <t>P829455</t>
  </si>
  <si>
    <t>XRINO-T54 SERIES FLOODLIGHT 48 LED 300W NARROW 55° ASYMMETRICAL OPTIC IP66</t>
  </si>
  <si>
    <t>RINO SPARE GASKET FOR ROUND LIGHTING FIXTURE 75W</t>
  </si>
  <si>
    <t>FIT 55 SERIES STREET LIGHT 14LED 34W 3000K INSULATION CLASS II MIDNIGHT BILEVEL STREET NARROW ST IP66</t>
  </si>
  <si>
    <t>FIT 55 SERIES STREET LIGHT 14LED 53W 3000K INSULATION CLASS II MIDNIGHT BILEVEL STREET NARROW ST IP66</t>
  </si>
  <si>
    <t>FIT 55 SERIES STREET LIGHT 28LED 69W 3000K INSULATION CLASS II MIDNIGHT BILEVEL STREET NARROW ST IP66</t>
  </si>
  <si>
    <t>FIT 55 SERIES STREET LIGHT 28LED 86W 3000K INSULATION CLASS II MIDNIGHT BILEVEL STREET NARROW ST IP66</t>
  </si>
  <si>
    <t>FIT 55 SERIES STREET LIGHT 42LED 104W 3000K INSULATION CLASS II MIDNIGHT BILEVEL STREET NARROW ST IP66</t>
  </si>
  <si>
    <t>FIT 55 SERIES STREET LIGHT 42LED 145W 3000K INSULATION CLASS II MIDNIGHT BILEVEL STREET NARROW ST IP66</t>
  </si>
  <si>
    <t>FIT 55 SERIES STREET LIGHT 56LED 139W 3000K INSULATION CLASS II MIDNIGHT BILEVEL STREET NARROW ST IP66</t>
  </si>
  <si>
    <t>FIT 55 SERIES STREET LIGHT 56LED 177W 3000K INSULATION CLASS II MIDNIGHT BILEVEL STREET NARROW ST IP66</t>
  </si>
  <si>
    <t>FIT 55 SERIES STREET LIGHT 70LED 128W 3000K INSULATION CLASS II MIDNIGHT BILEVEL STREET NARROW ST IP66</t>
  </si>
  <si>
    <t>FIT 55 SERIES STREET LIGHT 70LED 174W 3000K INSULATION CLASS II MIDNIGHT BILEVEL STREET NARROW ST IP66</t>
  </si>
  <si>
    <t>FIT 55 SERIES STREET LIGHT 84LED 153W 3000K INSULATION CLASS II MIDNIGHT BILEVEL STREET WIDE AM IP66</t>
  </si>
  <si>
    <t>FIT 55 SERIES STREET LIGHT 84LED 209W 3000K INSULATION CLASS II MIDNIGHT BILEVEL STREET WIDE AM IP66</t>
  </si>
  <si>
    <t>P834210HT</t>
  </si>
  <si>
    <t>FIT55 SERIES ARMATURA ROADWAY 28LED 29W HT 4000K CL II OPTIC ROADWAY WIDE</t>
  </si>
  <si>
    <t>P834211HT</t>
  </si>
  <si>
    <t>FIT55 SERIES ARMATURA ROADWAY 28LED 29W HT 4000K CL II OPTIC ROADWAY NARROW</t>
  </si>
  <si>
    <t>P834220HT</t>
  </si>
  <si>
    <t>FIT55 SERIES ARMATURA ROADWAY 28LED 38W HT 4000K CL II OPTIC ROADWAY WIDE</t>
  </si>
  <si>
    <t>P834221HT</t>
  </si>
  <si>
    <t>FIT55 SERIES ARMATURA ROADWAY 28LED 38W HT 4000K CL II OPTIC ROADWAY NARROW</t>
  </si>
  <si>
    <t>P834230HT</t>
  </si>
  <si>
    <t>FIT55 SERIES ARMATURA ROADWAY 28LED 45W HT 4000K CL II OPTIC ROADWAY WIDE</t>
  </si>
  <si>
    <t>P834231HT</t>
  </si>
  <si>
    <t>FIT55 SERIES ARMATURA ROADWAY 28LED 45W HT 4000K CL II OPTIC ROADWAY NARROW</t>
  </si>
  <si>
    <t>P834240HT</t>
  </si>
  <si>
    <t>FIT55 SERIES ARMATURA ROADWAY 28LED 55W HT 4000K CL II OPTIC ROADWAY WIDE</t>
  </si>
  <si>
    <t>P834241HT</t>
  </si>
  <si>
    <t>FIT55 SERIES ARMATURA ROADWAY 28LED 55W HT 4000K CL II OPTIC ROADWAY NARROW</t>
  </si>
  <si>
    <t>P834410HT</t>
  </si>
  <si>
    <t>FIT55 SERIES ARMATURA ROADWAY 56LED 65W HT 4000K CL II OPTIC ROADWAY WIDE</t>
  </si>
  <si>
    <t>P834411HT</t>
  </si>
  <si>
    <t>FIT55 SERIES ARMATURA ROADWAY 56LED 65W HT 4000K CL II OPTIC ROADWAY NARROW</t>
  </si>
  <si>
    <t>P834420HT</t>
  </si>
  <si>
    <t>FIT55 SERIES ARMATURA ROADWAY 56LED 72W HT 4000K CL II OPTIC ROADWAY WIDE</t>
  </si>
  <si>
    <t>P834421HT</t>
  </si>
  <si>
    <t>FIT55 SERIES ARMATURA ROADWAY 56LED 72W HT 4000K CL II OPTIC ROADWAY NARROW</t>
  </si>
  <si>
    <t>P834430HT</t>
  </si>
  <si>
    <t>FIT55 SERIES ARMATURA ROADWAY 56LED 91W HT 4000K CL II OPTIC ROADWAY WIDE</t>
  </si>
  <si>
    <t>P834431HT</t>
  </si>
  <si>
    <t>FIT55 SERIES ARMATURA ROADWAY 56LED 91W HT 4000K CL II OPTIC ROADWAY NARROW</t>
  </si>
  <si>
    <t>P834610HT</t>
  </si>
  <si>
    <t>FIT55 SERIES ARMATURA ROADWAY 84LED 93W HT 4000K CL II OPTIC ROADWAY WIDE</t>
  </si>
  <si>
    <t>P834611HT</t>
  </si>
  <si>
    <t>FIT55 SERIES ARMATURA ROADWAY 84LED 93W HT 4000K CL II OPTIC ROADWAY NARROW</t>
  </si>
  <si>
    <t>P834620HT</t>
  </si>
  <si>
    <t>FIT55 SERIES ARMATURA ROADWAY 84LED 113W HT 4000K CL II OPTIC ROADWAY WIDE</t>
  </si>
  <si>
    <t>P834621HT</t>
  </si>
  <si>
    <t>FIT55 SERIES ARMATURA ROADWAY 84LED 113W HT 4000K CL II OPTIC ROADWAY NARROW</t>
  </si>
  <si>
    <t>P834630HT</t>
  </si>
  <si>
    <t>FIT55 SERIES ARMATURA ROADWAY 84LED 136W HT 4000K CL II OPTIC ROADWAY WIDE</t>
  </si>
  <si>
    <t>P834631HT</t>
  </si>
  <si>
    <t>FIT55 SERIES ARMATURA ROADWAY 84LED 136W HT 4000K CL II OPTIC ROADWAY NARROW</t>
  </si>
  <si>
    <t>P836201</t>
  </si>
  <si>
    <t>IMPERIUM WIRELESS NODO GEN 2</t>
  </si>
  <si>
    <t>P836202</t>
  </si>
  <si>
    <t>IMPERIUM WIRELESS SENSORE DA INTERNO</t>
  </si>
  <si>
    <t>P836203</t>
  </si>
  <si>
    <t>IMPERIUM WIRELESS BRIDGE</t>
  </si>
  <si>
    <t>P836204SER</t>
  </si>
  <si>
    <t>IMPERIUM WIRELESS APP</t>
  </si>
  <si>
    <t>P837011HT</t>
  </si>
  <si>
    <t>TIGUA SERIES FLOODLIGHT 12LED 48W HT OPTIC SYMMETRICAL WIDE 81</t>
  </si>
  <si>
    <t>P837012HT</t>
  </si>
  <si>
    <t>TIGUA SERIES FLOODLIGHT 24LED 95W HT OPTIC SYMMETRICAL WIDE 81</t>
  </si>
  <si>
    <t>TIGUA-EX FLOODLIGHT 12LED 47W SYMMETIRICAL OPTIC 81° IP66 3G 2D</t>
  </si>
  <si>
    <t>TIGUA-EX FLOODLIGHT 12LED 73W SYMMETIRICAL OPTIC 81° IP66 3G 2D</t>
  </si>
  <si>
    <t>TIGUA-EX FLOODLIGHT 24LED 89W SYMMETIRICAL OPTIC 81° IP66 3G 2D</t>
  </si>
  <si>
    <t>TIGUA-EX FLOODLIGHT 24LED 141W SYMMETIRICAL OPTIC 81° IP66 3G 2D</t>
  </si>
  <si>
    <t>P837025HT</t>
  </si>
  <si>
    <t>TIGUA SERIES FLOODLIGHT 24LED 115W HT OPTIC SYMMETRICAL WIDE 81</t>
  </si>
  <si>
    <t>P837026HT</t>
  </si>
  <si>
    <t>TIGUA SERIES FLOODLIGHT 24LED 126W HT OPTIC SYMMETRICAL WIDE 81</t>
  </si>
  <si>
    <t>P837211HT</t>
  </si>
  <si>
    <t>TIGUA SERIES FLOODLIGHT 12LED 48W HT OPTIC ASYMMETRICAL WIDE 23</t>
  </si>
  <si>
    <t>P837212HT</t>
  </si>
  <si>
    <t>TIGUA SERIES FLOODLIGHT 24LED 95W HT OPTIC ASYMMETRICAL WIDE 23</t>
  </si>
  <si>
    <t>TIGUA-EX FLOODLIGHT 12LED 47W ASYMMETIRICAL OPTIC 23° IP66 3G 2D</t>
  </si>
  <si>
    <t>TIGUA-EX FLOODLIGHT 12LED 73W ASYMMETIRICAL OPTIC 23° IP66 3G 2D</t>
  </si>
  <si>
    <t>TIGUA-EX FLOODLIGHT 24LED 89W ASYMMETIRICAL OPTIC 23° IP66 3G 2D</t>
  </si>
  <si>
    <t>TIGUA-EX FLOODLIGHT 24LED 141W ASYMMETIRICAL OPTIC 23° IP66 3G 2D</t>
  </si>
  <si>
    <t>P837225HT</t>
  </si>
  <si>
    <t>TIGUA SERIES FLOODLIGHT 24LED 115W HT OPTIC ASYMMETRICAL WIDE 23</t>
  </si>
  <si>
    <t>P837226HT</t>
  </si>
  <si>
    <t>TIGUA SERIES FLOODLIGHT 24LED 126W HT OPTIC ASYMMETRICAL WIDE 23</t>
  </si>
  <si>
    <t>P837411HT</t>
  </si>
  <si>
    <t>TIGUA SERIES FLOODLIGHT 12LED 48W HT OPTIC ROADWAY</t>
  </si>
  <si>
    <t>P837412HT</t>
  </si>
  <si>
    <t>TIGUA SERIES FLOODLIGHT 24LED 95W HT OPTIC ROADWAY</t>
  </si>
  <si>
    <t>P837425HT</t>
  </si>
  <si>
    <t>TIGUA SERIES FLOODLIGHT 24LED 115W HT OPTIC ROADWAY</t>
  </si>
  <si>
    <t>P837426HT</t>
  </si>
  <si>
    <t>TIGUA SERIES FLOODLIGHT 24LED 126W HT OPTIC ROADWAY</t>
  </si>
  <si>
    <t>P837511HT</t>
  </si>
  <si>
    <t>TIGUA SERIES FLOODLIGHT 12LED 48W HT OPTIC ASYMMETRICAL NARROW 55</t>
  </si>
  <si>
    <t>P837512HT</t>
  </si>
  <si>
    <t>TIGUA SERIES FLOODLIGHT 24LED 95W HT OPTIC ASYMMETRICAL NARROW 55</t>
  </si>
  <si>
    <t>P837525HT</t>
  </si>
  <si>
    <t>TIGUA SERIES FLOODLIGHT 24LED 115W HT OPTIC ASYMMETRICAL NARROW 55</t>
  </si>
  <si>
    <t>P837526HT</t>
  </si>
  <si>
    <t>TIGUA SERIES FLOODLIGHT 24LED 126W HT OPTIC ASYMMETRICAL NARROW 55</t>
  </si>
  <si>
    <t>P837711HT</t>
  </si>
  <si>
    <t>TIGUA SERIES FLOODLIGHT 12LED 48W HT OPTIC ASYMMETRICAL WIDE 50</t>
  </si>
  <si>
    <t>P837712HT</t>
  </si>
  <si>
    <t>TIGUA SERIES FLOODLIGHT 24LED 95W HT OPTIC ASYMMETRICAL WIDE 50</t>
  </si>
  <si>
    <t>P837725HT</t>
  </si>
  <si>
    <t>TIGUA SERIES FLOODLIGHT 24LED 115W HT OPTIC ASYMMETRICAL WIDE 50</t>
  </si>
  <si>
    <t>P837726HT</t>
  </si>
  <si>
    <t>TIGUA SERIES FLOODLIGHT 24LED 126W HT OPTIC ASYMMETRICAL WIDE 50</t>
  </si>
  <si>
    <t>XTIGUA-EX FLOODLIGHT 36LED 139W SYMMETRICAL OPTIC  81° IP66 3G 2D</t>
  </si>
  <si>
    <t>XTIGUA-EX FLOODLIGHT 36LED 214W SYMMETRICAL OPTIC  81° IP66 3G 2D</t>
  </si>
  <si>
    <t>XTIGUA-EX FLOODLIGHT 48LED 181W SYMMETRICAL OPTIC  81° IP66 3G 2D</t>
  </si>
  <si>
    <t>XTIGUA-EX FLOODLIGHT 48LED 285W SYMMETRICAL OPTIC  81° IP66 3G 2D</t>
  </si>
  <si>
    <t>P838036HT</t>
  </si>
  <si>
    <t>XTIGUA SERIES FLOODLIGHT DALI 36LED 161W HT OPTIC SYMMETRICAL WIDE 81</t>
  </si>
  <si>
    <t>P838036VHT</t>
  </si>
  <si>
    <t>XTIGUA SERIES FLOODLIGHT DALI 36LED 161W VHT OPTIC SYMMETRICAL WIDE 81</t>
  </si>
  <si>
    <t>P838048HT</t>
  </si>
  <si>
    <t>XTIGUA SERIES FLOODLIGHT DALI 48LED 192W HT OPTIC SYMMETRICAL WIDE 81</t>
  </si>
  <si>
    <t>P838048VHT</t>
  </si>
  <si>
    <t>XTIGUA SERIES FLOODLIGHT DALI 48LED 192W VHT OPTIC SYMMETRICAL WIDE 81</t>
  </si>
  <si>
    <t>P838060HT</t>
  </si>
  <si>
    <t>XTIGUA SERIES FLOODLIGHT DALI 60LED 241W HT OPTIC SYMMETRICAL WIDE 81</t>
  </si>
  <si>
    <t>P838060VHT</t>
  </si>
  <si>
    <t>XTIGUA SERIES FLOODLIGHT DALI 60LED 241W VHT OPTIC SYMMETRICAL WIDE 81</t>
  </si>
  <si>
    <t>P838072HT</t>
  </si>
  <si>
    <t>XTIGUA SERIES FLOODLIGHT DALI 72LED 290W HT OPTIC SYMMETRICAL WIDE 81</t>
  </si>
  <si>
    <t>P838072VHT</t>
  </si>
  <si>
    <t>XTIGUA SERIES FLOODLIGHT DALI 72LED 290W VHT OPTIC SYMMETRICAL WIDE 81</t>
  </si>
  <si>
    <t>XTIGUA-EX FLOODLIGHT 36LED 139W ASYMMETRICAL OPTIC  23° IP66 3G 2D</t>
  </si>
  <si>
    <t>XTIGUA-EX FLOODLIGHT 36LED 214W ASYMMETRICAL OPTIC  23° IP66 3G 2D</t>
  </si>
  <si>
    <t>XTIGUA-EX FLOODLIGHT 48LED 181W ASYMMETRICAL OPTIC 23 IP66 3G2D</t>
  </si>
  <si>
    <t>XTIGUA-EX FLOODLIGHT 48LED 285W ASYMMETRICAL OPTIC  23° IP66 3G 2D</t>
  </si>
  <si>
    <t>P838236HT</t>
  </si>
  <si>
    <t>XTIGUA SERIES FLOODLIGHT DALI 36LED 161W HT OPTIC ASYMMETRICAL WIDE 23</t>
  </si>
  <si>
    <t>P838236VHT</t>
  </si>
  <si>
    <t>XTIGUA SERIES FLOODLIGHT DALI 36LED 161W VHT OPTIC ASYMMETRICAL WIDE 23</t>
  </si>
  <si>
    <t>P838248HT</t>
  </si>
  <si>
    <t>XTIGUA SERIES FLOODLIGHT DALI 48LED 192W HT OPTIC ASYMMETRICAL WIDE 23</t>
  </si>
  <si>
    <t>P838248VHT</t>
  </si>
  <si>
    <t>XTIGUA SERIES FLOODLIGHT DALI 48LED 192W VHT OPTIC ASYMMETRICAL WIDE 23</t>
  </si>
  <si>
    <t>P838260HT</t>
  </si>
  <si>
    <t>XTIGUA SERIES FLOODLIGHT DALI 60LED 241W HT OPTIC ASYMMETRICAL WIDE 23</t>
  </si>
  <si>
    <t>P838260VHT</t>
  </si>
  <si>
    <t>XTIGUA SERIES FLOODLIGHT DALI 60LED 241W VHT OPTIC ASYMMETRICAL WIDE 23</t>
  </si>
  <si>
    <t>P838272HT</t>
  </si>
  <si>
    <t>XTIGUA SERIES FLOODLIGHT DALI 72LED 290W HT OPTIC ASYMMETRICAL WIDE 23</t>
  </si>
  <si>
    <t>P838272VHT</t>
  </si>
  <si>
    <t>XTIGUA SERIES FLOODLIGHT DALI 72LED 290W VHT OPTIC ASYMMETRICAL WIDE 23</t>
  </si>
  <si>
    <t>P838536HT</t>
  </si>
  <si>
    <t>XTIGUA SERIES FLOODLIGHT DALI 36LED 161W HT OPTIC ASYMMETRICAL NARROW 55</t>
  </si>
  <si>
    <t>P838536VHT</t>
  </si>
  <si>
    <t>XTIGUA SERIES FLOODLIGHT DALI 36LED 161W VHT OPTIC ASYMMETRICAL NARROW 55</t>
  </si>
  <si>
    <t>P838548HT</t>
  </si>
  <si>
    <t>XTIGUA SERIES FLOODLIGHT DALI 48LED 192W HT OPTIC ASYMMETRICAL NARROW 55</t>
  </si>
  <si>
    <t>P838548VHT</t>
  </si>
  <si>
    <t>XTIGUA SERIES FLOODLIGHT DALI 48LED 192W VHT OPTIC ASYMMETRICAL NARROW 55</t>
  </si>
  <si>
    <t>P838560HT</t>
  </si>
  <si>
    <t>XTIGUA SERIES FLOODLIGHT DALI 60LED 241W HT OPTIC ASYMMETRICAL NARROW 55</t>
  </si>
  <si>
    <t>P838560VHT</t>
  </si>
  <si>
    <t>XTIGUA SERIES FLOODLIGHT DALI 60LED 241W VHT OPTIC ASYMMETRICAL NARROW 55</t>
  </si>
  <si>
    <t>P838572HT</t>
  </si>
  <si>
    <t>XTIGUA SERIES FLOODLIGHT DALI 72LED 290W HT OPTIC ASYMMETRICAL NARROW 55</t>
  </si>
  <si>
    <t>P838572VHT</t>
  </si>
  <si>
    <t>XTIGUA SERIES FLOODLIGHT DALI 72LED 290W VHT OPTIC ASYMMETRICAL NARROW 55</t>
  </si>
  <si>
    <t>P838736HT</t>
  </si>
  <si>
    <t>XTIGUA SERIES FLOODLIGHT DALI 36LED 161W HT OPTIC ASYMMETRICAL WIDE 50</t>
  </si>
  <si>
    <t>P838736VHT</t>
  </si>
  <si>
    <t>XTIGUA SERIES FLOODLIGHT DALI 36LED 161W VHT OPTIC ASYMMETRICAL WIDE 50</t>
  </si>
  <si>
    <t>P838748HT</t>
  </si>
  <si>
    <t>XTIGUA SERIES FLOODLIGHT DALI 48LED 192W HT OPTIC ASYMMETRICAL WIDE 50</t>
  </si>
  <si>
    <t>P838748VHT</t>
  </si>
  <si>
    <t>XTIGUA SERIES FLOODLIGHT DALI 48LED 192W VHT OPTIC ASYMMETRICAL WIDE 50</t>
  </si>
  <si>
    <t>P838760HT</t>
  </si>
  <si>
    <t>XTIGUA SERIES FLOODLIGHT DALI 60LED 241W HT OPTIC ASYMMETRICAL WIDE 50</t>
  </si>
  <si>
    <t>P838760VHT</t>
  </si>
  <si>
    <t>XTIGUA SERIES FLOODLIGHT DALI 60LED 241W VHT OPTIC ASYMMETRICAL WIDE 50</t>
  </si>
  <si>
    <t>P838772HT</t>
  </si>
  <si>
    <t>XTIGUA SERIES FLOODLIGHT DALI 72LED 290W HT OPTIC ASYMMETRICAL WIDE 50</t>
  </si>
  <si>
    <t>P838772VHT</t>
  </si>
  <si>
    <t>XTIGUA SERIES FLOODLIGHT DALI 72LED 290W VHT OPTIC ASYMMETRICAL WIDE 50</t>
  </si>
  <si>
    <t>RINO-NAVE LED 460mm ACCIAIO-POLICARBONATO OPALE LED 2205LM 4000K IP66 21W</t>
  </si>
  <si>
    <t>P841152</t>
  </si>
  <si>
    <t>RINOLED SERIES LIGHTING FIXTURE L650 STEEL GLASS 26W WIDE COMFORT</t>
  </si>
  <si>
    <t>P841252</t>
  </si>
  <si>
    <t>RINOLED SERIES LIGHTING FIXTURE L650 STEEL GLASS 40W WIDE COMFORT</t>
  </si>
  <si>
    <t>P841341</t>
  </si>
  <si>
    <t>RINO-NAVE LED SERIES LIGHTING FIXTURE L650 PAINTED STEEL OPAL POLYCARBONATE 20W</t>
  </si>
  <si>
    <t>P841342</t>
  </si>
  <si>
    <t>RINO-NAVE LED SERIES LIGHTING FIXTURE L650 PAINTED STEEL OPAL POLYCARBONATE 40W</t>
  </si>
  <si>
    <t>P841371</t>
  </si>
  <si>
    <t>RINO-NAVE LED SERIES LIGHTING FIXTURE L650 PAINTED STEEL OPAL POLYCARBONATE 20W EMERGENCY 3H</t>
  </si>
  <si>
    <t>P841641</t>
  </si>
  <si>
    <t>RINO-COOK SERIES LED MARINE KITCHENS LIGHTING FIXTURE OPAL POLYCARBONATE 20W</t>
  </si>
  <si>
    <t>P841642</t>
  </si>
  <si>
    <t>RINO-COOK SERIES LED MARINE KITCHENS LIGHTING FIXTURE OPAL POLYCARBONATE 40W</t>
  </si>
  <si>
    <t>P841671</t>
  </si>
  <si>
    <t>RINO-COOK SERIES LED MARINE KITCHENS LIGHTING FIXTURE OPAL POLYCARBONATE 20W EMERGENCY 3H</t>
  </si>
  <si>
    <t>P841672</t>
  </si>
  <si>
    <t>RINO-COOK SERIES LED MARINE KITCHENS LIGHTING FIXTURE OPAL POLYCARBONATE 40W EMERGENCY 3H</t>
  </si>
  <si>
    <t>RINOLED HE L690 STAINLESS STEEL/GLASS 53W WIDE BEAM COMFORT IP66</t>
  </si>
  <si>
    <t>RINOLED HE L1300 STAINLESS STEEL/GLASS 83W WIDE BEAM COMFORT IP66</t>
  </si>
  <si>
    <t>P842150</t>
  </si>
  <si>
    <t>RINOLED SERIES LIGHTING FIXTURE L650 STEEL GLASS 26W EMERGENCY 1H WIDE</t>
  </si>
  <si>
    <t>P842152</t>
  </si>
  <si>
    <t>RINOLED SERIES LIGHTING FIXTURE L650 STEEL GLASS 26W WIDE</t>
  </si>
  <si>
    <t>P842250</t>
  </si>
  <si>
    <t>RINOLED SERIES LIGHTING FIXTURE L650 STEEL GLASS 40W EMERGENCY 1H WIDE</t>
  </si>
  <si>
    <t>P842252</t>
  </si>
  <si>
    <t>RINOLED SERIES LIGHTING FIXTURE L650 STEEL GLASS 40W WIDE</t>
  </si>
  <si>
    <t>RINOLED HE L690 GALVANIZED PAINTED STEEL/GLASS 53W WIDE BEAM IP66</t>
  </si>
  <si>
    <t>RINOLED HE L1300 STAINLESS STEEL/GLASS 83W WIDE BEAM IP66</t>
  </si>
  <si>
    <t>P846150</t>
  </si>
  <si>
    <t>RINOLED SERIES LIGHTING FIXTURE L650 STEEL POLYCARBONATE 26W WIDE COMFORT E1H</t>
  </si>
  <si>
    <t>P846152</t>
  </si>
  <si>
    <t>RINOLED SERIES LIGHTING FIXTURE L650 STEEL POLYCARBONATE 26W WIDE COMFORT</t>
  </si>
  <si>
    <t>P846153</t>
  </si>
  <si>
    <t>RINOLED SERIES LIGHTING FIXTURE L650 STEEL POLYCARBONATE 26W WIDE COMFORT E3H</t>
  </si>
  <si>
    <t>P846250</t>
  </si>
  <si>
    <t>RINOLED SERIES LIGHTING FIXTURE L650 STEEL POLYCARBONATE 40W WIDE COMFORT E1H</t>
  </si>
  <si>
    <t>P846252</t>
  </si>
  <si>
    <t>RINOLED SERIES LIGHTING FIXTURE L650 STEEL POLYCARBONATE 40W WIDE COMFORT</t>
  </si>
  <si>
    <t>P846253</t>
  </si>
  <si>
    <t>RINOLED SERIES LIGHTING FIXTURE L650 STEEL POLYCARBONATE 40W WIDE COMFORT E3H</t>
  </si>
  <si>
    <t>P849341</t>
  </si>
  <si>
    <t>RINO-NAVE LED SERIES LIGHTING FIXTURE L650 PAINTED STEEL TRANSPARENT POLYCARBONATE 20W</t>
  </si>
  <si>
    <t>P849342</t>
  </si>
  <si>
    <t>RINO-NAVE LED SERIES LIGHTING FIXTURE L650 PAINTED STEEL TRANSPARENT POLYCARBONATE 40W</t>
  </si>
  <si>
    <t>P849371</t>
  </si>
  <si>
    <t>RINO-NAVE LED SERIES LIGHTING FIXTURE L650 PAINTED STEEL TRANSPARENT POLYCARBONATE 20W EMERGENCY 3H</t>
  </si>
  <si>
    <t>P849372</t>
  </si>
  <si>
    <t>RINO-NAVE LED SERIES LIGHTING FIXTURE L650 PAINTED STEEL TRANSPARENT POLYCARBONATE 40W EMERGENCY 3H</t>
  </si>
  <si>
    <t>P849562</t>
  </si>
  <si>
    <t>RINO NV PAINTED STEEL-POLYCARBONARE LIGHTING FIXTURE FOR MARINE L690MM  FOR TUBES T5 2X24W</t>
  </si>
  <si>
    <t>P849641</t>
  </si>
  <si>
    <t>RINO-COOK SERIES LED MARINE KITCHENS LIGHTING FIXTURE TRANSPARENT POLYCARBONATE 20W</t>
  </si>
  <si>
    <t>P849642</t>
  </si>
  <si>
    <t>RINO-COOK SERIES LED MARINE KITCHENS LIGHTING FIXTURE TRANSPARENT POLYCARBONATE 40W</t>
  </si>
  <si>
    <t>P849671</t>
  </si>
  <si>
    <t>RINO-COOK SERIES LED MARINE KITCHENS LIGHTING FIXTURE TRANSPARENT POLYCARBONATE 20W EMERGENCY 3H</t>
  </si>
  <si>
    <t>P849672</t>
  </si>
  <si>
    <t>RINO-COOK SERIES LED MARINE KITCHENS LIGHTING FIXTURE TRANSPARENT POLYCARBONATE 40W EMERGENCY 3H</t>
  </si>
  <si>
    <t>P851100</t>
  </si>
  <si>
    <t>BRAVO-FL SERIES FLOODLIGHT 20W WIDE SYMMETRICAL OPTIC 120</t>
  </si>
  <si>
    <t>P851200</t>
  </si>
  <si>
    <t>BRAVO-FL SERIES FLOODLIGHT 50W WIDE SYMMETRICAL OPTIC 120</t>
  </si>
  <si>
    <t>P851210</t>
  </si>
  <si>
    <t>BRAVO-FL SERIES FLOODLIGHT 50W ASYMMETRICAL OPTIC</t>
  </si>
  <si>
    <t>P851300</t>
  </si>
  <si>
    <t>BRAVO-FL SERIES FLOODLIGHT 100W WIDE SYMMETRICAL OPTIC 120</t>
  </si>
  <si>
    <t>P851310</t>
  </si>
  <si>
    <t>BRAVO-FL SERIES FLOODLIGHT 100W ASYMMETRICAL OPTIC</t>
  </si>
  <si>
    <t>P851400</t>
  </si>
  <si>
    <t>BRAVO-FL SERIES FLOODLIGHT 150W WIDE SYMMETRICAL OPTIC 120</t>
  </si>
  <si>
    <t>P851410</t>
  </si>
  <si>
    <t>BRAVO-FL SERIES FLOODLIGHT 150W ASYMMETRICAL OPTIC</t>
  </si>
  <si>
    <t>P851500</t>
  </si>
  <si>
    <t>BRAVO-FL SERIES FLOODLIGHT 200W WIDE SYMMETRICAL OPTIC 120</t>
  </si>
  <si>
    <t>P851510</t>
  </si>
  <si>
    <t>BRAVO-FL SERIES FLOODLIGHT 200W ASYMMETRICAL OPTIC</t>
  </si>
  <si>
    <t>P852060</t>
  </si>
  <si>
    <t>P852120</t>
  </si>
  <si>
    <t>BRAVO-WL L1200 LIGHTING 36W SYMMETRICAL OPTICS 120° IP65</t>
  </si>
  <si>
    <t>P852150</t>
  </si>
  <si>
    <t>FIT 55 SERIES STREET LIGHT 14LED 17W 4000K INSULATION CLASS I MIDNIGHT BILEVEL STREET NARROW ST IP66</t>
  </si>
  <si>
    <t>FIT 55 SERIES STREET LIGHT 14LED 34W 4000K INSULATION CLASS I MIDNIGHT BILEVEL STREET NARROW ST IP66</t>
  </si>
  <si>
    <t>FIT 55 SERIES STREET LIGHT 14LED 54W 4000K INSULATION CLASS I MIDNIGHT BILEVEL STREET NARROW ST IP66</t>
  </si>
  <si>
    <t>P863112</t>
  </si>
  <si>
    <t>FIT URBAN TP SERIES URBAN LIGHTING FIXTURE 14LED 17W 3000K OPTIC CYCLE LANE</t>
  </si>
  <si>
    <t>P863120</t>
  </si>
  <si>
    <t>FIT URBAN TP SERIES URBAN LIGHTING FIXTURE 20LED 29W 3000K SYMMETRIC 120</t>
  </si>
  <si>
    <t>P863122</t>
  </si>
  <si>
    <t>FIT URBAN TP SERIES URBAN LIGHTING FIXTURE 14LED 34W 3000K OPTIC CYCLE LANE</t>
  </si>
  <si>
    <t>P863126</t>
  </si>
  <si>
    <t>FIT URBAN TP SERIES URBAN LIGHTING FIXTURE 20LED 29W 3000K OPTIC 60 ROADWAY WIDE</t>
  </si>
  <si>
    <t>P863126B</t>
  </si>
  <si>
    <t>FIT URBAN BR SERIES URBAN LIGHTING FIXTURE 20LED 29W 3000K OPTIC 60 ROADWAY WIDE</t>
  </si>
  <si>
    <t>P863126S</t>
  </si>
  <si>
    <t>FIT URBAN SPS SERIES URBAN LIGHTING FIXTURE 20LED 29W 3000K OPTIC 60 ROADWAY WIDE</t>
  </si>
  <si>
    <t>P863127B</t>
  </si>
  <si>
    <t>FIT URBAN BR SERIES URBAN LIGHTING FIXTURE 20LED 29W 3000K OPTIC LARGE AREAS 60 EXTRA WIDE</t>
  </si>
  <si>
    <t>P863130</t>
  </si>
  <si>
    <t>FIT URBAN TP SERIES URBAN LIGHTING FIXTURE 20LED 58W 3000K SYMMETRIC 120</t>
  </si>
  <si>
    <t>P863131</t>
  </si>
  <si>
    <t>FIT URBAN TP SERIES URBAN LIGHTING FIXTURE 14LED 54W 3000K OPTIC ROADWAY NARROW STR-ST</t>
  </si>
  <si>
    <t>P863131S</t>
  </si>
  <si>
    <t>FIT URBAN SPS SERIES URBAN LIGHTING FIXTURE 14LED 54W 3000K OPTIC ROADWAY NARROW STR-ST</t>
  </si>
  <si>
    <t>P863132</t>
  </si>
  <si>
    <t>FIT URBAN TP SERIES URBAN LIGHTING FIXTURE 14LED 54W 3000K OPTIC CYCLE LANE</t>
  </si>
  <si>
    <t>P863136</t>
  </si>
  <si>
    <t>FIT URBAN TP SERIES URBAN LIGHTING FIXTURE 20LED 58W 3000K OPTIC 60 ROADWAY WIDE</t>
  </si>
  <si>
    <t>P863136B</t>
  </si>
  <si>
    <t>FIT URBAN BR SERIES URBAN LIGHTING FIXTURE 20LED 58W 3000K OPTIC 60 ROADWAY WIDE</t>
  </si>
  <si>
    <t>P863136S</t>
  </si>
  <si>
    <t>FIT URBAN SPS SERIES URBAN LIGHTING FIXTURE 20LED 58W 3000K OPTIC 60 ROADWAY WIDE</t>
  </si>
  <si>
    <t>P863137B</t>
  </si>
  <si>
    <t>FIT URBAN BR SERIES URBAN LIGHTING FIXTURE 20LED 58W 3000K OPTIC LARGE AREAS 60 EXTRA WIDE</t>
  </si>
  <si>
    <t>P863234T</t>
  </si>
  <si>
    <t>FIT URBAN TS SERIES URBAN LIGHTING FIXTURE 40LED 58W 3000K OPTIC CENTER- ROAD LENS</t>
  </si>
  <si>
    <t>P863240</t>
  </si>
  <si>
    <t>FIT URBAN TP SERIES URBAN LIGHTING FIXTURE 40LED 91W 3000K SYMMETRIC 120</t>
  </si>
  <si>
    <t>P863241</t>
  </si>
  <si>
    <t>FIT URBAN TP SERIES URBAN LIGHTING FIXTURE 28LED 69W 3000K OPTIC ROADWAY NARROW STR-ST</t>
  </si>
  <si>
    <t>P863241S</t>
  </si>
  <si>
    <t>FIT URBAN SPS SERIES URBAN LIGHTING FIXTURE 28LED 69W 3000K OPTIC ROADWAY NARROW STR-ST</t>
  </si>
  <si>
    <t>P863242</t>
  </si>
  <si>
    <t>FIT URBAN TP SERIES URBAN LIGHTING FIXTURE 28LED 69W 3000K OPTIC CYCLE LANE</t>
  </si>
  <si>
    <t>P863244T</t>
  </si>
  <si>
    <t>FIT URBAN TS SERIES URBAN LIGHTING FIXTURE 40LED 91W 3000K OPTIC CENTER- ROAD LENS</t>
  </si>
  <si>
    <t>P863245T</t>
  </si>
  <si>
    <t>FIT URBAN TS SERIES URBAN LIGHTING FIXTURE 28LED 69W 3000K OPTIC CENTER-ROAD REFLECTOR</t>
  </si>
  <si>
    <t>P863246</t>
  </si>
  <si>
    <t>FIT URBAN TP SERIES URBAN LIGHTING FIXTURE 40LED 91W 3000K OPTIC 60 ROADWAY WIDE</t>
  </si>
  <si>
    <t>P863246B</t>
  </si>
  <si>
    <t>FIT URBAN BR SERIES URBAN LIGHTING FIXTURE 40LED 91W 3000K OPTIC 60 ROADWAY WIDE</t>
  </si>
  <si>
    <t>P863246S</t>
  </si>
  <si>
    <t>FIT URBAN SPS SERIES URBAN LIGHTING FIXTURE 40LED 91W 3000K OPTIC 60 ROADWAY WIDE</t>
  </si>
  <si>
    <t>P863247B</t>
  </si>
  <si>
    <t>FIT URBAN BR SERIES URBAN LIGHTING FIXTURE 40LED 91W 3000K OPTIC LARGE AREAS 60 EXTRA WIDE</t>
  </si>
  <si>
    <t>P863251</t>
  </si>
  <si>
    <t>FIT URBAN TP SERIES URBAN LIGHTING FIXTURE 28LED 86W 3000K OPTIC ROADWAY NARROW STR-ST</t>
  </si>
  <si>
    <t>P863251S</t>
  </si>
  <si>
    <t>FIT URBAN SPS SERIES URBAN LIGHTING FIXTURE 28LED 86W 3000K OPTIC ROADWAY NARROW STR-ST</t>
  </si>
  <si>
    <t>P863255T</t>
  </si>
  <si>
    <t>FIT URBAN TS SERIES URBAN LIGHTING FIXTURE 28LED 86W 3000K OPTIC CENTER-ROAD REFLECTOR</t>
  </si>
  <si>
    <t>P864110</t>
  </si>
  <si>
    <t>FIT URBAN TP SERIES URBAN LIGHTING FIXTURE 20LED 16W 4000K SYMMETRIC 120</t>
  </si>
  <si>
    <t>P864111</t>
  </si>
  <si>
    <t>FIT URBAN TP SERIES URBAN LIGHTING FIXTURE 14LED 17W 4000K OPTIC ROADWAY NARROW STR-ST</t>
  </si>
  <si>
    <t>P864111S</t>
  </si>
  <si>
    <t>FIT URBAN SPS SERIES URBAN LIGHTING FIXTURE 14LED 17W 4000K OPTIC ROADWAY NARROW STR-ST</t>
  </si>
  <si>
    <t>P864112</t>
  </si>
  <si>
    <t>FIT URBAN TP SERIES URBAN LIGHTING FIXTURE 14LED 17W 4000K OPTIC CYCLE LANE</t>
  </si>
  <si>
    <t>P864116</t>
  </si>
  <si>
    <t>FIT URBAN TP SERIES URBAN LIGHTING FIXTURE 20LED 16W 4000K OPTIC 60 ROADWAY WIDE</t>
  </si>
  <si>
    <t>P864116B</t>
  </si>
  <si>
    <t>FIT URBAN BR SERIES URBAN LIGHTING FIXTURE 20LED 16W 4000K OPTIC 60 ROADWAY WIDE</t>
  </si>
  <si>
    <t>P864116S</t>
  </si>
  <si>
    <t>FIT URBAN SPS SERIES URBAN LIGHTING FIXTURE 20LED 16W 4000K OPTIC 60 ROADWAY WIDE</t>
  </si>
  <si>
    <t>P864117B</t>
  </si>
  <si>
    <t>FIT URBAN BR SERIES URBAN LIGHTING FIXTURE 20LED 16W 4000K OPTIC LARGE AREAS 60 EXTRA WIDE</t>
  </si>
  <si>
    <t>P864120</t>
  </si>
  <si>
    <t>FIT URBAN TP SERIES URBAN LIGHTING FIXTURE 20LED 29W 4000K SYMMETRIC 120</t>
  </si>
  <si>
    <t>P864121</t>
  </si>
  <si>
    <t>FIT URBAN TP SERIES URBAN LIGHTING FIXTURE 14LED 34W 4000K OPTIC ROADWAY NARROW STR-ST</t>
  </si>
  <si>
    <t>P864121S</t>
  </si>
  <si>
    <t>FIT URBAN SPS SERIES URBAN LIGHTING FIXTURE 14LED 34W 4000K OPTIC ROADWAY NARROW STR-ST</t>
  </si>
  <si>
    <t>P864122</t>
  </si>
  <si>
    <t>FIT URBAN TP SERIES URBAN LIGHTING FIXTURE 14LED 34W 4000K OPTIC CYCLE LANE</t>
  </si>
  <si>
    <t>P864126</t>
  </si>
  <si>
    <t>FIT URBAN TP SERIES URBAN LIGHTING FIXTURE 20LED 29W 4000K OPTIC 60 ROADWAY WIDE</t>
  </si>
  <si>
    <t>P864126B</t>
  </si>
  <si>
    <t>FIT URBAN BR SERIES URBAN LIGHTING FIXTURE 20LED 29W 4000K OPTIC 60 ROADWAY WIDE</t>
  </si>
  <si>
    <t>P864126S</t>
  </si>
  <si>
    <t>FIT URBAN SPS SERIES URBAN LIGHTING FIXTURE 20LED 29W 4000K OPTIC 60 ROADWAY WIDE</t>
  </si>
  <si>
    <t>P864127B</t>
  </si>
  <si>
    <t>FIT URBAN BR SERIES URBAN LIGHTING FIXTURE 20LED 29W 4000K OPTIC LARGE AREAS 60 EXTRA WIDE</t>
  </si>
  <si>
    <t>P864130</t>
  </si>
  <si>
    <t>FIT URBAN TP SERIES URBAN LIGHTING FIXTURE 20LED 58W 4000K SYMMETRIC 120</t>
  </si>
  <si>
    <t>P864130HT</t>
  </si>
  <si>
    <t>FIT URBAN TP SERIES URBAN LIGHTING FIXTURE 20LED 30W 4000K SYMMETRIC 120 HT</t>
  </si>
  <si>
    <t>P864131</t>
  </si>
  <si>
    <t>FIT URBAN TP SERIES URBAN LIGHTING FIXTURE 14LED 54W 4000K OPTIC ROADWAY NARROW STR-ST</t>
  </si>
  <si>
    <t>P864131HT</t>
  </si>
  <si>
    <t>FIT URBAN TP SERIES URBAN LIGHTING FIXTURE 14LED 22W 4000K OPTIC ROADWAY NARROW STR-ST HT</t>
  </si>
  <si>
    <t>P864131S</t>
  </si>
  <si>
    <t>FIT URBAN SPS SERIES URBAN LIGHTING FIXTURE 14LED 54W 4000K OPTIC ROADWAY NARROW STR-ST</t>
  </si>
  <si>
    <t>P864132</t>
  </si>
  <si>
    <t>FIT URBAN TP SERIES URBAN LIGHTING FIXTURE 14LED 54W 4000K OPTIC CYCLE LANE</t>
  </si>
  <si>
    <t>P864136</t>
  </si>
  <si>
    <t>FIT URBAN TP SERIES URBAN LIGHTING FIXTURE 20LED 58W 4000K OPTIC 60 ROADWAY WIDE</t>
  </si>
  <si>
    <t>P864136B</t>
  </si>
  <si>
    <t>FIT URBAN BR SERIES URBAN LIGHTING FIXTURE 20LED 58W 4000K OPTIC 60 ROADWAY WIDE</t>
  </si>
  <si>
    <t>P864136HT</t>
  </si>
  <si>
    <t>FIT URBAN TP SERIES URBAN LIGHTING FIXTURE 20LED 30W 4000K OPTIC 60 ROADWAY WIDE HT</t>
  </si>
  <si>
    <t>P864136S</t>
  </si>
  <si>
    <t>FIT URBAN SPS SERIES URBAN LIGHTING FIXTURE 20LED 58W 4000K OPTIC 60 ROADWAY WIDE</t>
  </si>
  <si>
    <t>P864137B</t>
  </si>
  <si>
    <t>FIT URBAN BR SERIES URBAN LIGHTING FIXTURE 20LED 58W 4000K OPTIC LARGE AREAS 60 EXTRA WIDE</t>
  </si>
  <si>
    <t>P864234T</t>
  </si>
  <si>
    <t>FIT URBAN TS SERIES URBAN LIGHTING FIXTURE 40LED 58W 4000K OPTIC CENTER- ROAD LENS</t>
  </si>
  <si>
    <t>P864235T</t>
  </si>
  <si>
    <t>FIT URBAN TS SERIES URBAN LIGHTING FIXTURE 28LED 54W 4000K OPTIC CENTER- ROAD REFLECTOR</t>
  </si>
  <si>
    <t>P864240</t>
  </si>
  <si>
    <t>FIT URBAN TP SERIES URBAN LIGHTING FIXTURE 40LED 91W 4000K SYMMETRIC 120</t>
  </si>
  <si>
    <t>P864241</t>
  </si>
  <si>
    <t>FIT URBAN TP SERIES URBAN LIGHTING FIXTURE 28LED 69W 4000K OPTIC ROADWAY NARROW STR-ST</t>
  </si>
  <si>
    <t>P864241S</t>
  </si>
  <si>
    <t>FIT URBAN SPS SERIES URBAN LIGHTING FIXTURE 28LED 69W 4000K OPTIC ROADWAY NARROW STR-ST</t>
  </si>
  <si>
    <t>P864242</t>
  </si>
  <si>
    <t>FIT URBAN TP SERIES URBAN LIGHTING FIXTURE 28LED 69W 4000K OPTIC CYCLE LANE</t>
  </si>
  <si>
    <t>P864244T</t>
  </si>
  <si>
    <t>FIT URBAN TS SERIES URBAN LIGHTING FIXTURE 40LED 91W 4000K OPTIC CENTER-ROAD LENS</t>
  </si>
  <si>
    <t>P864245T</t>
  </si>
  <si>
    <t>FIT URBAN TS SERIES URBAN LIGHTING FIXTURE 28LED 69W 4000K OPTIC CENTER-ROAD REFLECTOR</t>
  </si>
  <si>
    <t>P864246</t>
  </si>
  <si>
    <t>FIT URBAN TP SERIES URBAN LIGHTING FIXTURE 40LED 91W 4000K OPTIC 60 ROADWAY WIDE</t>
  </si>
  <si>
    <t>P864246B</t>
  </si>
  <si>
    <t>FIT URBAN BR SERIES URBAN LIGHTING FIXTURE 40LED 91W 4000K OPTIC 60 ROADWAY WIDE</t>
  </si>
  <si>
    <t>P864246S</t>
  </si>
  <si>
    <t>FIT URBAN SPS SERIES URBAN LIGHTING FIXTURE 40LED 91W 4000K OPTIC 60 ROADWAY WIDE</t>
  </si>
  <si>
    <t>P864247B</t>
  </si>
  <si>
    <t>FIT URBAN BR SERIES URBAN LIGHTING FIXTURE 40LED 91W 4000K OPTIC LARGE AREAS 60 EXTRA WIDE</t>
  </si>
  <si>
    <t>P864250</t>
  </si>
  <si>
    <t>FIT URBAN TP SERIES URBAN LIGHTING FIXTURE 40LED 121W 4000K SYMMETRIC 120</t>
  </si>
  <si>
    <t>P864250HT</t>
  </si>
  <si>
    <t>FIT URBAN TP SERIES URBAN LIGHTING FIXTURE 40LED 60W 4000K SYMMETRIC 120 HT</t>
  </si>
  <si>
    <t>P864251</t>
  </si>
  <si>
    <t>FIT URBAN TP SERIES URBAN LIGHTING FIXTURE 28LED 86W 4000K OPTIC ROADWAY NARROW STR-ST</t>
  </si>
  <si>
    <t>P864251HT</t>
  </si>
  <si>
    <t>FIT URBAN TP SERIES URBAN LIGHTING FIXTURE 28LED 43W 4000K OPTIC ROADWAY NARROW STR-ST HT</t>
  </si>
  <si>
    <t>P864251S</t>
  </si>
  <si>
    <t>FIT URBAN SPS SERIES URBAN LIGHTING FIXTURE 28LED 86W 4000K OPTIC ROADWAY NARROW STR-ST</t>
  </si>
  <si>
    <t>P864254T</t>
  </si>
  <si>
    <t>FIT URBAN TS SERIES URBAN LIGHTING FIXTURE 40LED 121W 4000K OPTIC CENTER-ROAD LENS</t>
  </si>
  <si>
    <t>P864255T</t>
  </si>
  <si>
    <t>FIT URBAN TS SERIES URBAN LIGHTING FIXTURE 28LED 86W 4000K OPTIC CENTER-ROAD REFLECTOR</t>
  </si>
  <si>
    <t>P864256</t>
  </si>
  <si>
    <t>FIT URBAN TP SERIES URBAN LIGHTING FIXTURE 40LED 121W 4000K OPTIC 60 ROADWAY WIDE</t>
  </si>
  <si>
    <t>P864256B</t>
  </si>
  <si>
    <t>FIT URBAN BR SERIES URBAN LIGHTING FIXTURE 40LED 121W 4000K OPTIC 60 ROADWAY WIDE</t>
  </si>
  <si>
    <t>P864256HT</t>
  </si>
  <si>
    <t>FIT URBAN TP SERIES URBAN LIGHTING FIXTURE 40LED 60W 4000K OPTIC 60 ROADWAY WIDE HT</t>
  </si>
  <si>
    <t>P864256S</t>
  </si>
  <si>
    <t>FIT URBAN SPS SERIES URBAN LIGHTING FIXTURE 40LED 121W 4000K OPTIC 60 ROADWAY WIDE</t>
  </si>
  <si>
    <t>P864257B</t>
  </si>
  <si>
    <t>FIT URBAN BR SERIES URBAN LIGHTING FIXTURE 40LED 121W 4000K OPTIC LARGE AREAS 60 EXTRA WIDE</t>
  </si>
  <si>
    <t>P878341</t>
  </si>
  <si>
    <t>RINO-NAVE LED SERIES LIGHTING FIXTURE L650 PAINTED STAINLESS STEEL OPALINE POLYCARBONATE 20W</t>
  </si>
  <si>
    <t>P878342</t>
  </si>
  <si>
    <t>RINO-NAVE LED SERIES LIGHTING FIXTURE L650 PAINTED STAINLESS STEEL OPALINE POLYCARBONATE 40W</t>
  </si>
  <si>
    <t>P878841</t>
  </si>
  <si>
    <t>RINO-NAVE LED SERIES LIGHTING FIXTURE L650 PAINTED STAINLESS STEEL OPALINE POLYCARBONATE 20W FOR BULKHEAD</t>
  </si>
  <si>
    <t>P878842</t>
  </si>
  <si>
    <t>RINO-NAVE LED SERIES LIGHTING FIXTURE L650 PAINTED STAINLESS STEEL OPALINE POLYCARBONATE 40W FOR BULKHEAD</t>
  </si>
  <si>
    <t>ALARM-EX DIRECTIONAL HORN AL</t>
  </si>
  <si>
    <t>ALARM UNIT IN ALUMINUM ALLOY 24VAC CABLE-GLAND M20 2D3G IP66</t>
  </si>
  <si>
    <t>ALARM UNIT IN ALUMINUM ALLOY 110VAC CABLE-GLAND M20 2D3G IP66</t>
  </si>
  <si>
    <t>ALARM WATERTIGHT SIREN WITH VIBRATING DIAPHRAGM FOR EXTENDED OPERATION IN ALUMINIUM ALLOY ENCLOSURE 230V IP66</t>
  </si>
  <si>
    <t>ALARM UNIT IN ALUMINUM ALLOY 230VAC CABLE-GLAND M20 2D3G IP66</t>
  </si>
  <si>
    <t>ΤΙΜΗ ΜΟΝΑΔΟΣ ENEREL ΜΑΪΟΣ 2026</t>
  </si>
  <si>
    <t>10-35-80008</t>
  </si>
  <si>
    <t>10-35-80007</t>
  </si>
  <si>
    <t>ΤΙΜΗ ΜΟΝΑΔΟΣ ΕΝΕREL ΜΑΪΟΣ 2026</t>
  </si>
  <si>
    <t>10-25-05300</t>
  </si>
  <si>
    <t>ECMC4025B</t>
  </si>
  <si>
    <t>GAX7300</t>
  </si>
  <si>
    <t>K.E</t>
  </si>
  <si>
    <t>Κ.Ε</t>
  </si>
</sst>
</file>

<file path=xl/styles.xml><?xml version="1.0" encoding="utf-8"?>
<styleSheet xmlns="http://schemas.openxmlformats.org/spreadsheetml/2006/main">
  <numFmts count="11">
    <numFmt numFmtId="8" formatCode="#,##0.00\ &quot;€&quot;;[Red]\-#,##0.00\ &quot;€&quot;"/>
    <numFmt numFmtId="41" formatCode="_-* #,##0\ _€_-;\-* #,##0\ _€_-;_-* &quot;-&quot;\ _€_-;_-@_-"/>
    <numFmt numFmtId="43" formatCode="_-* #,##0.00\ _€_-;\-* #,##0.00\ _€_-;_-* &quot;-&quot;??\ _€_-;_-@_-"/>
    <numFmt numFmtId="164" formatCode="#,##0.00\ &quot;€&quot;"/>
    <numFmt numFmtId="165" formatCode="0.0000"/>
    <numFmt numFmtId="166" formatCode="0.000"/>
    <numFmt numFmtId="167" formatCode="0.0"/>
    <numFmt numFmtId="168" formatCode="_-[$€-2]\ * #,##0.00_-;\-[$€-2]\ * #,##0.00_-;_-[$€-2]\ * &quot;-&quot;??_-"/>
    <numFmt numFmtId="169" formatCode="_(* #,##0.000_);_(* \(#,##0.000\);_(* &quot;-&quot;??_);_(@_)"/>
    <numFmt numFmtId="170" formatCode="_(* #,##0.00_);_(* \(#,##0.00\);_(* &quot;-&quot;??_);_(@_)"/>
    <numFmt numFmtId="171" formatCode="#,##0.0000\ &quot;€&quot;"/>
  </numFmts>
  <fonts count="129">
    <font>
      <sz val="10"/>
      <name val="Arial"/>
      <charset val="161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8"/>
      <name val="Arial"/>
      <family val="2"/>
      <charset val="161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Calibri"/>
      <family val="2"/>
    </font>
    <font>
      <sz val="9"/>
      <color indexed="8"/>
      <name val="Calibri"/>
      <family val="2"/>
    </font>
    <font>
      <sz val="9"/>
      <name val="Calibri"/>
      <family val="2"/>
    </font>
    <font>
      <sz val="8"/>
      <color indexed="81"/>
      <name val="Tahoma"/>
      <family val="2"/>
    </font>
    <font>
      <sz val="11"/>
      <color indexed="8"/>
      <name val="Calibri"/>
      <family val="2"/>
    </font>
    <font>
      <sz val="8"/>
      <color indexed="8"/>
      <name val="Tahoma"/>
      <family val="2"/>
      <charset val="161"/>
    </font>
    <font>
      <sz val="10"/>
      <name val="Arial"/>
      <family val="2"/>
      <charset val="161"/>
    </font>
    <font>
      <sz val="11"/>
      <color indexed="8"/>
      <name val="Calibri"/>
      <family val="2"/>
      <charset val="161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sz val="12"/>
      <name val="Arial"/>
      <family val="2"/>
      <charset val="161"/>
    </font>
    <font>
      <b/>
      <sz val="10"/>
      <name val="Arial"/>
      <family val="2"/>
      <charset val="161"/>
    </font>
    <font>
      <b/>
      <sz val="12"/>
      <name val="Arial"/>
      <family val="2"/>
      <charset val="161"/>
    </font>
    <font>
      <sz val="11"/>
      <name val="Arial"/>
      <family val="2"/>
      <charset val="161"/>
    </font>
    <font>
      <sz val="10"/>
      <name val="Century Gothic"/>
      <family val="2"/>
      <charset val="161"/>
    </font>
    <font>
      <sz val="10"/>
      <color indexed="8"/>
      <name val="Century Gothic"/>
      <family val="2"/>
      <charset val="161"/>
    </font>
    <font>
      <b/>
      <sz val="11"/>
      <color indexed="8"/>
      <name val="Century Gothic"/>
      <family val="2"/>
      <charset val="161"/>
    </font>
    <font>
      <sz val="10"/>
      <name val="Arial"/>
      <family val="2"/>
      <charset val="161"/>
    </font>
    <font>
      <sz val="10"/>
      <color indexed="49"/>
      <name val="Century Gothic"/>
      <family val="2"/>
      <charset val="161"/>
    </font>
    <font>
      <sz val="9"/>
      <name val="Century Gothic"/>
      <family val="2"/>
      <charset val="161"/>
    </font>
    <font>
      <sz val="11"/>
      <name val="Calibri"/>
      <family val="2"/>
    </font>
    <font>
      <i/>
      <sz val="11"/>
      <color indexed="8"/>
      <name val="Calibri"/>
      <family val="2"/>
    </font>
    <font>
      <sz val="11"/>
      <color indexed="55"/>
      <name val="Calibri"/>
      <family val="2"/>
    </font>
    <font>
      <i/>
      <sz val="11"/>
      <name val="Tahoma"/>
      <family val="2"/>
    </font>
    <font>
      <b/>
      <sz val="11"/>
      <color indexed="8"/>
      <name val="Tahoma"/>
      <family val="2"/>
    </font>
    <font>
      <sz val="11"/>
      <name val="Tahoma"/>
      <family val="2"/>
    </font>
    <font>
      <sz val="11"/>
      <color indexed="50"/>
      <name val="Calibri"/>
      <family val="2"/>
    </font>
    <font>
      <sz val="11"/>
      <color indexed="50"/>
      <name val="Tahoma"/>
      <family val="2"/>
    </font>
    <font>
      <sz val="11"/>
      <color indexed="55"/>
      <name val="Tahoma"/>
      <family val="2"/>
    </font>
    <font>
      <i/>
      <sz val="11"/>
      <color indexed="55"/>
      <name val="Tahoma"/>
      <family val="2"/>
    </font>
    <font>
      <sz val="11"/>
      <color indexed="23"/>
      <name val="Tahoma"/>
      <family val="2"/>
    </font>
    <font>
      <sz val="11"/>
      <color indexed="23"/>
      <name val="Calibri"/>
      <family val="2"/>
    </font>
    <font>
      <i/>
      <sz val="11"/>
      <color indexed="50"/>
      <name val="Tahoma"/>
      <family val="2"/>
    </font>
    <font>
      <sz val="11"/>
      <color indexed="40"/>
      <name val="Tahoma"/>
      <family val="2"/>
    </font>
    <font>
      <sz val="11"/>
      <color indexed="12"/>
      <name val="Tahoma"/>
      <family val="2"/>
    </font>
    <font>
      <b/>
      <sz val="14"/>
      <color indexed="8"/>
      <name val="Calibri"/>
      <family val="2"/>
    </font>
    <font>
      <b/>
      <i/>
      <sz val="14"/>
      <name val="Tahoma"/>
      <family val="2"/>
    </font>
    <font>
      <sz val="12"/>
      <name val="Calibri"/>
      <family val="2"/>
      <charset val="161"/>
    </font>
    <font>
      <b/>
      <i/>
      <sz val="10"/>
      <color indexed="8"/>
      <name val="Arial"/>
      <family val="2"/>
      <charset val="161"/>
    </font>
    <font>
      <b/>
      <sz val="12"/>
      <name val="Arial"/>
      <family val="2"/>
    </font>
    <font>
      <sz val="12"/>
      <name val="Arial"/>
      <family val="2"/>
      <charset val="161"/>
    </font>
    <font>
      <b/>
      <sz val="12"/>
      <color indexed="12"/>
      <name val="Arial"/>
      <family val="2"/>
      <charset val="161"/>
    </font>
    <font>
      <b/>
      <sz val="12"/>
      <color indexed="48"/>
      <name val="Arial"/>
      <family val="2"/>
      <charset val="161"/>
    </font>
    <font>
      <b/>
      <sz val="12"/>
      <name val="Calibri"/>
      <family val="2"/>
    </font>
    <font>
      <b/>
      <sz val="12"/>
      <color indexed="48"/>
      <name val="Calibri"/>
      <family val="2"/>
    </font>
    <font>
      <b/>
      <sz val="12"/>
      <color indexed="48"/>
      <name val="Calibri"/>
      <family val="2"/>
      <charset val="161"/>
    </font>
    <font>
      <b/>
      <sz val="12"/>
      <color indexed="48"/>
      <name val="Arial"/>
      <family val="2"/>
      <charset val="161"/>
    </font>
    <font>
      <b/>
      <i/>
      <sz val="12"/>
      <color indexed="48"/>
      <name val="Arial"/>
      <family val="2"/>
      <charset val="161"/>
    </font>
    <font>
      <b/>
      <sz val="12"/>
      <color indexed="8"/>
      <name val="Calibri"/>
      <family val="2"/>
      <charset val="161"/>
    </font>
    <font>
      <sz val="9"/>
      <color indexed="9"/>
      <name val="Arial"/>
      <family val="2"/>
    </font>
    <font>
      <b/>
      <sz val="12"/>
      <color indexed="9"/>
      <name val="Arial"/>
      <family val="2"/>
    </font>
    <font>
      <b/>
      <sz val="7"/>
      <color indexed="8"/>
      <name val="Calibri"/>
      <family val="2"/>
    </font>
    <font>
      <b/>
      <sz val="10"/>
      <color indexed="8"/>
      <name val="Arial"/>
      <family val="2"/>
      <charset val="161"/>
    </font>
    <font>
      <b/>
      <sz val="11"/>
      <color indexed="8"/>
      <name val="Calibri"/>
      <family val="2"/>
    </font>
    <font>
      <b/>
      <sz val="12"/>
      <color indexed="8"/>
      <name val="Tahoma"/>
      <family val="2"/>
      <charset val="161"/>
    </font>
    <font>
      <sz val="10"/>
      <color rgb="FFFF0000"/>
      <name val="Arial"/>
      <family val="2"/>
      <charset val="161"/>
    </font>
    <font>
      <b/>
      <sz val="12"/>
      <color rgb="FF00B0F0"/>
      <name val="Arial"/>
      <family val="2"/>
    </font>
    <font>
      <b/>
      <sz val="12"/>
      <color rgb="FF00B0F0"/>
      <name val="Arial"/>
      <family val="2"/>
      <charset val="161"/>
    </font>
    <font>
      <b/>
      <sz val="12"/>
      <color rgb="FF0000FF"/>
      <name val="Arial"/>
      <family val="2"/>
      <charset val="161"/>
    </font>
    <font>
      <sz val="10"/>
      <name val="Calibri"/>
      <family val="2"/>
      <charset val="161"/>
    </font>
    <font>
      <b/>
      <sz val="12"/>
      <color theme="3" tint="0.39997558519241921"/>
      <name val="Arial"/>
      <family val="2"/>
      <charset val="161"/>
    </font>
    <font>
      <b/>
      <sz val="14"/>
      <color theme="9" tint="-0.249977111117893"/>
      <name val="Arial"/>
      <family val="2"/>
      <charset val="161"/>
    </font>
    <font>
      <sz val="10"/>
      <name val="Arial"/>
      <family val="2"/>
      <charset val="161"/>
    </font>
    <font>
      <b/>
      <sz val="10"/>
      <name val="Calibri"/>
      <family val="2"/>
    </font>
    <font>
      <b/>
      <sz val="10"/>
      <name val="Arial"/>
      <family val="2"/>
    </font>
    <font>
      <b/>
      <sz val="10"/>
      <color indexed="8"/>
      <name val="Tahoma"/>
      <family val="2"/>
      <charset val="161"/>
    </font>
    <font>
      <sz val="10"/>
      <name val="Arial"/>
      <family val="2"/>
      <charset val="161"/>
    </font>
    <font>
      <sz val="10"/>
      <name val="Calibri"/>
      <family val="2"/>
      <scheme val="minor"/>
    </font>
    <font>
      <sz val="10"/>
      <color theme="8" tint="-0.249977111117893"/>
      <name val="Century Gothic"/>
      <family val="2"/>
      <charset val="161"/>
    </font>
    <font>
      <sz val="11"/>
      <color theme="8" tint="-0.249977111117893"/>
      <name val="Calibri"/>
      <family val="2"/>
      <charset val="161"/>
      <scheme val="minor"/>
    </font>
    <font>
      <b/>
      <sz val="10"/>
      <color indexed="62"/>
      <name val="Arial"/>
      <family val="2"/>
    </font>
    <font>
      <b/>
      <sz val="12"/>
      <color theme="0"/>
      <name val="Arial"/>
      <family val="2"/>
      <charset val="161"/>
    </font>
    <font>
      <b/>
      <sz val="9"/>
      <name val="Arial"/>
      <family val="2"/>
      <charset val="161"/>
    </font>
    <font>
      <sz val="10"/>
      <color theme="0"/>
      <name val="Arial"/>
      <family val="2"/>
      <charset val="161"/>
    </font>
    <font>
      <sz val="7"/>
      <color indexed="8"/>
      <name val="Calibri"/>
      <family val="2"/>
      <scheme val="minor"/>
    </font>
    <font>
      <sz val="7"/>
      <name val="Calibri"/>
      <family val="2"/>
      <scheme val="minor"/>
    </font>
    <font>
      <b/>
      <sz val="7"/>
      <color indexed="8"/>
      <name val="Calibri"/>
      <family val="2"/>
      <scheme val="minor"/>
    </font>
    <font>
      <b/>
      <sz val="7"/>
      <name val="Calibri"/>
      <family val="2"/>
      <scheme val="minor"/>
    </font>
    <font>
      <sz val="7"/>
      <color rgb="FFFF0000"/>
      <name val="Calibri"/>
      <family val="2"/>
      <scheme val="minor"/>
    </font>
    <font>
      <sz val="7"/>
      <color theme="1"/>
      <name val="Calibri"/>
      <family val="2"/>
      <scheme val="minor"/>
    </font>
    <font>
      <i/>
      <sz val="7"/>
      <color rgb="FFFF0000"/>
      <name val="Calibri"/>
      <family val="2"/>
      <scheme val="minor"/>
    </font>
    <font>
      <i/>
      <sz val="7"/>
      <color theme="1"/>
      <name val="Calibri"/>
      <family val="2"/>
      <scheme val="minor"/>
    </font>
    <font>
      <i/>
      <sz val="7"/>
      <name val="Calibri"/>
      <family val="2"/>
      <scheme val="minor"/>
    </font>
    <font>
      <sz val="7"/>
      <color theme="0" tint="-0.499984740745262"/>
      <name val="Calibri"/>
      <family val="2"/>
      <scheme val="minor"/>
    </font>
    <font>
      <i/>
      <sz val="7"/>
      <color theme="0" tint="-0.499984740745262"/>
      <name val="Calibri"/>
      <family val="2"/>
      <scheme val="minor"/>
    </font>
    <font>
      <i/>
      <sz val="7"/>
      <color theme="0" tint="-0.34998626667073579"/>
      <name val="Calibri"/>
      <family val="2"/>
      <scheme val="minor"/>
    </font>
    <font>
      <sz val="7"/>
      <color theme="0" tint="-0.34998626667073579"/>
      <name val="Calibri"/>
      <family val="2"/>
      <scheme val="minor"/>
    </font>
    <font>
      <sz val="7"/>
      <color theme="5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sz val="7"/>
      <color theme="0" tint="-0.249977111117893"/>
      <name val="Calibri"/>
      <family val="2"/>
      <scheme val="minor"/>
    </font>
    <font>
      <sz val="9"/>
      <color theme="0" tint="-0.249977111117893"/>
      <name val="Calibri"/>
      <family val="2"/>
      <scheme val="minor"/>
    </font>
    <font>
      <i/>
      <sz val="7"/>
      <color theme="5"/>
      <name val="Calibri"/>
      <family val="2"/>
      <scheme val="minor"/>
    </font>
    <font>
      <i/>
      <sz val="9"/>
      <color indexed="8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Tahoma"/>
      <family val="2"/>
    </font>
    <font>
      <b/>
      <i/>
      <sz val="12"/>
      <color theme="1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2"/>
      <color theme="0" tint="-0.499984740745262"/>
      <name val="Calibri"/>
      <family val="2"/>
      <scheme val="minor"/>
    </font>
    <font>
      <b/>
      <sz val="12"/>
      <color theme="3"/>
      <name val="Calibri"/>
      <family val="2"/>
      <scheme val="minor"/>
    </font>
    <font>
      <b/>
      <sz val="12"/>
      <color theme="0" tint="-0.34998626667073579"/>
      <name val="Calibri"/>
      <family val="2"/>
      <scheme val="minor"/>
    </font>
    <font>
      <b/>
      <sz val="12"/>
      <color theme="5" tint="0.39997558519241921"/>
      <name val="Calibri"/>
      <family val="2"/>
      <scheme val="minor"/>
    </font>
    <font>
      <b/>
      <sz val="12"/>
      <color theme="5"/>
      <name val="Calibri"/>
      <family val="2"/>
      <scheme val="minor"/>
    </font>
    <font>
      <b/>
      <sz val="12"/>
      <color theme="0" tint="-0.249977111117893"/>
      <name val="Calibri"/>
      <family val="2"/>
      <scheme val="minor"/>
    </font>
    <font>
      <b/>
      <i/>
      <sz val="12"/>
      <color theme="0" tint="-0.249977111117893"/>
      <name val="Calibri"/>
      <family val="2"/>
      <scheme val="minor"/>
    </font>
    <font>
      <b/>
      <i/>
      <sz val="12"/>
      <color indexed="8"/>
      <name val="Calibri"/>
      <family val="2"/>
      <scheme val="minor"/>
    </font>
    <font>
      <b/>
      <i/>
      <sz val="12"/>
      <color theme="5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2"/>
      <color rgb="FF3366FF"/>
      <name val="Arial"/>
      <family val="2"/>
      <charset val="161"/>
    </font>
    <font>
      <b/>
      <sz val="12"/>
      <color theme="1"/>
      <name val="Arial"/>
      <family val="2"/>
      <charset val="161"/>
    </font>
    <font>
      <sz val="10"/>
      <color indexed="8"/>
      <name val="MS Sans Serif"/>
      <family val="2"/>
      <charset val="161"/>
    </font>
    <font>
      <sz val="9"/>
      <color indexed="8"/>
      <name val="Arial"/>
      <family val="2"/>
      <charset val="161"/>
    </font>
    <font>
      <sz val="11"/>
      <color theme="1"/>
      <name val="Calibri"/>
      <family val="2"/>
      <scheme val="minor"/>
    </font>
    <font>
      <b/>
      <i/>
      <sz val="10"/>
      <color rgb="FF7030A0"/>
      <name val="Calibri"/>
      <family val="2"/>
      <scheme val="minor"/>
    </font>
    <font>
      <b/>
      <sz val="10"/>
      <color indexed="8"/>
      <name val="Geneva"/>
      <family val="2"/>
    </font>
    <font>
      <sz val="10"/>
      <color indexed="8"/>
      <name val="Calibri"/>
      <family val="2"/>
      <scheme val="minor"/>
    </font>
    <font>
      <u/>
      <sz val="9"/>
      <color indexed="12"/>
      <name val="Arial"/>
      <family val="2"/>
    </font>
    <font>
      <sz val="8"/>
      <name val="Tahoma"/>
      <family val="2"/>
      <charset val="161"/>
    </font>
  </fonts>
  <fills count="2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7030A0"/>
        <bgColor indexed="64"/>
      </patternFill>
    </fill>
    <fill>
      <patternFill patternType="gray0625">
        <bgColor rgb="FFC00000"/>
      </patternFill>
    </fill>
    <fill>
      <patternFill patternType="gray0625">
        <bgColor theme="4"/>
      </patternFill>
    </fill>
    <fill>
      <patternFill patternType="gray0625">
        <bgColor rgb="FF008000"/>
      </patternFill>
    </fill>
    <fill>
      <patternFill patternType="gray0625">
        <bgColor rgb="FFFFFF00"/>
      </patternFill>
    </fill>
    <fill>
      <patternFill patternType="gray0625">
        <bgColor theme="4" tint="0.59999389629810485"/>
      </patternFill>
    </fill>
    <fill>
      <patternFill patternType="gray0625">
        <bgColor rgb="FFFFCC99"/>
      </patternFill>
    </fill>
    <fill>
      <patternFill patternType="solid">
        <fgColor rgb="FFFFC0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55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23"/>
      </top>
      <bottom style="hair">
        <color indexed="23"/>
      </bottom>
      <diagonal/>
    </border>
    <border>
      <left/>
      <right style="medium">
        <color indexed="55"/>
      </right>
      <top style="medium">
        <color indexed="55"/>
      </top>
      <bottom/>
      <diagonal/>
    </border>
    <border>
      <left/>
      <right style="medium">
        <color indexed="55"/>
      </right>
      <top/>
      <bottom/>
      <diagonal/>
    </border>
    <border>
      <left/>
      <right style="medium">
        <color indexed="55"/>
      </right>
      <top/>
      <bottom style="medium">
        <color indexed="55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theme="0" tint="-0.34998626667073579"/>
      </left>
      <right style="medium">
        <color theme="0" tint="-0.34998626667073579"/>
      </right>
      <top/>
      <bottom/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/>
      <diagonal/>
    </border>
    <border>
      <left/>
      <right/>
      <top style="medium">
        <color theme="0" tint="-0.34998626667073579"/>
      </top>
      <bottom/>
      <diagonal/>
    </border>
    <border>
      <left style="medium">
        <color theme="0" tint="-0.34998626667073579"/>
      </left>
      <right style="medium">
        <color theme="0" tint="-0.34998626667073579"/>
      </right>
      <top/>
      <bottom style="medium">
        <color theme="0" tint="-0.34998626667073579"/>
      </bottom>
      <diagonal/>
    </border>
    <border>
      <left/>
      <right/>
      <top/>
      <bottom style="medium">
        <color theme="0" tint="-0.34998626667073579"/>
      </bottom>
      <diagonal/>
    </border>
    <border>
      <left style="medium">
        <color theme="0" tint="-0.34998626667073579"/>
      </left>
      <right/>
      <top/>
      <bottom/>
      <diagonal/>
    </border>
    <border>
      <left style="medium">
        <color theme="0" tint="-0.34998626667073579"/>
      </left>
      <right/>
      <top style="medium">
        <color theme="0" tint="-0.34998626667073579"/>
      </top>
      <bottom/>
      <diagonal/>
    </border>
    <border>
      <left style="medium">
        <color theme="0" tint="-0.34998626667073579"/>
      </left>
      <right/>
      <top/>
      <bottom style="medium">
        <color theme="0" tint="-0.34998626667073579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55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575">
    <xf numFmtId="0" fontId="0" fillId="0" borderId="0"/>
    <xf numFmtId="168" fontId="5" fillId="0" borderId="0" applyFont="0" applyFill="0" applyBorder="0" applyAlignment="0" applyProtection="0"/>
    <xf numFmtId="0" fontId="13" fillId="0" borderId="0"/>
    <xf numFmtId="0" fontId="5" fillId="0" borderId="0"/>
    <xf numFmtId="0" fontId="11" fillId="0" borderId="0"/>
    <xf numFmtId="0" fontId="11" fillId="0" borderId="0"/>
    <xf numFmtId="0" fontId="24" fillId="0" borderId="0"/>
    <xf numFmtId="0" fontId="24" fillId="0" borderId="0"/>
    <xf numFmtId="0" fontId="14" fillId="0" borderId="0"/>
    <xf numFmtId="43" fontId="69" fillId="0" borderId="0" applyFont="0" applyFill="0" applyBorder="0" applyAlignment="0" applyProtection="0"/>
    <xf numFmtId="41" fontId="73" fillId="0" borderId="0" applyFont="0" applyFill="0" applyBorder="0" applyAlignment="0" applyProtection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2" fillId="0" borderId="0"/>
    <xf numFmtId="0" fontId="2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2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" fillId="0" borderId="0"/>
    <xf numFmtId="0" fontId="121" fillId="0" borderId="0"/>
    <xf numFmtId="164" fontId="123" fillId="0" borderId="0" applyFont="0" applyFill="0" applyBorder="0" applyAlignment="0" applyProtection="0"/>
    <xf numFmtId="0" fontId="12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123" fillId="0" borderId="0"/>
    <xf numFmtId="0" fontId="11" fillId="0" borderId="0" applyFill="0" applyProtection="0"/>
    <xf numFmtId="0" fontId="11" fillId="0" borderId="0" applyFill="0" applyProtection="0"/>
    <xf numFmtId="0" fontId="11" fillId="0" borderId="0" applyFill="0" applyProtection="0"/>
    <xf numFmtId="0" fontId="11" fillId="0" borderId="0" applyFill="0" applyProtection="0"/>
    <xf numFmtId="0" fontId="11" fillId="0" borderId="0" applyFill="0" applyProtection="0"/>
    <xf numFmtId="0" fontId="11" fillId="0" borderId="0" applyFill="0" applyProtection="0"/>
    <xf numFmtId="0" fontId="11" fillId="0" borderId="0" applyFill="0" applyProtection="0"/>
    <xf numFmtId="0" fontId="11" fillId="0" borderId="0" applyFill="0" applyProtection="0"/>
    <xf numFmtId="0" fontId="11" fillId="0" borderId="0" applyFill="0" applyProtection="0"/>
    <xf numFmtId="0" fontId="11" fillId="0" borderId="0" applyFill="0" applyProtection="0"/>
    <xf numFmtId="0" fontId="11" fillId="0" borderId="0" applyFill="0" applyProtection="0"/>
    <xf numFmtId="0" fontId="11" fillId="0" borderId="0" applyFill="0" applyProtection="0"/>
    <xf numFmtId="0" fontId="11" fillId="0" borderId="0" applyFill="0" applyProtection="0"/>
    <xf numFmtId="0" fontId="11" fillId="0" borderId="0" applyFill="0" applyProtection="0"/>
    <xf numFmtId="0" fontId="11" fillId="0" borderId="0" applyFill="0" applyProtection="0"/>
    <xf numFmtId="0" fontId="11" fillId="0" borderId="0" applyFill="0" applyProtection="0"/>
    <xf numFmtId="0" fontId="11" fillId="0" borderId="0" applyFill="0" applyProtection="0"/>
    <xf numFmtId="0" fontId="11" fillId="0" borderId="0" applyFill="0" applyProtection="0"/>
    <xf numFmtId="0" fontId="11" fillId="0" borderId="0" applyFill="0" applyProtection="0"/>
    <xf numFmtId="0" fontId="11" fillId="0" borderId="0" applyFill="0" applyProtection="0"/>
    <xf numFmtId="0" fontId="11" fillId="0" borderId="0" applyFill="0" applyProtection="0"/>
    <xf numFmtId="0" fontId="11" fillId="0" borderId="0" applyFill="0" applyProtection="0"/>
    <xf numFmtId="0" fontId="11" fillId="0" borderId="0" applyFill="0" applyProtection="0"/>
    <xf numFmtId="0" fontId="11" fillId="0" borderId="0" applyFill="0" applyProtection="0"/>
    <xf numFmtId="0" fontId="11" fillId="0" borderId="0" applyFill="0" applyProtection="0"/>
    <xf numFmtId="0" fontId="11" fillId="0" borderId="0" applyFill="0" applyProtection="0"/>
    <xf numFmtId="0" fontId="11" fillId="0" borderId="0" applyFill="0" applyProtection="0"/>
    <xf numFmtId="0" fontId="11" fillId="0" borderId="0" applyFill="0" applyProtection="0"/>
    <xf numFmtId="0" fontId="11" fillId="0" borderId="0" applyFill="0" applyProtection="0"/>
    <xf numFmtId="0" fontId="11" fillId="0" borderId="0" applyFill="0" applyProtection="0"/>
    <xf numFmtId="0" fontId="11" fillId="0" borderId="0" applyFill="0" applyProtection="0"/>
    <xf numFmtId="0" fontId="11" fillId="0" borderId="0" applyFill="0" applyProtection="0"/>
    <xf numFmtId="0" fontId="11" fillId="0" borderId="0" applyFill="0" applyProtection="0"/>
    <xf numFmtId="0" fontId="11" fillId="0" borderId="0" applyFill="0" applyProtection="0"/>
    <xf numFmtId="0" fontId="11" fillId="0" borderId="0" applyFill="0" applyProtection="0"/>
    <xf numFmtId="0" fontId="11" fillId="0" borderId="0" applyFill="0" applyProtection="0"/>
    <xf numFmtId="0" fontId="11" fillId="0" borderId="0" applyFill="0" applyProtection="0"/>
    <xf numFmtId="0" fontId="11" fillId="0" borderId="0" applyFill="0" applyProtection="0"/>
    <xf numFmtId="0" fontId="11" fillId="0" borderId="0" applyFill="0" applyProtection="0"/>
    <xf numFmtId="0" fontId="11" fillId="0" borderId="0" applyFill="0" applyProtection="0"/>
    <xf numFmtId="0" fontId="11" fillId="0" borderId="0" applyFill="0" applyProtection="0"/>
    <xf numFmtId="0" fontId="11" fillId="0" borderId="0" applyFill="0" applyProtection="0"/>
  </cellStyleXfs>
  <cellXfs count="577">
    <xf numFmtId="0" fontId="0" fillId="0" borderId="0" xfId="0"/>
    <xf numFmtId="0" fontId="6" fillId="0" borderId="0" xfId="0" applyFont="1" applyBorder="1"/>
    <xf numFmtId="0" fontId="4" fillId="0" borderId="0" xfId="0" applyFont="1" applyAlignment="1">
      <alignment horizontal="center"/>
    </xf>
    <xf numFmtId="0" fontId="6" fillId="0" borderId="0" xfId="0" applyFont="1"/>
    <xf numFmtId="0" fontId="0" fillId="0" borderId="0" xfId="0" applyAlignment="1">
      <alignment horizontal="center"/>
    </xf>
    <xf numFmtId="49" fontId="4" fillId="0" borderId="0" xfId="0" applyNumberFormat="1" applyFont="1" applyBorder="1" applyAlignment="1">
      <alignment horizontal="center"/>
    </xf>
    <xf numFmtId="0" fontId="6" fillId="0" borderId="0" xfId="0" applyFont="1" applyFill="1" applyBorder="1"/>
    <xf numFmtId="49" fontId="4" fillId="0" borderId="0" xfId="0" applyNumberFormat="1" applyFont="1" applyAlignment="1">
      <alignment horizontal="center"/>
    </xf>
    <xf numFmtId="0" fontId="4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 applyFill="1" applyAlignment="1">
      <alignment horizontal="center"/>
    </xf>
    <xf numFmtId="17" fontId="8" fillId="0" borderId="0" xfId="0" quotePrefix="1" applyNumberFormat="1" applyFont="1" applyFill="1" applyAlignment="1">
      <alignment horizontal="center"/>
    </xf>
    <xf numFmtId="0" fontId="8" fillId="0" borderId="0" xfId="0" applyFont="1"/>
    <xf numFmtId="49" fontId="0" fillId="0" borderId="0" xfId="0" applyNumberFormat="1"/>
    <xf numFmtId="49" fontId="12" fillId="0" borderId="1" xfId="5" applyNumberFormat="1" applyFont="1" applyBorder="1" applyAlignment="1">
      <alignment vertical="center"/>
    </xf>
    <xf numFmtId="49" fontId="12" fillId="0" borderId="1" xfId="5" applyNumberFormat="1" applyFont="1" applyBorder="1"/>
    <xf numFmtId="49" fontId="12" fillId="0" borderId="1" xfId="5" applyNumberFormat="1" applyFont="1" applyFill="1" applyBorder="1" applyAlignment="1">
      <alignment vertical="center"/>
    </xf>
    <xf numFmtId="49" fontId="12" fillId="0" borderId="1" xfId="5" applyNumberFormat="1" applyFont="1" applyFill="1" applyBorder="1"/>
    <xf numFmtId="166" fontId="13" fillId="0" borderId="0" xfId="2" applyNumberFormat="1"/>
    <xf numFmtId="0" fontId="11" fillId="0" borderId="1" xfId="5" applyBorder="1" applyAlignment="1">
      <alignment horizontal="center"/>
    </xf>
    <xf numFmtId="0" fontId="11" fillId="0" borderId="1" xfId="5" applyFill="1" applyBorder="1" applyAlignment="1">
      <alignment horizontal="center"/>
    </xf>
    <xf numFmtId="164" fontId="0" fillId="0" borderId="0" xfId="0" applyNumberFormat="1"/>
    <xf numFmtId="0" fontId="15" fillId="0" borderId="0" xfId="0" applyFont="1" applyFill="1"/>
    <xf numFmtId="0" fontId="17" fillId="0" borderId="0" xfId="0" applyFont="1"/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5" fillId="0" borderId="0" xfId="0" applyFont="1" applyFill="1" applyAlignment="1">
      <alignment horizontal="center"/>
    </xf>
    <xf numFmtId="0" fontId="21" fillId="2" borderId="0" xfId="0" applyFont="1" applyFill="1" applyAlignment="1">
      <alignment horizontal="center"/>
    </xf>
    <xf numFmtId="0" fontId="22" fillId="0" borderId="0" xfId="0" applyFont="1"/>
    <xf numFmtId="164" fontId="22" fillId="2" borderId="0" xfId="0" applyNumberFormat="1" applyFont="1" applyFill="1" applyAlignment="1">
      <alignment horizontal="center"/>
    </xf>
    <xf numFmtId="0" fontId="21" fillId="2" borderId="0" xfId="6" applyFont="1" applyFill="1" applyAlignment="1">
      <alignment horizontal="center"/>
    </xf>
    <xf numFmtId="0" fontId="22" fillId="0" borderId="0" xfId="6" applyFont="1"/>
    <xf numFmtId="164" fontId="25" fillId="0" borderId="0" xfId="6" applyNumberFormat="1" applyFont="1" applyAlignment="1">
      <alignment horizontal="center"/>
    </xf>
    <xf numFmtId="0" fontId="0" fillId="0" borderId="0" xfId="0" applyAlignment="1">
      <alignment wrapText="1"/>
    </xf>
    <xf numFmtId="0" fontId="26" fillId="2" borderId="1" xfId="6" applyFont="1" applyFill="1" applyBorder="1" applyAlignment="1">
      <alignment horizontal="center"/>
    </xf>
    <xf numFmtId="0" fontId="26" fillId="0" borderId="1" xfId="6" applyFont="1" applyBorder="1"/>
    <xf numFmtId="1" fontId="26" fillId="0" borderId="1" xfId="6" applyNumberFormat="1" applyFont="1" applyBorder="1" applyAlignment="1">
      <alignment horizontal="center"/>
    </xf>
    <xf numFmtId="0" fontId="26" fillId="2" borderId="1" xfId="7" applyFont="1" applyFill="1" applyBorder="1" applyAlignment="1">
      <alignment horizontal="center"/>
    </xf>
    <xf numFmtId="0" fontId="26" fillId="2" borderId="1" xfId="7" applyFont="1" applyFill="1" applyBorder="1"/>
    <xf numFmtId="1" fontId="26" fillId="0" borderId="1" xfId="7" applyNumberFormat="1" applyFont="1" applyBorder="1" applyAlignment="1">
      <alignment horizontal="center"/>
    </xf>
    <xf numFmtId="0" fontId="26" fillId="2" borderId="1" xfId="0" applyFont="1" applyFill="1" applyBorder="1" applyAlignment="1">
      <alignment horizontal="center"/>
    </xf>
    <xf numFmtId="0" fontId="26" fillId="0" borderId="1" xfId="0" applyFont="1" applyBorder="1"/>
    <xf numFmtId="1" fontId="26" fillId="0" borderId="1" xfId="0" applyNumberFormat="1" applyFont="1" applyBorder="1" applyAlignment="1">
      <alignment horizontal="center"/>
    </xf>
    <xf numFmtId="0" fontId="18" fillId="0" borderId="0" xfId="0" applyFont="1"/>
    <xf numFmtId="0" fontId="5" fillId="0" borderId="0" xfId="0" applyFont="1"/>
    <xf numFmtId="0" fontId="11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4" fontId="30" fillId="0" borderId="0" xfId="0" applyNumberFormat="1" applyFont="1" applyAlignment="1">
      <alignment horizontal="center" vertical="center"/>
    </xf>
    <xf numFmtId="49" fontId="31" fillId="0" borderId="0" xfId="0" applyNumberFormat="1" applyFont="1" applyAlignment="1">
      <alignment horizontal="center" vertical="center"/>
    </xf>
    <xf numFmtId="0" fontId="32" fillId="0" borderId="0" xfId="0" applyFont="1" applyAlignment="1">
      <alignment vertical="center"/>
    </xf>
    <xf numFmtId="4" fontId="33" fillId="0" borderId="0" xfId="0" applyNumberFormat="1" applyFont="1" applyAlignment="1">
      <alignment horizontal="center" vertical="center"/>
    </xf>
    <xf numFmtId="49" fontId="32" fillId="0" borderId="0" xfId="0" applyNumberFormat="1" applyFont="1" applyAlignment="1">
      <alignment vertical="center"/>
    </xf>
    <xf numFmtId="4" fontId="34" fillId="0" borderId="0" xfId="0" applyNumberFormat="1" applyFont="1" applyAlignment="1">
      <alignment horizontal="center" vertical="center"/>
    </xf>
    <xf numFmtId="0" fontId="11" fillId="2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4" fontId="32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4" fontId="29" fillId="0" borderId="0" xfId="0" applyNumberFormat="1" applyFont="1" applyAlignment="1">
      <alignment horizontal="center" vertical="center"/>
    </xf>
    <xf numFmtId="0" fontId="29" fillId="0" borderId="0" xfId="0" applyFont="1" applyAlignment="1">
      <alignment vertical="center"/>
    </xf>
    <xf numFmtId="4" fontId="35" fillId="0" borderId="0" xfId="0" applyNumberFormat="1" applyFont="1" applyAlignment="1">
      <alignment horizontal="center" vertical="center"/>
    </xf>
    <xf numFmtId="4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vertical="center"/>
    </xf>
    <xf numFmtId="2" fontId="11" fillId="0" borderId="0" xfId="0" applyNumberFormat="1" applyFont="1" applyAlignment="1">
      <alignment horizontal="center" vertical="center"/>
    </xf>
    <xf numFmtId="4" fontId="37" fillId="0" borderId="0" xfId="0" applyNumberFormat="1" applyFont="1" applyAlignment="1">
      <alignment horizontal="center" vertical="center"/>
    </xf>
    <xf numFmtId="0" fontId="38" fillId="0" borderId="0" xfId="0" applyFont="1" applyAlignment="1">
      <alignment vertical="center"/>
    </xf>
    <xf numFmtId="4" fontId="39" fillId="0" borderId="0" xfId="0" applyNumberFormat="1" applyFont="1" applyAlignment="1">
      <alignment horizontal="center" vertical="center"/>
    </xf>
    <xf numFmtId="2" fontId="11" fillId="0" borderId="0" xfId="0" applyNumberFormat="1" applyFont="1" applyAlignment="1">
      <alignment vertical="center"/>
    </xf>
    <xf numFmtId="0" fontId="11" fillId="3" borderId="0" xfId="0" applyFont="1" applyFill="1" applyAlignment="1">
      <alignment vertical="center"/>
    </xf>
    <xf numFmtId="2" fontId="34" fillId="0" borderId="0" xfId="0" applyNumberFormat="1" applyFont="1" applyAlignment="1">
      <alignment horizontal="center" vertical="center"/>
    </xf>
    <xf numFmtId="4" fontId="40" fillId="0" borderId="0" xfId="0" applyNumberFormat="1" applyFont="1" applyAlignment="1">
      <alignment horizontal="center" vertical="center"/>
    </xf>
    <xf numFmtId="4" fontId="41" fillId="0" borderId="0" xfId="0" applyNumberFormat="1" applyFont="1" applyAlignment="1">
      <alignment horizontal="center" vertical="center"/>
    </xf>
    <xf numFmtId="2" fontId="32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4" fontId="27" fillId="0" borderId="0" xfId="0" applyNumberFormat="1" applyFont="1" applyAlignment="1">
      <alignment vertical="center"/>
    </xf>
    <xf numFmtId="4" fontId="11" fillId="0" borderId="0" xfId="0" applyNumberFormat="1" applyFont="1" applyAlignment="1">
      <alignment vertical="center"/>
    </xf>
    <xf numFmtId="2" fontId="32" fillId="0" borderId="0" xfId="0" applyNumberFormat="1" applyFont="1" applyFill="1" applyAlignment="1">
      <alignment horizontal="center" vertical="center"/>
    </xf>
    <xf numFmtId="0" fontId="27" fillId="0" borderId="0" xfId="0" applyFont="1" applyFill="1" applyAlignment="1">
      <alignment vertical="center"/>
    </xf>
    <xf numFmtId="4" fontId="43" fillId="0" borderId="0" xfId="0" applyNumberFormat="1" applyFont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18" fillId="0" borderId="0" xfId="0" applyFont="1" applyAlignment="1">
      <alignment horizontal="left"/>
    </xf>
    <xf numFmtId="49" fontId="6" fillId="0" borderId="0" xfId="0" applyNumberFormat="1" applyFont="1" applyFill="1" applyAlignment="1">
      <alignment horizontal="left"/>
    </xf>
    <xf numFmtId="49" fontId="0" fillId="0" borderId="0" xfId="0" applyNumberForma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49" fontId="0" fillId="0" borderId="0" xfId="0" applyNumberFormat="1" applyFill="1"/>
    <xf numFmtId="0" fontId="0" fillId="0" borderId="0" xfId="0" applyFill="1"/>
    <xf numFmtId="0" fontId="44" fillId="0" borderId="0" xfId="0" applyFont="1"/>
    <xf numFmtId="0" fontId="6" fillId="0" borderId="0" xfId="0" applyFont="1" applyBorder="1" applyAlignment="1">
      <alignment horizontal="center"/>
    </xf>
    <xf numFmtId="0" fontId="45" fillId="4" borderId="3" xfId="0" applyFont="1" applyFill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0" fontId="46" fillId="5" borderId="3" xfId="0" applyFont="1" applyFill="1" applyBorder="1" applyAlignment="1">
      <alignment horizontal="center" vertical="center" wrapText="1"/>
    </xf>
    <xf numFmtId="49" fontId="46" fillId="5" borderId="3" xfId="0" applyNumberFormat="1" applyFont="1" applyFill="1" applyBorder="1" applyAlignment="1">
      <alignment horizontal="center" vertical="center" wrapText="1"/>
    </xf>
    <xf numFmtId="49" fontId="7" fillId="5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164" fontId="46" fillId="5" borderId="3" xfId="0" applyNumberFormat="1" applyFont="1" applyFill="1" applyBorder="1" applyAlignment="1">
      <alignment horizontal="center" vertical="center" wrapText="1"/>
    </xf>
    <xf numFmtId="0" fontId="16" fillId="0" borderId="0" xfId="0" applyFont="1" applyFill="1"/>
    <xf numFmtId="0" fontId="16" fillId="0" borderId="0" xfId="0" applyFont="1" applyFill="1" applyAlignment="1">
      <alignment horizontal="center"/>
    </xf>
    <xf numFmtId="0" fontId="46" fillId="4" borderId="3" xfId="0" applyFont="1" applyFill="1" applyBorder="1" applyAlignment="1">
      <alignment horizontal="center" vertical="center" wrapText="1"/>
    </xf>
    <xf numFmtId="164" fontId="19" fillId="5" borderId="3" xfId="0" applyNumberFormat="1" applyFont="1" applyFill="1" applyBorder="1" applyAlignment="1">
      <alignment horizontal="center" vertical="center" wrapText="1"/>
    </xf>
    <xf numFmtId="0" fontId="48" fillId="0" borderId="0" xfId="0" applyFont="1" applyAlignment="1">
      <alignment horizontal="center"/>
    </xf>
    <xf numFmtId="0" fontId="48" fillId="0" borderId="0" xfId="0" applyFont="1"/>
    <xf numFmtId="164" fontId="48" fillId="0" borderId="0" xfId="0" applyNumberFormat="1" applyFont="1"/>
    <xf numFmtId="0" fontId="24" fillId="0" borderId="0" xfId="0" applyFont="1" applyAlignment="1">
      <alignment horizontal="center"/>
    </xf>
    <xf numFmtId="0" fontId="19" fillId="5" borderId="3" xfId="0" applyFont="1" applyFill="1" applyBorder="1" applyAlignment="1">
      <alignment horizontal="center" vertical="center" wrapText="1"/>
    </xf>
    <xf numFmtId="164" fontId="48" fillId="2" borderId="1" xfId="8" applyNumberFormat="1" applyFont="1" applyFill="1" applyBorder="1" applyAlignment="1">
      <alignment horizontal="center"/>
    </xf>
    <xf numFmtId="164" fontId="48" fillId="0" borderId="1" xfId="0" applyNumberFormat="1" applyFont="1" applyBorder="1" applyAlignment="1">
      <alignment horizontal="center"/>
    </xf>
    <xf numFmtId="164" fontId="48" fillId="2" borderId="1" xfId="0" applyNumberFormat="1" applyFont="1" applyFill="1" applyBorder="1" applyAlignment="1">
      <alignment horizontal="center"/>
    </xf>
    <xf numFmtId="164" fontId="21" fillId="0" borderId="1" xfId="6" applyNumberFormat="1" applyFont="1" applyBorder="1" applyAlignment="1">
      <alignment horizontal="center"/>
    </xf>
    <xf numFmtId="164" fontId="21" fillId="0" borderId="1" xfId="7" applyNumberFormat="1" applyFont="1" applyBorder="1" applyAlignment="1">
      <alignment horizontal="center"/>
    </xf>
    <xf numFmtId="0" fontId="24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4" fillId="0" borderId="4" xfId="0" applyFont="1" applyBorder="1" applyAlignment="1">
      <alignment horizontal="center"/>
    </xf>
    <xf numFmtId="164" fontId="49" fillId="0" borderId="0" xfId="0" applyNumberFormat="1" applyFont="1"/>
    <xf numFmtId="164" fontId="46" fillId="0" borderId="0" xfId="0" applyNumberFormat="1" applyFont="1" applyFill="1"/>
    <xf numFmtId="164" fontId="46" fillId="0" borderId="0" xfId="0" applyNumberFormat="1" applyFont="1" applyFill="1" applyBorder="1"/>
    <xf numFmtId="164" fontId="49" fillId="0" borderId="0" xfId="0" applyNumberFormat="1" applyFont="1" applyFill="1"/>
    <xf numFmtId="164" fontId="53" fillId="0" borderId="0" xfId="0" applyNumberFormat="1" applyFont="1"/>
    <xf numFmtId="0" fontId="46" fillId="0" borderId="0" xfId="0" applyFont="1" applyFill="1" applyBorder="1" applyAlignment="1">
      <alignment horizontal="center" vertical="center" wrapText="1"/>
    </xf>
    <xf numFmtId="164" fontId="47" fillId="0" borderId="0" xfId="0" applyNumberFormat="1" applyFont="1" applyFill="1" applyBorder="1" applyAlignment="1">
      <alignment horizontal="center" vertical="center" wrapText="1"/>
    </xf>
    <xf numFmtId="164" fontId="47" fillId="0" borderId="0" xfId="0" applyNumberFormat="1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9" fillId="0" borderId="0" xfId="0" applyFont="1" applyFill="1"/>
    <xf numFmtId="165" fontId="50" fillId="0" borderId="1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49" fontId="56" fillId="0" borderId="0" xfId="0" applyNumberFormat="1" applyFont="1" applyFill="1" applyAlignment="1">
      <alignment horizontal="left"/>
    </xf>
    <xf numFmtId="0" fontId="56" fillId="0" borderId="0" xfId="0" applyFont="1" applyFill="1" applyAlignment="1">
      <alignment horizontal="center"/>
    </xf>
    <xf numFmtId="164" fontId="57" fillId="0" borderId="0" xfId="0" applyNumberFormat="1" applyFont="1" applyFill="1"/>
    <xf numFmtId="0" fontId="56" fillId="0" borderId="0" xfId="0" applyFont="1"/>
    <xf numFmtId="164" fontId="46" fillId="0" borderId="0" xfId="0" applyNumberFormat="1" applyFont="1" applyFill="1" applyBorder="1" applyAlignment="1">
      <alignment horizontal="center" vertical="center" wrapText="1"/>
    </xf>
    <xf numFmtId="49" fontId="46" fillId="3" borderId="0" xfId="0" applyNumberFormat="1" applyFont="1" applyFill="1" applyBorder="1" applyAlignment="1">
      <alignment horizontal="center" vertical="center" wrapText="1"/>
    </xf>
    <xf numFmtId="49" fontId="58" fillId="0" borderId="2" xfId="0" applyNumberFormat="1" applyFont="1" applyBorder="1" applyAlignment="1">
      <alignment horizontal="center" vertical="center"/>
    </xf>
    <xf numFmtId="164" fontId="49" fillId="0" borderId="0" xfId="0" applyNumberFormat="1" applyFont="1" applyAlignment="1">
      <alignment horizontal="center" vertical="center"/>
    </xf>
    <xf numFmtId="164" fontId="19" fillId="4" borderId="3" xfId="0" applyNumberFormat="1" applyFont="1" applyFill="1" applyBorder="1" applyAlignment="1">
      <alignment horizontal="center" vertical="center" wrapText="1"/>
    </xf>
    <xf numFmtId="164" fontId="49" fillId="0" borderId="5" xfId="0" applyNumberFormat="1" applyFont="1" applyBorder="1" applyAlignment="1">
      <alignment horizontal="center" vertical="center"/>
    </xf>
    <xf numFmtId="164" fontId="49" fillId="0" borderId="6" xfId="0" applyNumberFormat="1" applyFont="1" applyBorder="1" applyAlignment="1">
      <alignment horizontal="center" vertical="center"/>
    </xf>
    <xf numFmtId="164" fontId="49" fillId="0" borderId="7" xfId="0" applyNumberFormat="1" applyFont="1" applyBorder="1" applyAlignment="1">
      <alignment horizontal="center" vertical="center"/>
    </xf>
    <xf numFmtId="164" fontId="54" fillId="0" borderId="7" xfId="0" applyNumberFormat="1" applyFont="1" applyBorder="1" applyAlignment="1">
      <alignment horizontal="center" vertical="center"/>
    </xf>
    <xf numFmtId="164" fontId="54" fillId="0" borderId="5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49" fontId="59" fillId="0" borderId="2" xfId="0" applyNumberFormat="1" applyFont="1" applyBorder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59" fillId="0" borderId="0" xfId="0" applyFont="1" applyAlignment="1">
      <alignment horizontal="left" vertical="center"/>
    </xf>
    <xf numFmtId="49" fontId="18" fillId="4" borderId="3" xfId="0" applyNumberFormat="1" applyFont="1" applyFill="1" applyBorder="1" applyAlignment="1">
      <alignment horizontal="center" vertical="center" wrapText="1"/>
    </xf>
    <xf numFmtId="49" fontId="61" fillId="3" borderId="1" xfId="5" applyNumberFormat="1" applyFont="1" applyFill="1" applyBorder="1" applyAlignment="1">
      <alignment horizontal="center"/>
    </xf>
    <xf numFmtId="49" fontId="46" fillId="0" borderId="0" xfId="0" applyNumberFormat="1" applyFont="1" applyFill="1" applyBorder="1" applyAlignment="1">
      <alignment horizontal="center" vertical="center" wrapText="1"/>
    </xf>
    <xf numFmtId="164" fontId="19" fillId="0" borderId="0" xfId="0" applyNumberFormat="1" applyFont="1" applyFill="1" applyBorder="1" applyAlignment="1">
      <alignment horizontal="center" vertical="center" wrapText="1"/>
    </xf>
    <xf numFmtId="49" fontId="61" fillId="3" borderId="1" xfId="5" applyNumberFormat="1" applyFont="1" applyFill="1" applyBorder="1"/>
    <xf numFmtId="49" fontId="50" fillId="3" borderId="1" xfId="0" applyNumberFormat="1" applyFont="1" applyFill="1" applyBorder="1" applyAlignment="1">
      <alignment horizontal="center" vertical="center" wrapText="1"/>
    </xf>
    <xf numFmtId="0" fontId="55" fillId="3" borderId="0" xfId="0" applyFont="1" applyFill="1" applyAlignment="1">
      <alignment horizontal="center"/>
    </xf>
    <xf numFmtId="0" fontId="19" fillId="3" borderId="0" xfId="0" applyFont="1" applyFill="1" applyAlignment="1">
      <alignment horizontal="center"/>
    </xf>
    <xf numFmtId="0" fontId="55" fillId="0" borderId="0" xfId="0" applyFont="1" applyFill="1" applyAlignment="1">
      <alignment horizontal="center"/>
    </xf>
    <xf numFmtId="0" fontId="26" fillId="8" borderId="1" xfId="6" applyFont="1" applyFill="1" applyBorder="1" applyAlignment="1">
      <alignment horizontal="center"/>
    </xf>
    <xf numFmtId="0" fontId="26" fillId="8" borderId="1" xfId="6" applyFont="1" applyFill="1" applyBorder="1"/>
    <xf numFmtId="1" fontId="26" fillId="8" borderId="1" xfId="6" applyNumberFormat="1" applyFont="1" applyFill="1" applyBorder="1" applyAlignment="1">
      <alignment horizontal="center"/>
    </xf>
    <xf numFmtId="164" fontId="48" fillId="8" borderId="1" xfId="8" applyNumberFormat="1" applyFont="1" applyFill="1" applyBorder="1" applyAlignment="1">
      <alignment horizontal="center"/>
    </xf>
    <xf numFmtId="164" fontId="21" fillId="8" borderId="1" xfId="6" applyNumberFormat="1" applyFont="1" applyFill="1" applyBorder="1" applyAlignment="1">
      <alignment horizontal="center"/>
    </xf>
    <xf numFmtId="0" fontId="62" fillId="0" borderId="0" xfId="0" applyFont="1"/>
    <xf numFmtId="0" fontId="13" fillId="0" borderId="0" xfId="0" applyFont="1"/>
    <xf numFmtId="164" fontId="65" fillId="0" borderId="0" xfId="0" applyNumberFormat="1" applyFont="1"/>
    <xf numFmtId="0" fontId="0" fillId="8" borderId="0" xfId="0" applyFill="1"/>
    <xf numFmtId="164" fontId="19" fillId="0" borderId="0" xfId="0" applyNumberFormat="1" applyFont="1" applyFill="1" applyAlignment="1">
      <alignment horizontal="center"/>
    </xf>
    <xf numFmtId="0" fontId="13" fillId="0" borderId="0" xfId="0" applyFont="1" applyAlignment="1">
      <alignment horizontal="center"/>
    </xf>
    <xf numFmtId="164" fontId="67" fillId="0" borderId="0" xfId="0" applyNumberFormat="1" applyFont="1" applyFill="1" applyBorder="1" applyAlignment="1">
      <alignment horizontal="center" vertical="center" wrapText="1"/>
    </xf>
    <xf numFmtId="164" fontId="46" fillId="8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/>
    <xf numFmtId="164" fontId="18" fillId="0" borderId="0" xfId="0" applyNumberFormat="1" applyFont="1" applyAlignment="1">
      <alignment horizontal="center"/>
    </xf>
    <xf numFmtId="164" fontId="19" fillId="0" borderId="0" xfId="0" applyNumberFormat="1" applyFont="1" applyAlignment="1">
      <alignment horizontal="center"/>
    </xf>
    <xf numFmtId="164" fontId="63" fillId="0" borderId="0" xfId="0" applyNumberFormat="1" applyFont="1" applyFill="1"/>
    <xf numFmtId="164" fontId="64" fillId="0" borderId="0" xfId="0" applyNumberFormat="1" applyFont="1" applyFill="1"/>
    <xf numFmtId="0" fontId="46" fillId="9" borderId="3" xfId="0" applyFont="1" applyFill="1" applyBorder="1" applyAlignment="1">
      <alignment horizontal="center" vertical="center" wrapText="1"/>
    </xf>
    <xf numFmtId="49" fontId="68" fillId="0" borderId="0" xfId="0" applyNumberFormat="1" applyFont="1" applyFill="1" applyAlignment="1">
      <alignment horizontal="center" vertical="center"/>
    </xf>
    <xf numFmtId="0" fontId="55" fillId="0" borderId="0" xfId="0" applyFont="1" applyFill="1"/>
    <xf numFmtId="0" fontId="13" fillId="7" borderId="0" xfId="0" applyFont="1" applyFill="1"/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center"/>
    </xf>
    <xf numFmtId="169" fontId="6" fillId="0" borderId="0" xfId="9" applyNumberFormat="1" applyFont="1"/>
    <xf numFmtId="164" fontId="64" fillId="0" borderId="0" xfId="0" applyNumberFormat="1" applyFont="1"/>
    <xf numFmtId="164" fontId="64" fillId="0" borderId="0" xfId="0" applyNumberFormat="1" applyFont="1" applyBorder="1"/>
    <xf numFmtId="0" fontId="64" fillId="0" borderId="0" xfId="0" applyFont="1"/>
    <xf numFmtId="164" fontId="19" fillId="5" borderId="0" xfId="0" applyNumberFormat="1" applyFont="1" applyFill="1" applyBorder="1" applyAlignment="1">
      <alignment horizontal="center" vertical="center" wrapText="1"/>
    </xf>
    <xf numFmtId="164" fontId="65" fillId="0" borderId="0" xfId="0" applyNumberFormat="1" applyFont="1" applyAlignment="1">
      <alignment horizontal="center"/>
    </xf>
    <xf numFmtId="49" fontId="19" fillId="5" borderId="3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/>
    </xf>
    <xf numFmtId="0" fontId="18" fillId="0" borderId="0" xfId="0" applyFont="1" applyFill="1"/>
    <xf numFmtId="49" fontId="12" fillId="0" borderId="0" xfId="5" applyNumberFormat="1" applyFont="1" applyBorder="1" applyAlignment="1">
      <alignment vertical="center"/>
    </xf>
    <xf numFmtId="0" fontId="20" fillId="0" borderId="0" xfId="0" applyFont="1"/>
    <xf numFmtId="49" fontId="70" fillId="5" borderId="1" xfId="0" applyNumberFormat="1" applyFont="1" applyFill="1" applyBorder="1" applyAlignment="1">
      <alignment horizontal="center" vertical="center" wrapText="1"/>
    </xf>
    <xf numFmtId="0" fontId="71" fillId="5" borderId="3" xfId="0" applyFont="1" applyFill="1" applyBorder="1" applyAlignment="1">
      <alignment horizontal="center" vertical="center" wrapText="1"/>
    </xf>
    <xf numFmtId="0" fontId="71" fillId="9" borderId="3" xfId="0" applyFont="1" applyFill="1" applyBorder="1" applyAlignment="1">
      <alignment horizontal="center" vertical="center" wrapText="1"/>
    </xf>
    <xf numFmtId="164" fontId="18" fillId="5" borderId="3" xfId="0" applyNumberFormat="1" applyFont="1" applyFill="1" applyBorder="1" applyAlignment="1">
      <alignment horizontal="center" vertical="center" wrapText="1"/>
    </xf>
    <xf numFmtId="49" fontId="72" fillId="8" borderId="1" xfId="5" applyNumberFormat="1" applyFont="1" applyFill="1" applyBorder="1" applyAlignment="1">
      <alignment horizontal="center"/>
    </xf>
    <xf numFmtId="49" fontId="74" fillId="0" borderId="0" xfId="10" applyNumberFormat="1" applyFont="1" applyFill="1" applyAlignment="1">
      <alignment vertical="center"/>
    </xf>
    <xf numFmtId="164" fontId="75" fillId="0" borderId="0" xfId="6" applyNumberFormat="1" applyFont="1" applyBorder="1" applyAlignment="1">
      <alignment horizontal="center"/>
    </xf>
    <xf numFmtId="10" fontId="76" fillId="0" borderId="0" xfId="6" applyNumberFormat="1" applyFont="1" applyBorder="1" applyAlignment="1">
      <alignment horizontal="center"/>
    </xf>
    <xf numFmtId="0" fontId="0" fillId="0" borderId="1" xfId="0" applyBorder="1"/>
    <xf numFmtId="0" fontId="5" fillId="0" borderId="1" xfId="0" applyFont="1" applyFill="1" applyBorder="1" applyProtection="1">
      <protection locked="0"/>
    </xf>
    <xf numFmtId="0" fontId="77" fillId="0" borderId="12" xfId="0" applyFont="1" applyFill="1" applyBorder="1" applyProtection="1">
      <protection locked="0"/>
    </xf>
    <xf numFmtId="0" fontId="77" fillId="0" borderId="12" xfId="0" applyFont="1" applyFill="1" applyBorder="1"/>
    <xf numFmtId="0" fontId="77" fillId="0" borderId="12" xfId="0" applyFont="1" applyBorder="1"/>
    <xf numFmtId="0" fontId="77" fillId="0" borderId="13" xfId="0" applyFont="1" applyBorder="1"/>
    <xf numFmtId="164" fontId="19" fillId="7" borderId="0" xfId="0" applyNumberFormat="1" applyFont="1" applyFill="1" applyAlignment="1">
      <alignment horizontal="center"/>
    </xf>
    <xf numFmtId="164" fontId="19" fillId="12" borderId="0" xfId="0" applyNumberFormat="1" applyFont="1" applyFill="1" applyAlignment="1">
      <alignment horizontal="center"/>
    </xf>
    <xf numFmtId="0" fontId="0" fillId="0" borderId="11" xfId="0" applyBorder="1"/>
    <xf numFmtId="164" fontId="78" fillId="13" borderId="0" xfId="0" applyNumberFormat="1" applyFont="1" applyFill="1" applyAlignment="1">
      <alignment horizontal="center"/>
    </xf>
    <xf numFmtId="164" fontId="79" fillId="0" borderId="0" xfId="0" applyNumberFormat="1" applyFont="1" applyFill="1" applyAlignment="1">
      <alignment horizontal="center"/>
    </xf>
    <xf numFmtId="0" fontId="80" fillId="0" borderId="0" xfId="0" applyFont="1"/>
    <xf numFmtId="164" fontId="78" fillId="11" borderId="0" xfId="0" applyNumberFormat="1" applyFont="1" applyFill="1" applyAlignment="1">
      <alignment horizontal="center"/>
    </xf>
    <xf numFmtId="164" fontId="78" fillId="10" borderId="0" xfId="0" applyNumberFormat="1" applyFont="1" applyFill="1" applyAlignment="1">
      <alignment horizontal="center"/>
    </xf>
    <xf numFmtId="49" fontId="5" fillId="0" borderId="0" xfId="0" applyNumberFormat="1" applyFont="1"/>
    <xf numFmtId="0" fontId="0" fillId="0" borderId="0" xfId="0" applyAlignment="1">
      <alignment horizontal="left"/>
    </xf>
    <xf numFmtId="0" fontId="0" fillId="0" borderId="0" xfId="0" applyAlignment="1">
      <alignment vertical="top"/>
    </xf>
    <xf numFmtId="49" fontId="81" fillId="14" borderId="14" xfId="0" applyNumberFormat="1" applyFont="1" applyFill="1" applyBorder="1" applyAlignment="1">
      <alignment horizontal="center" vertical="center" textRotation="90"/>
    </xf>
    <xf numFmtId="49" fontId="81" fillId="0" borderId="0" xfId="0" applyNumberFormat="1" applyFont="1" applyAlignment="1">
      <alignment horizontal="center" vertical="center" textRotation="90"/>
    </xf>
    <xf numFmtId="0" fontId="82" fillId="0" borderId="0" xfId="0" applyFont="1" applyAlignment="1">
      <alignment vertical="center"/>
    </xf>
    <xf numFmtId="0" fontId="82" fillId="0" borderId="0" xfId="0" applyFont="1" applyAlignment="1">
      <alignment horizontal="center" vertical="center"/>
    </xf>
    <xf numFmtId="49" fontId="81" fillId="14" borderId="15" xfId="0" applyNumberFormat="1" applyFont="1" applyFill="1" applyBorder="1" applyAlignment="1">
      <alignment horizontal="center" vertical="center" textRotation="90"/>
    </xf>
    <xf numFmtId="49" fontId="81" fillId="0" borderId="16" xfId="0" applyNumberFormat="1" applyFont="1" applyBorder="1" applyAlignment="1">
      <alignment horizontal="center" vertical="center" textRotation="90"/>
    </xf>
    <xf numFmtId="49" fontId="83" fillId="0" borderId="16" xfId="0" applyNumberFormat="1" applyFont="1" applyBorder="1" applyAlignment="1">
      <alignment horizontal="center" vertical="center"/>
    </xf>
    <xf numFmtId="2" fontId="83" fillId="0" borderId="16" xfId="0" applyNumberFormat="1" applyFont="1" applyBorder="1" applyAlignment="1">
      <alignment horizontal="center" vertical="center"/>
    </xf>
    <xf numFmtId="49" fontId="84" fillId="0" borderId="16" xfId="0" applyNumberFormat="1" applyFont="1" applyBorder="1" applyAlignment="1">
      <alignment horizontal="center" vertical="center"/>
    </xf>
    <xf numFmtId="0" fontId="81" fillId="0" borderId="0" xfId="0" applyFont="1" applyAlignment="1">
      <alignment vertical="center"/>
    </xf>
    <xf numFmtId="49" fontId="81" fillId="14" borderId="17" xfId="0" applyNumberFormat="1" applyFont="1" applyFill="1" applyBorder="1" applyAlignment="1">
      <alignment horizontal="center" vertical="center" textRotation="90"/>
    </xf>
    <xf numFmtId="49" fontId="81" fillId="0" borderId="18" xfId="0" applyNumberFormat="1" applyFont="1" applyBorder="1" applyAlignment="1">
      <alignment horizontal="center" vertical="center" textRotation="90"/>
    </xf>
    <xf numFmtId="49" fontId="81" fillId="8" borderId="0" xfId="0" applyNumberFormat="1" applyFont="1" applyFill="1" applyAlignment="1">
      <alignment horizontal="center" vertical="center" textRotation="90"/>
    </xf>
    <xf numFmtId="0" fontId="86" fillId="15" borderId="19" xfId="0" applyFont="1" applyFill="1" applyBorder="1" applyAlignment="1">
      <alignment vertical="center"/>
    </xf>
    <xf numFmtId="0" fontId="86" fillId="0" borderId="16" xfId="0" applyFont="1" applyBorder="1" applyAlignment="1">
      <alignment vertical="center" textRotation="90"/>
    </xf>
    <xf numFmtId="0" fontId="86" fillId="0" borderId="16" xfId="0" applyFont="1" applyBorder="1" applyAlignment="1">
      <alignment vertical="center"/>
    </xf>
    <xf numFmtId="0" fontId="85" fillId="0" borderId="0" xfId="0" applyFont="1" applyAlignment="1">
      <alignment vertical="center" textRotation="90"/>
    </xf>
    <xf numFmtId="0" fontId="86" fillId="0" borderId="0" xfId="0" applyFont="1" applyAlignment="1">
      <alignment vertical="center" textRotation="90"/>
    </xf>
    <xf numFmtId="0" fontId="82" fillId="15" borderId="19" xfId="0" applyFont="1" applyFill="1" applyBorder="1" applyAlignment="1">
      <alignment vertical="center"/>
    </xf>
    <xf numFmtId="0" fontId="86" fillId="0" borderId="0" xfId="0" applyFont="1" applyAlignment="1">
      <alignment horizontal="center" vertical="center"/>
    </xf>
    <xf numFmtId="0" fontId="87" fillId="15" borderId="19" xfId="0" applyFont="1" applyFill="1" applyBorder="1" applyAlignment="1">
      <alignment vertical="center"/>
    </xf>
    <xf numFmtId="0" fontId="87" fillId="0" borderId="0" xfId="0" applyFont="1" applyAlignment="1">
      <alignment vertical="center" textRotation="90"/>
    </xf>
    <xf numFmtId="0" fontId="89" fillId="15" borderId="19" xfId="0" applyFont="1" applyFill="1" applyBorder="1" applyAlignment="1">
      <alignment vertical="center"/>
    </xf>
    <xf numFmtId="0" fontId="89" fillId="0" borderId="0" xfId="0" applyFont="1" applyAlignment="1">
      <alignment vertical="center" textRotation="90"/>
    </xf>
    <xf numFmtId="0" fontId="89" fillId="0" borderId="0" xfId="0" applyFont="1" applyAlignment="1">
      <alignment vertical="center"/>
    </xf>
    <xf numFmtId="0" fontId="86" fillId="0" borderId="18" xfId="0" applyFont="1" applyBorder="1" applyAlignment="1">
      <alignment vertical="center" textRotation="90"/>
    </xf>
    <xf numFmtId="0" fontId="86" fillId="0" borderId="18" xfId="0" applyFont="1" applyBorder="1" applyAlignment="1">
      <alignment vertical="center"/>
    </xf>
    <xf numFmtId="0" fontId="82" fillId="0" borderId="18" xfId="0" applyFont="1" applyBorder="1" applyAlignment="1">
      <alignment horizontal="center" vertical="center"/>
    </xf>
    <xf numFmtId="0" fontId="86" fillId="15" borderId="20" xfId="0" applyFont="1" applyFill="1" applyBorder="1" applyAlignment="1">
      <alignment horizontal="center" vertical="center" textRotation="90"/>
    </xf>
    <xf numFmtId="0" fontId="86" fillId="0" borderId="16" xfId="0" applyFont="1" applyBorder="1" applyAlignment="1">
      <alignment horizontal="center" vertical="center" textRotation="90"/>
    </xf>
    <xf numFmtId="0" fontId="90" fillId="15" borderId="19" xfId="0" applyFont="1" applyFill="1" applyBorder="1" applyAlignment="1">
      <alignment vertical="center"/>
    </xf>
    <xf numFmtId="0" fontId="90" fillId="0" borderId="0" xfId="0" applyFont="1" applyAlignment="1">
      <alignment vertical="center" textRotation="90"/>
    </xf>
    <xf numFmtId="0" fontId="86" fillId="0" borderId="0" xfId="0" applyFont="1" applyAlignment="1">
      <alignment vertical="center"/>
    </xf>
    <xf numFmtId="0" fontId="86" fillId="15" borderId="21" xfId="0" applyFont="1" applyFill="1" applyBorder="1" applyAlignment="1">
      <alignment vertical="center"/>
    </xf>
    <xf numFmtId="0" fontId="88" fillId="15" borderId="19" xfId="0" applyFont="1" applyFill="1" applyBorder="1" applyAlignment="1">
      <alignment horizontal="center" vertical="center" textRotation="90"/>
    </xf>
    <xf numFmtId="0" fontId="91" fillId="15" borderId="19" xfId="0" applyFont="1" applyFill="1" applyBorder="1" applyAlignment="1">
      <alignment horizontal="center" vertical="center" textRotation="90"/>
    </xf>
    <xf numFmtId="0" fontId="92" fillId="15" borderId="19" xfId="0" applyFont="1" applyFill="1" applyBorder="1" applyAlignment="1">
      <alignment horizontal="center" vertical="center" textRotation="90"/>
    </xf>
    <xf numFmtId="0" fontId="93" fillId="0" borderId="0" xfId="0" applyFont="1" applyAlignment="1">
      <alignment vertical="center" textRotation="90"/>
    </xf>
    <xf numFmtId="0" fontId="88" fillId="15" borderId="20" xfId="0" applyFont="1" applyFill="1" applyBorder="1" applyAlignment="1">
      <alignment horizontal="center" vertical="center" textRotation="90"/>
    </xf>
    <xf numFmtId="0" fontId="88" fillId="0" borderId="16" xfId="0" applyFont="1" applyBorder="1" applyAlignment="1">
      <alignment horizontal="center" vertical="center" textRotation="90"/>
    </xf>
    <xf numFmtId="0" fontId="87" fillId="15" borderId="19" xfId="0" applyFont="1" applyFill="1" applyBorder="1" applyAlignment="1">
      <alignment horizontal="center" vertical="center" textRotation="90"/>
    </xf>
    <xf numFmtId="0" fontId="87" fillId="0" borderId="0" xfId="0" applyFont="1" applyAlignment="1">
      <alignment horizontal="center" vertical="center" textRotation="90"/>
    </xf>
    <xf numFmtId="0" fontId="89" fillId="15" borderId="19" xfId="0" applyFont="1" applyFill="1" applyBorder="1" applyAlignment="1">
      <alignment horizontal="center" vertical="center" textRotation="90"/>
    </xf>
    <xf numFmtId="0" fontId="88" fillId="0" borderId="0" xfId="0" applyFont="1" applyAlignment="1">
      <alignment horizontal="center" vertical="center" textRotation="90"/>
    </xf>
    <xf numFmtId="0" fontId="86" fillId="15" borderId="19" xfId="0" applyFont="1" applyFill="1" applyBorder="1" applyAlignment="1">
      <alignment horizontal="center" vertical="center" textRotation="90"/>
    </xf>
    <xf numFmtId="0" fontId="86" fillId="0" borderId="0" xfId="0" applyFont="1" applyAlignment="1">
      <alignment horizontal="center" vertical="center" textRotation="90"/>
    </xf>
    <xf numFmtId="0" fontId="89" fillId="0" borderId="0" xfId="0" applyFont="1" applyAlignment="1">
      <alignment horizontal="center" vertical="center" textRotation="90"/>
    </xf>
    <xf numFmtId="0" fontId="88" fillId="15" borderId="21" xfId="0" applyFont="1" applyFill="1" applyBorder="1" applyAlignment="1">
      <alignment horizontal="center" vertical="center" textRotation="90"/>
    </xf>
    <xf numFmtId="0" fontId="88" fillId="0" borderId="18" xfId="0" applyFont="1" applyBorder="1" applyAlignment="1">
      <alignment horizontal="center" vertical="center" textRotation="90"/>
    </xf>
    <xf numFmtId="14" fontId="86" fillId="15" borderId="20" xfId="0" applyNumberFormat="1" applyFont="1" applyFill="1" applyBorder="1" applyAlignment="1">
      <alignment vertical="center" textRotation="90"/>
    </xf>
    <xf numFmtId="14" fontId="86" fillId="0" borderId="16" xfId="0" applyNumberFormat="1" applyFont="1" applyBorder="1" applyAlignment="1">
      <alignment vertical="center" textRotation="90"/>
    </xf>
    <xf numFmtId="0" fontId="94" fillId="15" borderId="19" xfId="0" applyFont="1" applyFill="1" applyBorder="1" applyAlignment="1">
      <alignment vertical="center"/>
    </xf>
    <xf numFmtId="0" fontId="94" fillId="0" borderId="0" xfId="0" applyFont="1" applyAlignment="1">
      <alignment vertical="center"/>
    </xf>
    <xf numFmtId="0" fontId="85" fillId="0" borderId="0" xfId="0" applyFont="1" applyAlignment="1">
      <alignment vertical="center"/>
    </xf>
    <xf numFmtId="49" fontId="82" fillId="0" borderId="18" xfId="0" applyNumberFormat="1" applyFont="1" applyBorder="1" applyAlignment="1">
      <alignment vertical="center"/>
    </xf>
    <xf numFmtId="0" fontId="95" fillId="0" borderId="0" xfId="0" applyFont="1" applyAlignment="1">
      <alignment vertical="center"/>
    </xf>
    <xf numFmtId="0" fontId="97" fillId="15" borderId="19" xfId="0" applyFont="1" applyFill="1" applyBorder="1" applyAlignment="1">
      <alignment vertical="center"/>
    </xf>
    <xf numFmtId="0" fontId="98" fillId="0" borderId="0" xfId="0" applyFont="1" applyAlignment="1">
      <alignment vertical="center"/>
    </xf>
    <xf numFmtId="0" fontId="97" fillId="0" borderId="0" xfId="0" applyFont="1" applyAlignment="1">
      <alignment vertical="center"/>
    </xf>
    <xf numFmtId="0" fontId="97" fillId="15" borderId="21" xfId="0" applyFont="1" applyFill="1" applyBorder="1" applyAlignment="1">
      <alignment vertical="center"/>
    </xf>
    <xf numFmtId="0" fontId="97" fillId="0" borderId="18" xfId="0" applyFont="1" applyBorder="1" applyAlignment="1">
      <alignment vertical="center"/>
    </xf>
    <xf numFmtId="0" fontId="97" fillId="0" borderId="18" xfId="0" applyFont="1" applyBorder="1" applyAlignment="1">
      <alignment horizontal="center" vertical="center"/>
    </xf>
    <xf numFmtId="0" fontId="96" fillId="0" borderId="0" xfId="0" applyFont="1" applyAlignment="1">
      <alignment vertical="center"/>
    </xf>
    <xf numFmtId="0" fontId="87" fillId="0" borderId="0" xfId="0" applyFont="1" applyAlignment="1">
      <alignment vertical="center"/>
    </xf>
    <xf numFmtId="0" fontId="87" fillId="0" borderId="18" xfId="0" applyFont="1" applyBorder="1" applyAlignment="1">
      <alignment vertical="center"/>
    </xf>
    <xf numFmtId="0" fontId="88" fillId="16" borderId="20" xfId="0" applyFont="1" applyFill="1" applyBorder="1" applyAlignment="1">
      <alignment horizontal="center" vertical="center" textRotation="90"/>
    </xf>
    <xf numFmtId="0" fontId="86" fillId="16" borderId="19" xfId="0" applyFont="1" applyFill="1" applyBorder="1" applyAlignment="1">
      <alignment horizontal="center" vertical="center" textRotation="90"/>
    </xf>
    <xf numFmtId="0" fontId="94" fillId="16" borderId="19" xfId="0" applyFont="1" applyFill="1" applyBorder="1" applyAlignment="1">
      <alignment horizontal="center" vertical="center" textRotation="90"/>
    </xf>
    <xf numFmtId="0" fontId="94" fillId="0" borderId="0" xfId="0" applyFont="1" applyAlignment="1">
      <alignment horizontal="center" vertical="center" textRotation="90"/>
    </xf>
    <xf numFmtId="0" fontId="99" fillId="16" borderId="19" xfId="0" applyFont="1" applyFill="1" applyBorder="1" applyAlignment="1">
      <alignment horizontal="center" vertical="center" textRotation="90"/>
    </xf>
    <xf numFmtId="0" fontId="99" fillId="0" borderId="0" xfId="0" applyFont="1" applyAlignment="1">
      <alignment horizontal="center" vertical="center" textRotation="90"/>
    </xf>
    <xf numFmtId="0" fontId="86" fillId="16" borderId="20" xfId="0" applyFont="1" applyFill="1" applyBorder="1" applyAlignment="1">
      <alignment horizontal="center" vertical="center" textRotation="90"/>
    </xf>
    <xf numFmtId="0" fontId="86" fillId="16" borderId="21" xfId="0" applyFont="1" applyFill="1" applyBorder="1" applyAlignment="1">
      <alignment horizontal="center" vertical="center" textRotation="90"/>
    </xf>
    <xf numFmtId="0" fontId="86" fillId="0" borderId="18" xfId="0" applyFont="1" applyBorder="1" applyAlignment="1">
      <alignment horizontal="center" vertical="center" textRotation="90"/>
    </xf>
    <xf numFmtId="0" fontId="86" fillId="16" borderId="20" xfId="0" applyFont="1" applyFill="1" applyBorder="1" applyAlignment="1" applyProtection="1">
      <alignment horizontal="center" vertical="center" textRotation="90"/>
      <protection locked="0"/>
    </xf>
    <xf numFmtId="0" fontId="86" fillId="0" borderId="16" xfId="0" applyFont="1" applyBorder="1" applyAlignment="1" applyProtection="1">
      <alignment horizontal="center" vertical="center" textRotation="90"/>
      <protection locked="0"/>
    </xf>
    <xf numFmtId="0" fontId="86" fillId="16" borderId="19" xfId="0" applyFont="1" applyFill="1" applyBorder="1" applyAlignment="1" applyProtection="1">
      <alignment horizontal="center" vertical="center" textRotation="90"/>
      <protection locked="0"/>
    </xf>
    <xf numFmtId="0" fontId="86" fillId="0" borderId="0" xfId="0" applyFont="1" applyAlignment="1" applyProtection="1">
      <alignment horizontal="center" vertical="center" textRotation="90"/>
      <protection locked="0"/>
    </xf>
    <xf numFmtId="0" fontId="86" fillId="16" borderId="21" xfId="0" applyFont="1" applyFill="1" applyBorder="1" applyAlignment="1" applyProtection="1">
      <alignment horizontal="center" vertical="center" textRotation="90"/>
      <protection locked="0"/>
    </xf>
    <xf numFmtId="0" fontId="86" fillId="0" borderId="18" xfId="0" applyFont="1" applyBorder="1" applyAlignment="1" applyProtection="1">
      <alignment horizontal="center" vertical="center" textRotation="90"/>
      <protection locked="0"/>
    </xf>
    <xf numFmtId="0" fontId="86" fillId="16" borderId="20" xfId="0" applyFont="1" applyFill="1" applyBorder="1" applyAlignment="1">
      <alignment vertical="center"/>
    </xf>
    <xf numFmtId="0" fontId="86" fillId="16" borderId="19" xfId="0" applyFont="1" applyFill="1" applyBorder="1" applyAlignment="1">
      <alignment vertical="center"/>
    </xf>
    <xf numFmtId="0" fontId="86" fillId="16" borderId="21" xfId="0" applyFont="1" applyFill="1" applyBorder="1" applyAlignment="1">
      <alignment vertical="center"/>
    </xf>
    <xf numFmtId="0" fontId="86" fillId="17" borderId="19" xfId="0" applyFont="1" applyFill="1" applyBorder="1" applyAlignment="1">
      <alignment horizontal="center" vertical="center" textRotation="90"/>
    </xf>
    <xf numFmtId="0" fontId="82" fillId="0" borderId="16" xfId="0" applyFont="1" applyBorder="1" applyAlignment="1">
      <alignment vertical="center" textRotation="90"/>
    </xf>
    <xf numFmtId="0" fontId="82" fillId="17" borderId="19" xfId="0" applyFont="1" applyFill="1" applyBorder="1" applyAlignment="1">
      <alignment horizontal="center" vertical="center" textRotation="90"/>
    </xf>
    <xf numFmtId="0" fontId="82" fillId="0" borderId="0" xfId="0" applyFont="1" applyAlignment="1">
      <alignment vertical="center" textRotation="90"/>
    </xf>
    <xf numFmtId="0" fontId="88" fillId="17" borderId="19" xfId="0" applyFont="1" applyFill="1" applyBorder="1" applyAlignment="1">
      <alignment horizontal="center" vertical="center" textRotation="90"/>
    </xf>
    <xf numFmtId="0" fontId="100" fillId="0" borderId="0" xfId="0" applyFont="1" applyAlignment="1">
      <alignment vertical="center"/>
    </xf>
    <xf numFmtId="0" fontId="85" fillId="0" borderId="0" xfId="0" applyFont="1" applyAlignment="1">
      <alignment horizontal="center" vertical="center" textRotation="90"/>
    </xf>
    <xf numFmtId="0" fontId="85" fillId="17" borderId="19" xfId="0" applyFont="1" applyFill="1" applyBorder="1" applyAlignment="1">
      <alignment horizontal="center" vertical="center" textRotation="90"/>
    </xf>
    <xf numFmtId="0" fontId="86" fillId="17" borderId="21" xfId="0" applyFont="1" applyFill="1" applyBorder="1" applyAlignment="1">
      <alignment horizontal="center" vertical="center" textRotation="90"/>
    </xf>
    <xf numFmtId="0" fontId="85" fillId="0" borderId="16" xfId="0" applyFont="1" applyBorder="1" applyAlignment="1">
      <alignment vertical="center" textRotation="90"/>
    </xf>
    <xf numFmtId="0" fontId="82" fillId="0" borderId="0" xfId="0" applyFont="1" applyAlignment="1">
      <alignment horizontal="center" vertical="center" textRotation="90"/>
    </xf>
    <xf numFmtId="0" fontId="85" fillId="17" borderId="21" xfId="0" applyFont="1" applyFill="1" applyBorder="1" applyAlignment="1">
      <alignment horizontal="center" vertical="center" textRotation="90"/>
    </xf>
    <xf numFmtId="0" fontId="85" fillId="0" borderId="18" xfId="0" applyFont="1" applyBorder="1" applyAlignment="1">
      <alignment horizontal="center" vertical="center" textRotation="90"/>
    </xf>
    <xf numFmtId="0" fontId="86" fillId="17" borderId="20" xfId="0" applyFont="1" applyFill="1" applyBorder="1" applyAlignment="1">
      <alignment vertical="center"/>
    </xf>
    <xf numFmtId="0" fontId="86" fillId="17" borderId="19" xfId="0" applyFont="1" applyFill="1" applyBorder="1" applyAlignment="1">
      <alignment vertical="center"/>
    </xf>
    <xf numFmtId="0" fontId="86" fillId="17" borderId="21" xfId="0" applyFont="1" applyFill="1" applyBorder="1" applyAlignment="1">
      <alignment vertical="center"/>
    </xf>
    <xf numFmtId="0" fontId="81" fillId="18" borderId="20" xfId="0" applyFont="1" applyFill="1" applyBorder="1" applyAlignment="1">
      <alignment vertical="center" textRotation="90"/>
    </xf>
    <xf numFmtId="0" fontId="81" fillId="0" borderId="16" xfId="0" applyFont="1" applyBorder="1" applyAlignment="1">
      <alignment vertical="center" textRotation="90"/>
    </xf>
    <xf numFmtId="0" fontId="89" fillId="18" borderId="19" xfId="0" applyFont="1" applyFill="1" applyBorder="1" applyAlignment="1">
      <alignment vertical="center" textRotation="90"/>
    </xf>
    <xf numFmtId="0" fontId="82" fillId="18" borderId="19" xfId="0" applyFont="1" applyFill="1" applyBorder="1" applyAlignment="1">
      <alignment vertical="center" textRotation="90"/>
    </xf>
    <xf numFmtId="0" fontId="86" fillId="18" borderId="19" xfId="0" applyFont="1" applyFill="1" applyBorder="1" applyAlignment="1">
      <alignment vertical="center" textRotation="90"/>
    </xf>
    <xf numFmtId="0" fontId="82" fillId="18" borderId="20" xfId="0" applyFont="1" applyFill="1" applyBorder="1" applyAlignment="1">
      <alignment vertical="center" textRotation="90"/>
    </xf>
    <xf numFmtId="0" fontId="97" fillId="18" borderId="20" xfId="0" applyFont="1" applyFill="1" applyBorder="1" applyAlignment="1">
      <alignment vertical="center" textRotation="90"/>
    </xf>
    <xf numFmtId="0" fontId="97" fillId="0" borderId="16" xfId="0" applyFont="1" applyBorder="1" applyAlignment="1">
      <alignment vertical="center" textRotation="90"/>
    </xf>
    <xf numFmtId="0" fontId="97" fillId="0" borderId="16" xfId="0" applyFont="1" applyBorder="1" applyAlignment="1">
      <alignment vertical="center"/>
    </xf>
    <xf numFmtId="0" fontId="97" fillId="18" borderId="19" xfId="0" applyFont="1" applyFill="1" applyBorder="1" applyAlignment="1">
      <alignment vertical="center" textRotation="90"/>
    </xf>
    <xf numFmtId="0" fontId="97" fillId="0" borderId="0" xfId="0" applyFont="1" applyAlignment="1">
      <alignment vertical="center" textRotation="90"/>
    </xf>
    <xf numFmtId="0" fontId="94" fillId="18" borderId="19" xfId="0" applyFont="1" applyFill="1" applyBorder="1" applyAlignment="1">
      <alignment vertical="center" textRotation="90"/>
    </xf>
    <xf numFmtId="0" fontId="94" fillId="0" borderId="0" xfId="0" applyFont="1" applyAlignment="1">
      <alignment vertical="center" textRotation="90"/>
    </xf>
    <xf numFmtId="0" fontId="86" fillId="18" borderId="21" xfId="0" applyFont="1" applyFill="1" applyBorder="1" applyAlignment="1">
      <alignment vertical="center" textRotation="90"/>
    </xf>
    <xf numFmtId="0" fontId="86" fillId="19" borderId="19" xfId="0" applyFont="1" applyFill="1" applyBorder="1" applyAlignment="1">
      <alignment vertical="center"/>
    </xf>
    <xf numFmtId="4" fontId="97" fillId="0" borderId="18" xfId="0" applyNumberFormat="1" applyFont="1" applyBorder="1" applyAlignment="1">
      <alignment vertical="center"/>
    </xf>
    <xf numFmtId="49" fontId="101" fillId="0" borderId="0" xfId="0" applyNumberFormat="1" applyFont="1" applyAlignment="1">
      <alignment horizontal="left" vertical="center"/>
    </xf>
    <xf numFmtId="0" fontId="101" fillId="0" borderId="0" xfId="0" applyFont="1" applyAlignment="1">
      <alignment vertical="center"/>
    </xf>
    <xf numFmtId="2" fontId="102" fillId="0" borderId="0" xfId="0" applyNumberFormat="1" applyFont="1" applyAlignment="1">
      <alignment horizontal="center" vertical="center"/>
    </xf>
    <xf numFmtId="0" fontId="101" fillId="0" borderId="0" xfId="0" applyFont="1" applyAlignment="1">
      <alignment horizontal="center" vertical="center"/>
    </xf>
    <xf numFmtId="49" fontId="101" fillId="0" borderId="0" xfId="0" applyNumberFormat="1" applyFont="1" applyAlignment="1">
      <alignment horizontal="center" vertical="center"/>
    </xf>
    <xf numFmtId="0" fontId="102" fillId="0" borderId="0" xfId="0" applyFont="1" applyAlignment="1">
      <alignment vertical="center"/>
    </xf>
    <xf numFmtId="49" fontId="101" fillId="0" borderId="0" xfId="0" applyNumberFormat="1" applyFont="1" applyAlignment="1">
      <alignment vertical="center"/>
    </xf>
    <xf numFmtId="2" fontId="101" fillId="0" borderId="0" xfId="0" applyNumberFormat="1" applyFont="1" applyAlignment="1">
      <alignment horizontal="center" vertical="center"/>
    </xf>
    <xf numFmtId="49" fontId="102" fillId="0" borderId="18" xfId="0" applyNumberFormat="1" applyFont="1" applyBorder="1" applyAlignment="1">
      <alignment horizontal="center" vertical="center"/>
    </xf>
    <xf numFmtId="2" fontId="102" fillId="0" borderId="18" xfId="0" applyNumberFormat="1" applyFont="1" applyBorder="1" applyAlignment="1">
      <alignment horizontal="center" vertical="center"/>
    </xf>
    <xf numFmtId="49" fontId="101" fillId="0" borderId="18" xfId="0" applyNumberFormat="1" applyFont="1" applyBorder="1" applyAlignment="1">
      <alignment horizontal="center" vertical="center"/>
    </xf>
    <xf numFmtId="49" fontId="102" fillId="0" borderId="16" xfId="0" applyNumberFormat="1" applyFont="1" applyBorder="1" applyAlignment="1">
      <alignment horizontal="center" vertical="center"/>
    </xf>
    <xf numFmtId="2" fontId="102" fillId="0" borderId="16" xfId="0" applyNumberFormat="1" applyFont="1" applyBorder="1" applyAlignment="1">
      <alignment horizontal="center" vertical="center"/>
    </xf>
    <xf numFmtId="49" fontId="101" fillId="0" borderId="16" xfId="0" applyNumberFormat="1" applyFont="1" applyBorder="1" applyAlignment="1">
      <alignment horizontal="center" vertical="center"/>
    </xf>
    <xf numFmtId="1" fontId="101" fillId="0" borderId="0" xfId="0" applyNumberFormat="1" applyFont="1" applyAlignment="1">
      <alignment horizontal="center" vertical="center"/>
    </xf>
    <xf numFmtId="49" fontId="101" fillId="0" borderId="0" xfId="0" applyNumberFormat="1" applyFont="1" applyAlignment="1">
      <alignment horizontal="center" vertical="center" textRotation="90"/>
    </xf>
    <xf numFmtId="1" fontId="103" fillId="0" borderId="0" xfId="0" applyNumberFormat="1" applyFont="1" applyAlignment="1">
      <alignment horizontal="center" vertical="center"/>
    </xf>
    <xf numFmtId="49" fontId="102" fillId="0" borderId="0" xfId="0" applyNumberFormat="1" applyFont="1" applyAlignment="1">
      <alignment horizontal="center" vertical="center" textRotation="90"/>
    </xf>
    <xf numFmtId="1" fontId="16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0" fontId="104" fillId="0" borderId="0" xfId="0" applyFont="1" applyAlignment="1">
      <alignment horizontal="left"/>
    </xf>
    <xf numFmtId="0" fontId="101" fillId="0" borderId="0" xfId="0" applyFont="1"/>
    <xf numFmtId="49" fontId="101" fillId="0" borderId="16" xfId="0" applyNumberFormat="1" applyFont="1" applyBorder="1" applyAlignment="1">
      <alignment vertical="center"/>
    </xf>
    <xf numFmtId="2" fontId="101" fillId="0" borderId="16" xfId="0" applyNumberFormat="1" applyFont="1" applyBorder="1" applyAlignment="1">
      <alignment horizontal="center" vertical="center"/>
    </xf>
    <xf numFmtId="0" fontId="101" fillId="0" borderId="16" xfId="0" applyFont="1" applyBorder="1" applyAlignment="1">
      <alignment horizontal="center" vertical="center"/>
    </xf>
    <xf numFmtId="0" fontId="102" fillId="0" borderId="0" xfId="0" applyFont="1" applyAlignment="1">
      <alignment horizontal="center" vertical="center"/>
    </xf>
    <xf numFmtId="49" fontId="102" fillId="0" borderId="0" xfId="0" applyNumberFormat="1" applyFont="1" applyAlignment="1">
      <alignment horizontal="center" vertical="center"/>
    </xf>
    <xf numFmtId="0" fontId="101" fillId="0" borderId="0" xfId="0" applyFont="1" applyAlignment="1">
      <alignment horizontal="left" vertical="center"/>
    </xf>
    <xf numFmtId="0" fontId="10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49" fontId="103" fillId="0" borderId="0" xfId="0" applyNumberFormat="1" applyFont="1" applyAlignment="1">
      <alignment horizontal="center" vertical="center"/>
    </xf>
    <xf numFmtId="2" fontId="104" fillId="0" borderId="0" xfId="0" applyNumberFormat="1" applyFont="1" applyAlignment="1">
      <alignment horizontal="center"/>
    </xf>
    <xf numFmtId="0" fontId="104" fillId="0" borderId="16" xfId="0" applyFont="1" applyBorder="1" applyAlignment="1">
      <alignment vertical="center"/>
    </xf>
    <xf numFmtId="2" fontId="104" fillId="0" borderId="16" xfId="0" applyNumberFormat="1" applyFont="1" applyBorder="1" applyAlignment="1">
      <alignment horizontal="center" vertical="center"/>
    </xf>
    <xf numFmtId="0" fontId="104" fillId="0" borderId="16" xfId="0" applyFont="1" applyBorder="1" applyAlignment="1">
      <alignment horizontal="center" vertical="center"/>
    </xf>
    <xf numFmtId="3" fontId="101" fillId="0" borderId="0" xfId="0" applyNumberFormat="1" applyFont="1" applyAlignment="1">
      <alignment horizontal="center" vertical="center"/>
    </xf>
    <xf numFmtId="2" fontId="104" fillId="0" borderId="0" xfId="0" applyNumberFormat="1" applyFont="1" applyAlignment="1">
      <alignment horizontal="center" vertical="center"/>
    </xf>
    <xf numFmtId="0" fontId="104" fillId="0" borderId="0" xfId="0" applyFont="1" applyAlignment="1">
      <alignment horizontal="center" vertical="center"/>
    </xf>
    <xf numFmtId="49" fontId="106" fillId="0" borderId="0" xfId="0" applyNumberFormat="1" applyFont="1" applyAlignment="1">
      <alignment vertical="center"/>
    </xf>
    <xf numFmtId="49" fontId="106" fillId="0" borderId="0" xfId="0" applyNumberFormat="1" applyFont="1" applyAlignment="1">
      <alignment horizontal="left" vertical="center"/>
    </xf>
    <xf numFmtId="0" fontId="106" fillId="0" borderId="0" xfId="0" applyFont="1" applyAlignment="1">
      <alignment vertical="center"/>
    </xf>
    <xf numFmtId="2" fontId="107" fillId="0" borderId="0" xfId="0" applyNumberFormat="1" applyFont="1" applyAlignment="1">
      <alignment horizontal="center" vertical="center"/>
    </xf>
    <xf numFmtId="0" fontId="107" fillId="0" borderId="0" xfId="0" applyFont="1" applyAlignment="1">
      <alignment horizontal="center" vertical="center"/>
    </xf>
    <xf numFmtId="0" fontId="108" fillId="0" borderId="0" xfId="0" applyFont="1" applyAlignment="1">
      <alignment horizontal="center" vertical="center"/>
    </xf>
    <xf numFmtId="49" fontId="108" fillId="0" borderId="0" xfId="0" applyNumberFormat="1" applyFont="1" applyAlignment="1">
      <alignment vertical="center"/>
    </xf>
    <xf numFmtId="49" fontId="108" fillId="0" borderId="0" xfId="0" applyNumberFormat="1" applyFont="1" applyAlignment="1">
      <alignment horizontal="left" vertical="center"/>
    </xf>
    <xf numFmtId="0" fontId="108" fillId="0" borderId="0" xfId="0" applyFont="1" applyAlignment="1">
      <alignment vertical="center"/>
    </xf>
    <xf numFmtId="2" fontId="108" fillId="0" borderId="0" xfId="0" applyNumberFormat="1" applyFont="1" applyAlignment="1">
      <alignment horizontal="center" vertical="center"/>
    </xf>
    <xf numFmtId="0" fontId="104" fillId="0" borderId="18" xfId="0" applyFont="1" applyBorder="1" applyAlignment="1">
      <alignment vertical="center"/>
    </xf>
    <xf numFmtId="2" fontId="104" fillId="0" borderId="18" xfId="0" applyNumberFormat="1" applyFont="1" applyBorder="1" applyAlignment="1">
      <alignment horizontal="center" vertical="center"/>
    </xf>
    <xf numFmtId="0" fontId="104" fillId="0" borderId="18" xfId="0" applyFont="1" applyBorder="1" applyAlignment="1">
      <alignment horizontal="center" vertical="center"/>
    </xf>
    <xf numFmtId="0" fontId="101" fillId="0" borderId="18" xfId="0" applyFont="1" applyBorder="1" applyAlignment="1">
      <alignment horizontal="center" vertical="center"/>
    </xf>
    <xf numFmtId="49" fontId="109" fillId="0" borderId="0" xfId="0" applyNumberFormat="1" applyFont="1" applyAlignment="1">
      <alignment vertical="center"/>
    </xf>
    <xf numFmtId="0" fontId="109" fillId="0" borderId="0" xfId="0" applyFont="1" applyAlignment="1">
      <alignment horizontal="left" vertical="center"/>
    </xf>
    <xf numFmtId="2" fontId="109" fillId="0" borderId="0" xfId="0" applyNumberFormat="1" applyFont="1" applyAlignment="1">
      <alignment horizontal="center" vertical="center"/>
    </xf>
    <xf numFmtId="0" fontId="109" fillId="0" borderId="0" xfId="0" applyFont="1" applyAlignment="1">
      <alignment horizontal="center" vertical="center"/>
    </xf>
    <xf numFmtId="3" fontId="110" fillId="0" borderId="0" xfId="0" applyNumberFormat="1" applyFont="1" applyAlignment="1">
      <alignment horizontal="left" vertical="center"/>
    </xf>
    <xf numFmtId="0" fontId="110" fillId="0" borderId="0" xfId="0" applyFont="1" applyAlignment="1">
      <alignment horizontal="left" vertical="center"/>
    </xf>
    <xf numFmtId="0" fontId="104" fillId="0" borderId="0" xfId="0" applyFont="1" applyAlignment="1">
      <alignment vertical="center"/>
    </xf>
    <xf numFmtId="167" fontId="101" fillId="0" borderId="0" xfId="0" applyNumberFormat="1" applyFont="1" applyAlignment="1">
      <alignment horizontal="center" vertical="center"/>
    </xf>
    <xf numFmtId="49" fontId="101" fillId="0" borderId="16" xfId="0" applyNumberFormat="1" applyFont="1" applyBorder="1" applyAlignment="1">
      <alignment horizontal="left" vertical="center"/>
    </xf>
    <xf numFmtId="0" fontId="101" fillId="0" borderId="16" xfId="0" applyFont="1" applyBorder="1" applyAlignment="1">
      <alignment horizontal="left" vertical="center"/>
    </xf>
    <xf numFmtId="0" fontId="102" fillId="0" borderId="16" xfId="0" applyFont="1" applyBorder="1" applyAlignment="1">
      <alignment horizontal="center" vertical="center"/>
    </xf>
    <xf numFmtId="49" fontId="109" fillId="0" borderId="0" xfId="0" applyNumberFormat="1" applyFont="1" applyAlignment="1">
      <alignment horizontal="left" vertical="center"/>
    </xf>
    <xf numFmtId="49" fontId="111" fillId="0" borderId="0" xfId="0" applyNumberFormat="1" applyFont="1" applyAlignment="1">
      <alignment vertical="center"/>
    </xf>
    <xf numFmtId="0" fontId="111" fillId="0" borderId="0" xfId="0" applyFont="1" applyAlignment="1">
      <alignment vertical="center"/>
    </xf>
    <xf numFmtId="2" fontId="111" fillId="0" borderId="0" xfId="0" applyNumberFormat="1" applyFont="1" applyAlignment="1">
      <alignment horizontal="center" vertical="center"/>
    </xf>
    <xf numFmtId="0" fontId="111" fillId="0" borderId="0" xfId="0" applyFont="1" applyAlignment="1">
      <alignment horizontal="center" vertical="center"/>
    </xf>
    <xf numFmtId="1" fontId="111" fillId="0" borderId="0" xfId="0" applyNumberFormat="1" applyFont="1" applyAlignment="1">
      <alignment horizontal="center" vertical="center"/>
    </xf>
    <xf numFmtId="2" fontId="101" fillId="0" borderId="18" xfId="0" applyNumberFormat="1" applyFont="1" applyBorder="1" applyAlignment="1">
      <alignment horizontal="center" vertical="center"/>
    </xf>
    <xf numFmtId="0" fontId="104" fillId="0" borderId="0" xfId="0" applyFont="1"/>
    <xf numFmtId="49" fontId="101" fillId="0" borderId="18" xfId="0" applyNumberFormat="1" applyFont="1" applyBorder="1" applyAlignment="1">
      <alignment horizontal="left" vertical="center"/>
    </xf>
    <xf numFmtId="0" fontId="101" fillId="0" borderId="18" xfId="0" applyFont="1" applyBorder="1" applyAlignment="1">
      <alignment horizontal="left" vertical="center"/>
    </xf>
    <xf numFmtId="0" fontId="102" fillId="0" borderId="18" xfId="0" applyFont="1" applyBorder="1" applyAlignment="1">
      <alignment horizontal="center" vertical="center"/>
    </xf>
    <xf numFmtId="0" fontId="101" fillId="0" borderId="16" xfId="0" applyFont="1" applyBorder="1" applyAlignment="1">
      <alignment vertical="center"/>
    </xf>
    <xf numFmtId="2" fontId="112" fillId="0" borderId="16" xfId="0" applyNumberFormat="1" applyFont="1" applyBorder="1" applyAlignment="1">
      <alignment horizontal="center" vertical="center"/>
    </xf>
    <xf numFmtId="0" fontId="113" fillId="0" borderId="0" xfId="0" applyFont="1" applyAlignment="1">
      <alignment horizontal="center" vertical="center"/>
    </xf>
    <xf numFmtId="0" fontId="103" fillId="0" borderId="0" xfId="0" applyFont="1" applyAlignment="1">
      <alignment vertical="center"/>
    </xf>
    <xf numFmtId="49" fontId="101" fillId="0" borderId="18" xfId="0" applyNumberFormat="1" applyFont="1" applyBorder="1" applyAlignment="1">
      <alignment vertical="center"/>
    </xf>
    <xf numFmtId="0" fontId="101" fillId="0" borderId="18" xfId="0" applyFont="1" applyBorder="1" applyAlignment="1">
      <alignment vertical="center"/>
    </xf>
    <xf numFmtId="0" fontId="102" fillId="0" borderId="0" xfId="0" applyFont="1" applyAlignment="1">
      <alignment horizontal="left" vertical="center"/>
    </xf>
    <xf numFmtId="49" fontId="104" fillId="0" borderId="0" xfId="0" applyNumberFormat="1" applyFont="1" applyAlignment="1">
      <alignment vertical="center"/>
    </xf>
    <xf numFmtId="49" fontId="104" fillId="0" borderId="0" xfId="0" applyNumberFormat="1" applyFont="1" applyAlignment="1">
      <alignment horizontal="left" vertical="center"/>
    </xf>
    <xf numFmtId="2" fontId="113" fillId="0" borderId="0" xfId="0" applyNumberFormat="1" applyFont="1" applyAlignment="1">
      <alignment horizontal="center" vertical="center"/>
    </xf>
    <xf numFmtId="0" fontId="19" fillId="0" borderId="0" xfId="0" applyFont="1"/>
    <xf numFmtId="49" fontId="114" fillId="0" borderId="0" xfId="0" applyNumberFormat="1" applyFont="1" applyAlignment="1">
      <alignment vertical="center"/>
    </xf>
    <xf numFmtId="0" fontId="114" fillId="0" borderId="0" xfId="0" applyFont="1" applyAlignment="1">
      <alignment horizontal="left" vertical="center"/>
    </xf>
    <xf numFmtId="2" fontId="114" fillId="0" borderId="0" xfId="0" applyNumberFormat="1" applyFont="1" applyAlignment="1">
      <alignment horizontal="center" vertical="center"/>
    </xf>
    <xf numFmtId="0" fontId="114" fillId="0" borderId="0" xfId="0" applyFont="1" applyAlignment="1">
      <alignment horizontal="center" vertical="center"/>
    </xf>
    <xf numFmtId="0" fontId="114" fillId="0" borderId="0" xfId="0" applyFont="1" applyAlignment="1">
      <alignment vertical="center"/>
    </xf>
    <xf numFmtId="1" fontId="115" fillId="0" borderId="0" xfId="0" applyNumberFormat="1" applyFont="1" applyAlignment="1">
      <alignment horizontal="center" vertical="center"/>
    </xf>
    <xf numFmtId="1" fontId="114" fillId="0" borderId="0" xfId="0" applyNumberFormat="1" applyFont="1" applyAlignment="1">
      <alignment horizontal="center" vertical="center"/>
    </xf>
    <xf numFmtId="49" fontId="114" fillId="0" borderId="0" xfId="0" applyNumberFormat="1" applyFont="1" applyAlignment="1">
      <alignment horizontal="left" vertical="center"/>
    </xf>
    <xf numFmtId="49" fontId="114" fillId="0" borderId="18" xfId="0" applyNumberFormat="1" applyFont="1" applyBorder="1" applyAlignment="1">
      <alignment vertical="center"/>
    </xf>
    <xf numFmtId="0" fontId="114" fillId="0" borderId="18" xfId="0" applyFont="1" applyBorder="1" applyAlignment="1">
      <alignment vertical="center"/>
    </xf>
    <xf numFmtId="2" fontId="114" fillId="0" borderId="18" xfId="0" applyNumberFormat="1" applyFont="1" applyBorder="1" applyAlignment="1">
      <alignment horizontal="center" vertical="center"/>
    </xf>
    <xf numFmtId="0" fontId="114" fillId="0" borderId="18" xfId="0" applyFont="1" applyBorder="1" applyAlignment="1">
      <alignment horizontal="center" vertical="center"/>
    </xf>
    <xf numFmtId="1" fontId="108" fillId="0" borderId="0" xfId="0" applyNumberFormat="1" applyFont="1" applyAlignment="1">
      <alignment horizontal="center" vertical="center"/>
    </xf>
    <xf numFmtId="2" fontId="112" fillId="0" borderId="0" xfId="0" applyNumberFormat="1" applyFont="1" applyAlignment="1">
      <alignment horizontal="center" vertical="center"/>
    </xf>
    <xf numFmtId="49" fontId="107" fillId="0" borderId="0" xfId="0" applyNumberFormat="1" applyFont="1" applyAlignment="1">
      <alignment vertical="center"/>
    </xf>
    <xf numFmtId="0" fontId="107" fillId="0" borderId="0" xfId="0" applyFont="1" applyAlignment="1">
      <alignment vertical="center"/>
    </xf>
    <xf numFmtId="49" fontId="103" fillId="0" borderId="0" xfId="0" applyNumberFormat="1" applyFont="1" applyAlignment="1">
      <alignment vertical="center"/>
    </xf>
    <xf numFmtId="2" fontId="103" fillId="0" borderId="0" xfId="0" applyNumberFormat="1" applyFont="1" applyAlignment="1">
      <alignment horizontal="center" vertical="center"/>
    </xf>
    <xf numFmtId="49" fontId="107" fillId="0" borderId="18" xfId="0" applyNumberFormat="1" applyFont="1" applyBorder="1" applyAlignment="1">
      <alignment vertical="center"/>
    </xf>
    <xf numFmtId="0" fontId="107" fillId="0" borderId="18" xfId="0" applyFont="1" applyBorder="1" applyAlignment="1">
      <alignment vertical="center"/>
    </xf>
    <xf numFmtId="2" fontId="107" fillId="0" borderId="18" xfId="0" applyNumberFormat="1" applyFont="1" applyBorder="1" applyAlignment="1">
      <alignment horizontal="center" vertical="center"/>
    </xf>
    <xf numFmtId="0" fontId="107" fillId="0" borderId="18" xfId="0" applyFont="1" applyBorder="1" applyAlignment="1">
      <alignment horizontal="center" vertical="center"/>
    </xf>
    <xf numFmtId="0" fontId="108" fillId="0" borderId="18" xfId="0" applyFont="1" applyBorder="1" applyAlignment="1">
      <alignment horizontal="center" vertical="center"/>
    </xf>
    <xf numFmtId="49" fontId="116" fillId="0" borderId="16" xfId="0" applyNumberFormat="1" applyFont="1" applyBorder="1" applyAlignment="1">
      <alignment horizontal="center" vertical="center"/>
    </xf>
    <xf numFmtId="2" fontId="116" fillId="0" borderId="16" xfId="0" applyNumberFormat="1" applyFont="1" applyBorder="1" applyAlignment="1">
      <alignment horizontal="center" vertical="center"/>
    </xf>
    <xf numFmtId="49" fontId="108" fillId="0" borderId="16" xfId="0" applyNumberFormat="1" applyFont="1" applyBorder="1" applyAlignment="1">
      <alignment horizontal="center" vertical="center"/>
    </xf>
    <xf numFmtId="3" fontId="104" fillId="0" borderId="0" xfId="0" applyNumberFormat="1" applyFont="1"/>
    <xf numFmtId="3" fontId="101" fillId="0" borderId="0" xfId="0" applyNumberFormat="1" applyFont="1"/>
    <xf numFmtId="49" fontId="113" fillId="0" borderId="0" xfId="0" applyNumberFormat="1" applyFont="1" applyAlignment="1">
      <alignment horizontal="center" vertical="center"/>
    </xf>
    <xf numFmtId="3" fontId="113" fillId="0" borderId="0" xfId="0" applyNumberFormat="1" applyFont="1"/>
    <xf numFmtId="4" fontId="113" fillId="0" borderId="0" xfId="0" applyNumberFormat="1" applyFont="1" applyAlignment="1">
      <alignment horizontal="center" vertical="center"/>
    </xf>
    <xf numFmtId="4" fontId="101" fillId="0" borderId="0" xfId="0" applyNumberFormat="1" applyFont="1" applyAlignment="1">
      <alignment horizontal="center" vertical="center"/>
    </xf>
    <xf numFmtId="49" fontId="113" fillId="0" borderId="0" xfId="0" applyNumberFormat="1" applyFont="1" applyAlignment="1">
      <alignment vertical="center"/>
    </xf>
    <xf numFmtId="49" fontId="113" fillId="0" borderId="0" xfId="0" applyNumberFormat="1" applyFont="1" applyAlignment="1">
      <alignment horizontal="left" vertical="center"/>
    </xf>
    <xf numFmtId="0" fontId="113" fillId="0" borderId="0" xfId="0" applyFont="1" applyAlignment="1">
      <alignment vertical="center"/>
    </xf>
    <xf numFmtId="0" fontId="117" fillId="0" borderId="0" xfId="0" applyFont="1" applyAlignment="1">
      <alignment horizontal="center" vertical="center"/>
    </xf>
    <xf numFmtId="2" fontId="101" fillId="0" borderId="0" xfId="0" applyNumberFormat="1" applyFont="1" applyAlignment="1">
      <alignment horizontal="left" vertical="center"/>
    </xf>
    <xf numFmtId="0" fontId="116" fillId="0" borderId="0" xfId="0" applyFont="1" applyAlignment="1">
      <alignment horizontal="center" vertical="center"/>
    </xf>
    <xf numFmtId="49" fontId="103" fillId="0" borderId="0" xfId="0" applyNumberFormat="1" applyFont="1" applyAlignment="1">
      <alignment horizontal="left" vertical="center"/>
    </xf>
    <xf numFmtId="2" fontId="103" fillId="0" borderId="0" xfId="0" applyNumberFormat="1" applyFont="1" applyAlignment="1">
      <alignment horizontal="left" vertical="center"/>
    </xf>
    <xf numFmtId="49" fontId="103" fillId="0" borderId="16" xfId="0" applyNumberFormat="1" applyFont="1" applyBorder="1" applyAlignment="1">
      <alignment vertical="center"/>
    </xf>
    <xf numFmtId="0" fontId="103" fillId="0" borderId="16" xfId="0" applyFont="1" applyBorder="1" applyAlignment="1">
      <alignment vertical="center"/>
    </xf>
    <xf numFmtId="2" fontId="103" fillId="0" borderId="16" xfId="0" applyNumberFormat="1" applyFont="1" applyBorder="1" applyAlignment="1">
      <alignment horizontal="center" vertical="center"/>
    </xf>
    <xf numFmtId="0" fontId="103" fillId="0" borderId="16" xfId="0" applyFont="1" applyBorder="1" applyAlignment="1">
      <alignment horizontal="center" vertical="center"/>
    </xf>
    <xf numFmtId="165" fontId="113" fillId="0" borderId="0" xfId="0" applyNumberFormat="1" applyFont="1" applyAlignment="1">
      <alignment horizontal="center" vertical="center"/>
    </xf>
    <xf numFmtId="166" fontId="103" fillId="0" borderId="0" xfId="0" applyNumberFormat="1" applyFont="1" applyAlignment="1">
      <alignment horizontal="center" vertical="center"/>
    </xf>
    <xf numFmtId="49" fontId="102" fillId="0" borderId="0" xfId="0" applyNumberFormat="1" applyFont="1" applyAlignment="1">
      <alignment horizontal="left" vertical="center"/>
    </xf>
    <xf numFmtId="3" fontId="118" fillId="0" borderId="0" xfId="0" applyNumberFormat="1" applyFont="1" applyAlignment="1">
      <alignment horizontal="center" vertical="center"/>
    </xf>
    <xf numFmtId="2" fontId="118" fillId="0" borderId="0" xfId="0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 vertical="center"/>
    </xf>
    <xf numFmtId="0" fontId="105" fillId="0" borderId="0" xfId="0" applyFont="1" applyAlignment="1">
      <alignment vertical="center"/>
    </xf>
    <xf numFmtId="3" fontId="103" fillId="0" borderId="0" xfId="0" applyNumberFormat="1" applyFont="1" applyAlignment="1">
      <alignment horizontal="center" vertical="center"/>
    </xf>
    <xf numFmtId="49" fontId="114" fillId="0" borderId="16" xfId="0" applyNumberFormat="1" applyFont="1" applyBorder="1" applyAlignment="1">
      <alignment vertical="center"/>
    </xf>
    <xf numFmtId="0" fontId="114" fillId="0" borderId="16" xfId="0" applyFont="1" applyBorder="1" applyAlignment="1">
      <alignment vertical="center"/>
    </xf>
    <xf numFmtId="2" fontId="114" fillId="0" borderId="16" xfId="0" applyNumberFormat="1" applyFont="1" applyBorder="1" applyAlignment="1">
      <alignment horizontal="center" vertical="center"/>
    </xf>
    <xf numFmtId="0" fontId="114" fillId="0" borderId="16" xfId="0" applyFont="1" applyBorder="1" applyAlignment="1">
      <alignment horizontal="center" vertical="center"/>
    </xf>
    <xf numFmtId="0" fontId="101" fillId="0" borderId="0" xfId="0" applyFont="1" applyAlignment="1">
      <alignment horizontal="center"/>
    </xf>
    <xf numFmtId="2" fontId="104" fillId="0" borderId="0" xfId="0" applyNumberFormat="1" applyFont="1" applyAlignment="1">
      <alignment horizontal="left" vertical="center"/>
    </xf>
    <xf numFmtId="49" fontId="104" fillId="0" borderId="18" xfId="0" applyNumberFormat="1" applyFont="1" applyBorder="1" applyAlignment="1">
      <alignment vertical="center"/>
    </xf>
    <xf numFmtId="4" fontId="104" fillId="0" borderId="18" xfId="0" applyNumberFormat="1" applyFont="1" applyBorder="1" applyAlignment="1">
      <alignment vertical="center"/>
    </xf>
    <xf numFmtId="49" fontId="104" fillId="0" borderId="16" xfId="0" applyNumberFormat="1" applyFont="1" applyBorder="1" applyAlignment="1">
      <alignment vertical="center"/>
    </xf>
    <xf numFmtId="0" fontId="104" fillId="0" borderId="0" xfId="0" applyFont="1" applyAlignment="1">
      <alignment horizontal="left" vertical="center"/>
    </xf>
    <xf numFmtId="4" fontId="104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left" vertical="center"/>
    </xf>
    <xf numFmtId="4" fontId="114" fillId="0" borderId="18" xfId="0" applyNumberFormat="1" applyFont="1" applyBorder="1" applyAlignment="1">
      <alignment vertical="center"/>
    </xf>
    <xf numFmtId="164" fontId="49" fillId="0" borderId="23" xfId="0" applyNumberFormat="1" applyFont="1" applyBorder="1" applyAlignment="1">
      <alignment horizontal="center" vertical="center"/>
    </xf>
    <xf numFmtId="0" fontId="60" fillId="0" borderId="22" xfId="0" applyFont="1" applyBorder="1" applyAlignment="1">
      <alignment vertical="center"/>
    </xf>
    <xf numFmtId="164" fontId="49" fillId="0" borderId="24" xfId="0" applyNumberFormat="1" applyFont="1" applyBorder="1" applyAlignment="1">
      <alignment horizontal="center" vertical="center"/>
    </xf>
    <xf numFmtId="164" fontId="119" fillId="0" borderId="6" xfId="0" applyNumberFormat="1" applyFont="1" applyBorder="1" applyAlignment="1">
      <alignment horizontal="center" vertical="center"/>
    </xf>
    <xf numFmtId="164" fontId="119" fillId="0" borderId="3" xfId="0" applyNumberFormat="1" applyFont="1" applyFill="1" applyBorder="1" applyAlignment="1">
      <alignment horizontal="center" vertical="center" wrapText="1"/>
    </xf>
    <xf numFmtId="164" fontId="49" fillId="0" borderId="25" xfId="0" applyNumberFormat="1" applyFont="1" applyBorder="1" applyAlignment="1">
      <alignment horizontal="center" vertical="center"/>
    </xf>
    <xf numFmtId="164" fontId="49" fillId="0" borderId="22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/>
    </xf>
    <xf numFmtId="0" fontId="27" fillId="0" borderId="0" xfId="4" applyFont="1" applyAlignment="1">
      <alignment horizontal="center"/>
    </xf>
    <xf numFmtId="164" fontId="120" fillId="7" borderId="0" xfId="0" applyNumberFormat="1" applyFont="1" applyFill="1" applyAlignment="1">
      <alignment horizontal="center"/>
    </xf>
    <xf numFmtId="17" fontId="8" fillId="0" borderId="0" xfId="0" applyNumberFormat="1" applyFont="1" applyFill="1" applyAlignment="1">
      <alignment horizontal="center"/>
    </xf>
    <xf numFmtId="0" fontId="26" fillId="20" borderId="1" xfId="6" applyFont="1" applyFill="1" applyBorder="1" applyAlignment="1">
      <alignment horizontal="center"/>
    </xf>
    <xf numFmtId="0" fontId="26" fillId="20" borderId="1" xfId="6" applyFont="1" applyFill="1" applyBorder="1"/>
    <xf numFmtId="164" fontId="48" fillId="20" borderId="1" xfId="8" applyNumberFormat="1" applyFont="1" applyFill="1" applyBorder="1" applyAlignment="1">
      <alignment horizontal="center"/>
    </xf>
    <xf numFmtId="164" fontId="21" fillId="20" borderId="1" xfId="6" applyNumberFormat="1" applyFont="1" applyFill="1" applyBorder="1" applyAlignment="1">
      <alignment horizontal="center"/>
    </xf>
    <xf numFmtId="0" fontId="122" fillId="0" borderId="0" xfId="485" applyFont="1" applyAlignment="1">
      <alignment horizontal="left" vertical="center"/>
    </xf>
    <xf numFmtId="0" fontId="122" fillId="0" borderId="0" xfId="485" applyFont="1" applyAlignment="1">
      <alignment horizontal="left" vertical="center"/>
    </xf>
    <xf numFmtId="0" fontId="122" fillId="0" borderId="0" xfId="485" applyFont="1" applyAlignment="1">
      <alignment horizontal="left" vertical="center"/>
    </xf>
    <xf numFmtId="0" fontId="122" fillId="0" borderId="0" xfId="485" applyFont="1" applyAlignment="1">
      <alignment horizontal="left" vertical="center"/>
    </xf>
    <xf numFmtId="0" fontId="122" fillId="0" borderId="0" xfId="485" applyFont="1" applyAlignment="1">
      <alignment horizontal="left" vertical="center"/>
    </xf>
    <xf numFmtId="0" fontId="122" fillId="0" borderId="0" xfId="485" applyFont="1" applyAlignment="1">
      <alignment horizontal="left" vertical="center"/>
    </xf>
    <xf numFmtId="0" fontId="122" fillId="0" borderId="0" xfId="485" applyFont="1" applyAlignment="1">
      <alignment horizontal="left" vertical="center"/>
    </xf>
    <xf numFmtId="0" fontId="122" fillId="0" borderId="0" xfId="485" applyFont="1" applyAlignment="1">
      <alignment horizontal="left" vertical="center"/>
    </xf>
    <xf numFmtId="0" fontId="122" fillId="0" borderId="0" xfId="485" applyFont="1" applyAlignment="1">
      <alignment horizontal="left" vertical="center"/>
    </xf>
    <xf numFmtId="0" fontId="122" fillId="0" borderId="0" xfId="485" applyFont="1" applyAlignment="1">
      <alignment horizontal="left" vertical="center"/>
    </xf>
    <xf numFmtId="0" fontId="122" fillId="0" borderId="0" xfId="485" applyFont="1" applyAlignment="1">
      <alignment horizontal="left" vertical="center"/>
    </xf>
    <xf numFmtId="0" fontId="122" fillId="0" borderId="0" xfId="485" applyFont="1" applyAlignment="1">
      <alignment horizontal="left" vertical="center"/>
    </xf>
    <xf numFmtId="0" fontId="122" fillId="0" borderId="0" xfId="485" applyFont="1" applyAlignment="1">
      <alignment horizontal="left" vertical="center"/>
    </xf>
    <xf numFmtId="0" fontId="122" fillId="0" borderId="0" xfId="485" applyFont="1" applyAlignment="1">
      <alignment horizontal="left" vertical="center"/>
    </xf>
    <xf numFmtId="0" fontId="122" fillId="0" borderId="0" xfId="485" applyFont="1" applyAlignment="1">
      <alignment horizontal="left" vertical="center"/>
    </xf>
    <xf numFmtId="0" fontId="122" fillId="0" borderId="0" xfId="485" applyFont="1" applyAlignment="1">
      <alignment horizontal="left" vertical="center"/>
    </xf>
    <xf numFmtId="0" fontId="122" fillId="0" borderId="0" xfId="485" applyFont="1" applyAlignment="1">
      <alignment horizontal="left" vertical="center"/>
    </xf>
    <xf numFmtId="0" fontId="122" fillId="0" borderId="0" xfId="485" applyFont="1" applyAlignment="1">
      <alignment horizontal="left" vertical="center"/>
    </xf>
    <xf numFmtId="0" fontId="122" fillId="0" borderId="0" xfId="485" applyFont="1" applyAlignment="1">
      <alignment horizontal="left" vertical="center"/>
    </xf>
    <xf numFmtId="0" fontId="122" fillId="0" borderId="0" xfId="485" applyFont="1" applyAlignment="1">
      <alignment horizontal="left" vertical="center"/>
    </xf>
    <xf numFmtId="0" fontId="122" fillId="0" borderId="0" xfId="485" applyFont="1" applyAlignment="1">
      <alignment horizontal="left" vertical="center"/>
    </xf>
    <xf numFmtId="0" fontId="122" fillId="0" borderId="0" xfId="485" applyFont="1" applyAlignment="1">
      <alignment horizontal="left" vertical="center"/>
    </xf>
    <xf numFmtId="0" fontId="122" fillId="0" borderId="0" xfId="485" applyFont="1" applyAlignment="1">
      <alignment horizontal="left" vertical="center"/>
    </xf>
    <xf numFmtId="0" fontId="122" fillId="0" borderId="0" xfId="485" applyFont="1" applyAlignment="1">
      <alignment horizontal="left" vertical="center"/>
    </xf>
    <xf numFmtId="0" fontId="122" fillId="0" borderId="0" xfId="485" applyFont="1" applyAlignment="1">
      <alignment horizontal="left" vertical="center"/>
    </xf>
    <xf numFmtId="0" fontId="122" fillId="0" borderId="0" xfId="485" applyFont="1" applyAlignment="1">
      <alignment horizontal="left" vertical="center"/>
    </xf>
    <xf numFmtId="0" fontId="122" fillId="0" borderId="0" xfId="485" applyFont="1" applyAlignment="1">
      <alignment horizontal="left" vertical="center"/>
    </xf>
    <xf numFmtId="0" fontId="122" fillId="0" borderId="0" xfId="485" applyFont="1" applyAlignment="1">
      <alignment horizontal="left" vertical="center"/>
    </xf>
    <xf numFmtId="0" fontId="122" fillId="0" borderId="0" xfId="485" applyFont="1" applyAlignment="1">
      <alignment horizontal="left" vertical="center"/>
    </xf>
    <xf numFmtId="0" fontId="122" fillId="0" borderId="0" xfId="485" applyFont="1" applyAlignment="1">
      <alignment horizontal="left" vertical="center"/>
    </xf>
    <xf numFmtId="0" fontId="122" fillId="0" borderId="0" xfId="485" applyFont="1" applyAlignment="1">
      <alignment horizontal="left" vertical="center"/>
    </xf>
    <xf numFmtId="0" fontId="122" fillId="0" borderId="0" xfId="485" applyFont="1" applyAlignment="1">
      <alignment horizontal="left" vertical="center"/>
    </xf>
    <xf numFmtId="0" fontId="122" fillId="0" borderId="0" xfId="485" applyFont="1" applyAlignment="1">
      <alignment horizontal="left" vertical="center"/>
    </xf>
    <xf numFmtId="0" fontId="122" fillId="0" borderId="0" xfId="485" applyFont="1" applyAlignment="1">
      <alignment horizontal="left" vertical="center"/>
    </xf>
    <xf numFmtId="0" fontId="122" fillId="0" borderId="0" xfId="485" applyFont="1" applyAlignment="1">
      <alignment horizontal="left" vertical="center"/>
    </xf>
    <xf numFmtId="0" fontId="122" fillId="0" borderId="0" xfId="485" applyFont="1" applyAlignment="1">
      <alignment horizontal="left" vertical="center"/>
    </xf>
    <xf numFmtId="0" fontId="122" fillId="0" borderId="0" xfId="485" applyFont="1" applyAlignment="1">
      <alignment horizontal="left" vertical="center"/>
    </xf>
    <xf numFmtId="0" fontId="122" fillId="0" borderId="0" xfId="485" applyFont="1" applyFill="1" applyAlignment="1">
      <alignment horizontal="left" vertical="center"/>
    </xf>
    <xf numFmtId="0" fontId="5" fillId="0" borderId="28" xfId="0" applyFont="1" applyBorder="1" applyAlignment="1">
      <alignment horizontal="center" vertical="center" shrinkToFit="1"/>
    </xf>
    <xf numFmtId="49" fontId="5" fillId="0" borderId="28" xfId="0" applyNumberFormat="1" applyFont="1" applyBorder="1" applyAlignment="1">
      <alignment vertical="center"/>
    </xf>
    <xf numFmtId="0" fontId="5" fillId="0" borderId="28" xfId="0" applyFont="1" applyBorder="1" applyAlignment="1">
      <alignment horizontal="center" vertical="center"/>
    </xf>
    <xf numFmtId="49" fontId="5" fillId="0" borderId="27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vertical="center"/>
    </xf>
    <xf numFmtId="0" fontId="124" fillId="0" borderId="0" xfId="0" applyFont="1" applyAlignment="1">
      <alignment horizontal="center" vertical="center" wrapText="1"/>
    </xf>
    <xf numFmtId="2" fontId="125" fillId="0" borderId="0" xfId="0" applyNumberFormat="1" applyFont="1" applyAlignment="1">
      <alignment horizontal="center" vertical="center" wrapText="1"/>
    </xf>
    <xf numFmtId="2" fontId="126" fillId="0" borderId="0" xfId="487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/>
    </xf>
    <xf numFmtId="49" fontId="5" fillId="0" borderId="29" xfId="0" applyNumberFormat="1" applyFont="1" applyBorder="1" applyAlignment="1">
      <alignment vertical="center"/>
    </xf>
    <xf numFmtId="170" fontId="5" fillId="0" borderId="30" xfId="487" applyNumberFormat="1" applyFont="1" applyFill="1" applyBorder="1" applyAlignment="1">
      <alignment horizontal="center" vertical="center"/>
    </xf>
    <xf numFmtId="8" fontId="5" fillId="0" borderId="28" xfId="0" applyNumberFormat="1" applyFont="1" applyBorder="1" applyAlignment="1">
      <alignment horizontal="center" vertical="center"/>
    </xf>
    <xf numFmtId="0" fontId="18" fillId="0" borderId="0" xfId="0" applyFont="1" applyBorder="1"/>
    <xf numFmtId="0" fontId="0" fillId="0" borderId="0" xfId="0" applyBorder="1"/>
    <xf numFmtId="0" fontId="127" fillId="0" borderId="0" xfId="488" applyBorder="1" applyAlignment="1" applyProtection="1"/>
    <xf numFmtId="164" fontId="67" fillId="0" borderId="0" xfId="0" applyNumberFormat="1" applyFont="1" applyFill="1" applyBorder="1" applyAlignment="1">
      <alignment horizontal="center" wrapText="1"/>
    </xf>
    <xf numFmtId="171" fontId="65" fillId="0" borderId="0" xfId="0" applyNumberFormat="1" applyFont="1"/>
    <xf numFmtId="171" fontId="46" fillId="5" borderId="3" xfId="0" applyNumberFormat="1" applyFont="1" applyFill="1" applyBorder="1" applyAlignment="1">
      <alignment horizontal="center" vertical="center" wrapText="1"/>
    </xf>
    <xf numFmtId="0" fontId="128" fillId="0" borderId="0" xfId="0" applyFont="1"/>
    <xf numFmtId="0" fontId="128" fillId="0" borderId="0" xfId="0" applyFont="1" applyAlignment="1">
      <alignment horizontal="center"/>
    </xf>
    <xf numFmtId="49" fontId="12" fillId="0" borderId="1" xfId="5" applyNumberFormat="1" applyFont="1" applyBorder="1" applyAlignment="1">
      <alignment horizontal="center" vertical="center"/>
    </xf>
    <xf numFmtId="49" fontId="12" fillId="0" borderId="0" xfId="5" applyNumberFormat="1" applyFont="1" applyBorder="1" applyAlignment="1">
      <alignment horizontal="center" vertical="center"/>
    </xf>
    <xf numFmtId="0" fontId="128" fillId="0" borderId="0" xfId="0" applyFont="1" applyAlignment="1">
      <alignment horizontal="left"/>
    </xf>
    <xf numFmtId="0" fontId="13" fillId="7" borderId="0" xfId="0" applyFont="1" applyFill="1" applyAlignment="1">
      <alignment horizontal="center"/>
    </xf>
    <xf numFmtId="0" fontId="18" fillId="0" borderId="0" xfId="0" applyFont="1" applyFill="1" applyBorder="1"/>
    <xf numFmtId="0" fontId="127" fillId="0" borderId="0" xfId="488" applyFill="1" applyBorder="1" applyAlignment="1" applyProtection="1"/>
    <xf numFmtId="49" fontId="12" fillId="0" borderId="1" xfId="5" applyNumberFormat="1" applyFont="1" applyBorder="1" applyAlignment="1">
      <alignment horizontal="left" vertical="center"/>
    </xf>
    <xf numFmtId="171" fontId="0" fillId="0" borderId="0" xfId="0" applyNumberFormat="1"/>
    <xf numFmtId="171" fontId="6" fillId="0" borderId="0" xfId="0" applyNumberFormat="1" applyFont="1"/>
    <xf numFmtId="171" fontId="0" fillId="0" borderId="0" xfId="0" applyNumberFormat="1" applyFill="1"/>
    <xf numFmtId="164" fontId="6" fillId="0" borderId="0" xfId="0" applyNumberFormat="1" applyFont="1"/>
    <xf numFmtId="164" fontId="0" fillId="0" borderId="0" xfId="0" applyNumberFormat="1" applyAlignment="1">
      <alignment horizontal="center"/>
    </xf>
    <xf numFmtId="164" fontId="51" fillId="0" borderId="0" xfId="0" applyNumberFormat="1" applyFont="1" applyFill="1" applyAlignment="1">
      <alignment horizontal="center"/>
    </xf>
    <xf numFmtId="164" fontId="51" fillId="7" borderId="0" xfId="0" applyNumberFormat="1" applyFont="1" applyFill="1" applyAlignment="1">
      <alignment horizontal="center"/>
    </xf>
    <xf numFmtId="164" fontId="52" fillId="0" borderId="0" xfId="0" applyNumberFormat="1" applyFont="1" applyAlignment="1">
      <alignment horizontal="center"/>
    </xf>
    <xf numFmtId="164" fontId="53" fillId="0" borderId="0" xfId="0" applyNumberFormat="1" applyFont="1" applyAlignment="1">
      <alignment horizontal="center"/>
    </xf>
    <xf numFmtId="0" fontId="0" fillId="0" borderId="0" xfId="0"/>
    <xf numFmtId="0" fontId="56" fillId="0" borderId="26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6" fillId="0" borderId="26" xfId="0" applyFont="1" applyBorder="1" applyAlignment="1">
      <alignment horizontal="center"/>
    </xf>
    <xf numFmtId="49" fontId="46" fillId="5" borderId="8" xfId="0" applyNumberFormat="1" applyFont="1" applyFill="1" applyBorder="1" applyAlignment="1">
      <alignment horizontal="center" vertical="center" wrapText="1"/>
    </xf>
    <xf numFmtId="49" fontId="46" fillId="5" borderId="9" xfId="0" applyNumberFormat="1" applyFont="1" applyFill="1" applyBorder="1" applyAlignment="1">
      <alignment horizontal="center" vertical="center" wrapText="1"/>
    </xf>
    <xf numFmtId="0" fontId="23" fillId="6" borderId="10" xfId="6" applyFont="1" applyFill="1" applyBorder="1" applyAlignment="1">
      <alignment horizontal="center"/>
    </xf>
    <xf numFmtId="0" fontId="23" fillId="6" borderId="11" xfId="6" applyFont="1" applyFill="1" applyBorder="1" applyAlignment="1">
      <alignment horizontal="center"/>
    </xf>
  </cellXfs>
  <cellStyles count="575">
    <cellStyle name="Euro" xfId="1"/>
    <cellStyle name="Migliaia 2" xfId="487"/>
    <cellStyle name="Normal 13" xfId="2"/>
    <cellStyle name="Normale 2" xfId="3"/>
    <cellStyle name="Normale 2 10" xfId="541"/>
    <cellStyle name="Normale 2 11" xfId="542"/>
    <cellStyle name="Normale 2 12" xfId="543"/>
    <cellStyle name="Normale 2 13" xfId="544"/>
    <cellStyle name="Normale 2 14" xfId="545"/>
    <cellStyle name="Normale 2 15" xfId="546"/>
    <cellStyle name="Normale 2 16" xfId="547"/>
    <cellStyle name="Normale 2 17" xfId="548"/>
    <cellStyle name="Normale 2 18" xfId="549"/>
    <cellStyle name="Normale 2 19" xfId="550"/>
    <cellStyle name="Normale 2 2" xfId="533"/>
    <cellStyle name="Normale 2 20" xfId="551"/>
    <cellStyle name="Normale 2 21" xfId="552"/>
    <cellStyle name="Normale 2 22" xfId="553"/>
    <cellStyle name="Normale 2 23" xfId="554"/>
    <cellStyle name="Normale 2 24" xfId="555"/>
    <cellStyle name="Normale 2 25" xfId="556"/>
    <cellStyle name="Normale 2 26" xfId="557"/>
    <cellStyle name="Normale 2 27" xfId="558"/>
    <cellStyle name="Normale 2 28" xfId="559"/>
    <cellStyle name="Normale 2 29" xfId="560"/>
    <cellStyle name="Normale 2 3" xfId="534"/>
    <cellStyle name="Normale 2 30" xfId="561"/>
    <cellStyle name="Normale 2 31" xfId="562"/>
    <cellStyle name="Normale 2 32" xfId="563"/>
    <cellStyle name="Normale 2 33" xfId="564"/>
    <cellStyle name="Normale 2 34" xfId="565"/>
    <cellStyle name="Normale 2 35" xfId="566"/>
    <cellStyle name="Normale 2 36" xfId="567"/>
    <cellStyle name="Normale 2 37" xfId="568"/>
    <cellStyle name="Normale 2 38" xfId="569"/>
    <cellStyle name="Normale 2 39" xfId="570"/>
    <cellStyle name="Normale 2 4" xfId="535"/>
    <cellStyle name="Normale 2 40" xfId="571"/>
    <cellStyle name="Normale 2 41" xfId="572"/>
    <cellStyle name="Normale 2 42" xfId="573"/>
    <cellStyle name="Normale 2 43" xfId="574"/>
    <cellStyle name="Normale 2 5" xfId="536"/>
    <cellStyle name="Normale 2 6" xfId="537"/>
    <cellStyle name="Normale 2 7" xfId="538"/>
    <cellStyle name="Normale 2 8" xfId="539"/>
    <cellStyle name="Normale 2 9" xfId="540"/>
    <cellStyle name="Normale 3" xfId="495"/>
    <cellStyle name="Normale 4" xfId="4"/>
    <cellStyle name="Κανονικό" xfId="0" builtinId="0"/>
    <cellStyle name="Κανονικό 10" xfId="18"/>
    <cellStyle name="Κανονικό 100" xfId="263"/>
    <cellStyle name="Κανονικό 101" xfId="266"/>
    <cellStyle name="Κανονικό 102" xfId="269"/>
    <cellStyle name="Κανονικό 103" xfId="272"/>
    <cellStyle name="Κανονικό 104" xfId="275"/>
    <cellStyle name="Κανονικό 105" xfId="278"/>
    <cellStyle name="Κανονικό 106" xfId="48"/>
    <cellStyle name="Κανονικό 107" xfId="282"/>
    <cellStyle name="Κανονικό 108" xfId="285"/>
    <cellStyle name="Κανονικό 109" xfId="288"/>
    <cellStyle name="Κανονικό 11" xfId="19"/>
    <cellStyle name="Κανονικό 110" xfId="291"/>
    <cellStyle name="Κανονικό 111" xfId="294"/>
    <cellStyle name="Κανονικό 112" xfId="297"/>
    <cellStyle name="Κανονικό 113" xfId="300"/>
    <cellStyle name="Κανονικό 114" xfId="303"/>
    <cellStyle name="Κανονικό 115" xfId="306"/>
    <cellStyle name="Κανονικό 12" xfId="20"/>
    <cellStyle name="Κανονικό 13" xfId="21"/>
    <cellStyle name="Κανονικό 14" xfId="22"/>
    <cellStyle name="Κανονικό 18" xfId="489"/>
    <cellStyle name="Κανονικό 19" xfId="490"/>
    <cellStyle name="Κανονικό 2" xfId="5"/>
    <cellStyle name="Κανονικό 2 10" xfId="36"/>
    <cellStyle name="Κανονικό 2 100" xfId="289"/>
    <cellStyle name="Κανονικό 2 101" xfId="292"/>
    <cellStyle name="Κανονικό 2 102" xfId="295"/>
    <cellStyle name="Κανονικό 2 103" xfId="298"/>
    <cellStyle name="Κανονικό 2 104" xfId="301"/>
    <cellStyle name="Κανονικό 2 105" xfId="304"/>
    <cellStyle name="Κανονικό 2 106" xfId="307"/>
    <cellStyle name="Κανονικό 2 107" xfId="309"/>
    <cellStyle name="Κανονικό 2 108" xfId="312"/>
    <cellStyle name="Κανονικό 2 109" xfId="313"/>
    <cellStyle name="Κανονικό 2 11" xfId="38"/>
    <cellStyle name="Κανονικό 2 110" xfId="315"/>
    <cellStyle name="Κανονικό 2 111" xfId="317"/>
    <cellStyle name="Κανονικό 2 112" xfId="319"/>
    <cellStyle name="Κανονικό 2 113" xfId="321"/>
    <cellStyle name="Κανονικό 2 114" xfId="323"/>
    <cellStyle name="Κανονικό 2 115" xfId="325"/>
    <cellStyle name="Κανονικό 2 116" xfId="327"/>
    <cellStyle name="Κανονικό 2 117" xfId="329"/>
    <cellStyle name="Κανονικό 2 118" xfId="331"/>
    <cellStyle name="Κανονικό 2 119" xfId="333"/>
    <cellStyle name="Κανονικό 2 12" xfId="40"/>
    <cellStyle name="Κανονικό 2 120" xfId="335"/>
    <cellStyle name="Κανονικό 2 121" xfId="337"/>
    <cellStyle name="Κανονικό 2 122" xfId="339"/>
    <cellStyle name="Κανονικό 2 123" xfId="341"/>
    <cellStyle name="Κανονικό 2 124" xfId="343"/>
    <cellStyle name="Κανονικό 2 125" xfId="345"/>
    <cellStyle name="Κανονικό 2 126" xfId="347"/>
    <cellStyle name="Κανονικό 2 127" xfId="349"/>
    <cellStyle name="Κανονικό 2 128" xfId="351"/>
    <cellStyle name="Κανονικό 2 129" xfId="353"/>
    <cellStyle name="Κανονικό 2 13" xfId="42"/>
    <cellStyle name="Κανονικό 2 130" xfId="355"/>
    <cellStyle name="Κανονικό 2 131" xfId="357"/>
    <cellStyle name="Κανονικό 2 132" xfId="359"/>
    <cellStyle name="Κανονικό 2 133" xfId="361"/>
    <cellStyle name="Κανονικό 2 134" xfId="363"/>
    <cellStyle name="Κανονικό 2 135" xfId="365"/>
    <cellStyle name="Κανονικό 2 136" xfId="367"/>
    <cellStyle name="Κανονικό 2 137" xfId="369"/>
    <cellStyle name="Κανονικό 2 138" xfId="371"/>
    <cellStyle name="Κανονικό 2 139" xfId="373"/>
    <cellStyle name="Κανονικό 2 14" xfId="26"/>
    <cellStyle name="Κανονικό 2 140" xfId="375"/>
    <cellStyle name="Κανονικό 2 141" xfId="377"/>
    <cellStyle name="Κανονικό 2 142" xfId="379"/>
    <cellStyle name="Κανονικό 2 143" xfId="381"/>
    <cellStyle name="Κανονικό 2 144" xfId="383"/>
    <cellStyle name="Κανονικό 2 145" xfId="385"/>
    <cellStyle name="Κανονικό 2 146" xfId="387"/>
    <cellStyle name="Κανονικό 2 147" xfId="389"/>
    <cellStyle name="Κανονικό 2 148" xfId="391"/>
    <cellStyle name="Κανονικό 2 149" xfId="393"/>
    <cellStyle name="Κανονικό 2 15" xfId="29"/>
    <cellStyle name="Κανονικό 2 150" xfId="395"/>
    <cellStyle name="Κανονικό 2 151" xfId="397"/>
    <cellStyle name="Κανονικό 2 152" xfId="399"/>
    <cellStyle name="Κανονικό 2 153" xfId="401"/>
    <cellStyle name="Κανονικό 2 154" xfId="403"/>
    <cellStyle name="Κανονικό 2 155" xfId="405"/>
    <cellStyle name="Κανονικό 2 156" xfId="407"/>
    <cellStyle name="Κανονικό 2 157" xfId="409"/>
    <cellStyle name="Κανονικό 2 158" xfId="411"/>
    <cellStyle name="Κανονικό 2 159" xfId="413"/>
    <cellStyle name="Κανονικό 2 16" xfId="49"/>
    <cellStyle name="Κανονικό 2 160" xfId="415"/>
    <cellStyle name="Κανονικό 2 161" xfId="417"/>
    <cellStyle name="Κανονικό 2 162" xfId="419"/>
    <cellStyle name="Κανονικό 2 163" xfId="421"/>
    <cellStyle name="Κανονικό 2 164" xfId="423"/>
    <cellStyle name="Κανονικό 2 165" xfId="425"/>
    <cellStyle name="Κανονικό 2 166" xfId="427"/>
    <cellStyle name="Κανονικό 2 167" xfId="429"/>
    <cellStyle name="Κανονικό 2 168" xfId="431"/>
    <cellStyle name="Κανονικό 2 169" xfId="433"/>
    <cellStyle name="Κανονικό 2 17" xfId="51"/>
    <cellStyle name="Κανονικό 2 170" xfId="435"/>
    <cellStyle name="Κανονικό 2 171" xfId="437"/>
    <cellStyle name="Κανονικό 2 172" xfId="439"/>
    <cellStyle name="Κανονικό 2 173" xfId="441"/>
    <cellStyle name="Κανονικό 2 174" xfId="443"/>
    <cellStyle name="Κανονικό 2 175" xfId="445"/>
    <cellStyle name="Κανονικό 2 176" xfId="447"/>
    <cellStyle name="Κανονικό 2 177" xfId="449"/>
    <cellStyle name="Κανονικό 2 178" xfId="451"/>
    <cellStyle name="Κανονικό 2 179" xfId="453"/>
    <cellStyle name="Κανονικό 2 18" xfId="53"/>
    <cellStyle name="Κανονικό 2 180" xfId="455"/>
    <cellStyle name="Κανονικό 2 181" xfId="457"/>
    <cellStyle name="Κανονικό 2 182" xfId="459"/>
    <cellStyle name="Κανονικό 2 183" xfId="461"/>
    <cellStyle name="Κανονικό 2 184" xfId="463"/>
    <cellStyle name="Κανονικό 2 185" xfId="465"/>
    <cellStyle name="Κανονικό 2 186" xfId="467"/>
    <cellStyle name="Κανονικό 2 187" xfId="469"/>
    <cellStyle name="Κανονικό 2 188" xfId="471"/>
    <cellStyle name="Κανονικό 2 189" xfId="473"/>
    <cellStyle name="Κανονικό 2 19" xfId="55"/>
    <cellStyle name="Κανονικό 2 190" xfId="475"/>
    <cellStyle name="Κανονικό 2 191" xfId="477"/>
    <cellStyle name="Κανονικό 2 192" xfId="479"/>
    <cellStyle name="Κανονικό 2 193" xfId="481"/>
    <cellStyle name="Κανονικό 2 194" xfId="483"/>
    <cellStyle name="Κανονικό 2 2" xfId="6"/>
    <cellStyle name="Κανονικό 2 2 2" xfId="7"/>
    <cellStyle name="Κανονικό 2 20" xfId="57"/>
    <cellStyle name="Κανονικό 2 21" xfId="59"/>
    <cellStyle name="Κανονικό 2 22" xfId="61"/>
    <cellStyle name="Κανονικό 2 23" xfId="63"/>
    <cellStyle name="Κανονικό 2 24" xfId="65"/>
    <cellStyle name="Κανονικό 2 25" xfId="68"/>
    <cellStyle name="Κανονικό 2 26" xfId="71"/>
    <cellStyle name="Κανονικό 2 27" xfId="74"/>
    <cellStyle name="Κανονικό 2 28" xfId="77"/>
    <cellStyle name="Κανονικό 2 29" xfId="80"/>
    <cellStyle name="Κανονικό 2 3" xfId="8"/>
    <cellStyle name="Κανονικό 2 3 10" xfId="504"/>
    <cellStyle name="Κανονικό 2 3 11" xfId="505"/>
    <cellStyle name="Κανονικό 2 3 12" xfId="506"/>
    <cellStyle name="Κανονικό 2 3 13" xfId="507"/>
    <cellStyle name="Κανονικό 2 3 14" xfId="508"/>
    <cellStyle name="Κανονικό 2 3 15" xfId="509"/>
    <cellStyle name="Κανονικό 2 3 16" xfId="510"/>
    <cellStyle name="Κανονικό 2 3 17" xfId="511"/>
    <cellStyle name="Κανονικό 2 3 18" xfId="512"/>
    <cellStyle name="Κανονικό 2 3 19" xfId="513"/>
    <cellStyle name="Κανονικό 2 3 2" xfId="496"/>
    <cellStyle name="Κανονικό 2 3 20" xfId="514"/>
    <cellStyle name="Κανονικό 2 3 21" xfId="515"/>
    <cellStyle name="Κανονικό 2 3 22" xfId="516"/>
    <cellStyle name="Κανονικό 2 3 23" xfId="517"/>
    <cellStyle name="Κανονικό 2 3 24" xfId="518"/>
    <cellStyle name="Κανονικό 2 3 25" xfId="519"/>
    <cellStyle name="Κανονικό 2 3 26" xfId="520"/>
    <cellStyle name="Κανονικό 2 3 27" xfId="521"/>
    <cellStyle name="Κανονικό 2 3 28" xfId="522"/>
    <cellStyle name="Κανονικό 2 3 29" xfId="523"/>
    <cellStyle name="Κανονικό 2 3 3" xfId="497"/>
    <cellStyle name="Κανονικό 2 3 30" xfId="524"/>
    <cellStyle name="Κανονικό 2 3 31" xfId="525"/>
    <cellStyle name="Κανονικό 2 3 32" xfId="526"/>
    <cellStyle name="Κανονικό 2 3 33" xfId="527"/>
    <cellStyle name="Κανονικό 2 3 34" xfId="528"/>
    <cellStyle name="Κανονικό 2 3 35" xfId="529"/>
    <cellStyle name="Κανονικό 2 3 36" xfId="530"/>
    <cellStyle name="Κανονικό 2 3 37" xfId="531"/>
    <cellStyle name="Κανονικό 2 3 38" xfId="532"/>
    <cellStyle name="Κανονικό 2 3 4" xfId="498"/>
    <cellStyle name="Κανονικό 2 3 5" xfId="499"/>
    <cellStyle name="Κανονικό 2 3 6" xfId="500"/>
    <cellStyle name="Κανονικό 2 3 7" xfId="501"/>
    <cellStyle name="Κανονικό 2 3 8" xfId="502"/>
    <cellStyle name="Κανονικό 2 3 9" xfId="503"/>
    <cellStyle name="Κανονικό 2 30" xfId="83"/>
    <cellStyle name="Κανονικό 2 31" xfId="86"/>
    <cellStyle name="Κανονικό 2 32" xfId="89"/>
    <cellStyle name="Κανονικό 2 33" xfId="92"/>
    <cellStyle name="Κανονικό 2 34" xfId="95"/>
    <cellStyle name="Κανονικό 2 35" xfId="98"/>
    <cellStyle name="Κανονικό 2 36" xfId="101"/>
    <cellStyle name="Κανονικό 2 37" xfId="104"/>
    <cellStyle name="Κανονικό 2 38" xfId="107"/>
    <cellStyle name="Κανονικό 2 39" xfId="110"/>
    <cellStyle name="Κανονικό 2 4" xfId="11"/>
    <cellStyle name="Κανονικό 2 40" xfId="113"/>
    <cellStyle name="Κανονικό 2 41" xfId="116"/>
    <cellStyle name="Κανονικό 2 42" xfId="119"/>
    <cellStyle name="Κανονικό 2 43" xfId="122"/>
    <cellStyle name="Κανονικό 2 44" xfId="125"/>
    <cellStyle name="Κανονικό 2 45" xfId="128"/>
    <cellStyle name="Κανονικό 2 46" xfId="131"/>
    <cellStyle name="Κανονικό 2 47" xfId="134"/>
    <cellStyle name="Κανονικό 2 48" xfId="137"/>
    <cellStyle name="Κανονικό 2 49" xfId="138"/>
    <cellStyle name="Κανονικό 2 5" xfId="23"/>
    <cellStyle name="Κανονικό 2 50" xfId="141"/>
    <cellStyle name="Κανονικό 2 51" xfId="144"/>
    <cellStyle name="Κανονικό 2 52" xfId="147"/>
    <cellStyle name="Κανονικό 2 53" xfId="150"/>
    <cellStyle name="Κανονικό 2 54" xfId="153"/>
    <cellStyle name="Κανονικό 2 55" xfId="156"/>
    <cellStyle name="Κανονικό 2 56" xfId="159"/>
    <cellStyle name="Κανονικό 2 57" xfId="162"/>
    <cellStyle name="Κανονικό 2 58" xfId="165"/>
    <cellStyle name="Κανονικό 2 59" xfId="168"/>
    <cellStyle name="Κανονικό 2 6" xfId="28"/>
    <cellStyle name="Κανονικό 2 60" xfId="171"/>
    <cellStyle name="Κανονικό 2 61" xfId="174"/>
    <cellStyle name="Κανονικό 2 62" xfId="177"/>
    <cellStyle name="Κανονικό 2 63" xfId="180"/>
    <cellStyle name="Κανονικό 2 64" xfId="183"/>
    <cellStyle name="Κανονικό 2 65" xfId="186"/>
    <cellStyle name="Κανονικό 2 66" xfId="189"/>
    <cellStyle name="Κανονικό 2 67" xfId="192"/>
    <cellStyle name="Κανονικό 2 68" xfId="195"/>
    <cellStyle name="Κανονικό 2 69" xfId="198"/>
    <cellStyle name="Κανονικό 2 7" xfId="30"/>
    <cellStyle name="Κανονικό 2 70" xfId="201"/>
    <cellStyle name="Κανονικό 2 71" xfId="204"/>
    <cellStyle name="Κανονικό 2 72" xfId="207"/>
    <cellStyle name="Κανονικό 2 73" xfId="210"/>
    <cellStyle name="Κανονικό 2 74" xfId="213"/>
    <cellStyle name="Κανονικό 2 75" xfId="216"/>
    <cellStyle name="Κανονικό 2 76" xfId="219"/>
    <cellStyle name="Κανονικό 2 77" xfId="222"/>
    <cellStyle name="Κανονικό 2 78" xfId="225"/>
    <cellStyle name="Κανονικό 2 79" xfId="228"/>
    <cellStyle name="Κανονικό 2 8" xfId="32"/>
    <cellStyle name="Κανονικό 2 80" xfId="231"/>
    <cellStyle name="Κανονικό 2 81" xfId="234"/>
    <cellStyle name="Κανονικό 2 82" xfId="237"/>
    <cellStyle name="Κανονικό 2 83" xfId="240"/>
    <cellStyle name="Κανονικό 2 84" xfId="243"/>
    <cellStyle name="Κανονικό 2 85" xfId="246"/>
    <cellStyle name="Κανονικό 2 86" xfId="249"/>
    <cellStyle name="Κανονικό 2 87" xfId="252"/>
    <cellStyle name="Κανονικό 2 88" xfId="255"/>
    <cellStyle name="Κανονικό 2 89" xfId="258"/>
    <cellStyle name="Κανονικό 2 9" xfId="34"/>
    <cellStyle name="Κανονικό 2 90" xfId="261"/>
    <cellStyle name="Κανονικό 2 91" xfId="264"/>
    <cellStyle name="Κανονικό 2 92" xfId="267"/>
    <cellStyle name="Κανονικό 2 93" xfId="270"/>
    <cellStyle name="Κανονικό 2 94" xfId="273"/>
    <cellStyle name="Κανονικό 2 95" xfId="276"/>
    <cellStyle name="Κανονικό 2 96" xfId="279"/>
    <cellStyle name="Κανονικό 2 97" xfId="280"/>
    <cellStyle name="Κανονικό 2 98" xfId="283"/>
    <cellStyle name="Κανονικό 2 99" xfId="286"/>
    <cellStyle name="Κανονικό 21" xfId="491"/>
    <cellStyle name="Κανονικό 23" xfId="492"/>
    <cellStyle name="Κανονικό 24" xfId="493"/>
    <cellStyle name="Κανονικό 25" xfId="494"/>
    <cellStyle name="Κανονικό 3" xfId="486"/>
    <cellStyle name="Κανονικό 3 10" xfId="41"/>
    <cellStyle name="Κανονικό 3 100" xfId="296"/>
    <cellStyle name="Κανονικό 3 101" xfId="299"/>
    <cellStyle name="Κανονικό 3 102" xfId="302"/>
    <cellStyle name="Κανονικό 3 103" xfId="305"/>
    <cellStyle name="Κανονικό 3 104" xfId="308"/>
    <cellStyle name="Κανονικό 3 105" xfId="310"/>
    <cellStyle name="Κανονικό 3 106" xfId="311"/>
    <cellStyle name="Κανονικό 3 107" xfId="314"/>
    <cellStyle name="Κανονικό 3 108" xfId="316"/>
    <cellStyle name="Κανονικό 3 109" xfId="318"/>
    <cellStyle name="Κανονικό 3 11" xfId="43"/>
    <cellStyle name="Κανονικό 3 110" xfId="320"/>
    <cellStyle name="Κανονικό 3 111" xfId="322"/>
    <cellStyle name="Κανονικό 3 112" xfId="324"/>
    <cellStyle name="Κανονικό 3 113" xfId="326"/>
    <cellStyle name="Κανονικό 3 114" xfId="328"/>
    <cellStyle name="Κανονικό 3 115" xfId="330"/>
    <cellStyle name="Κανονικό 3 116" xfId="332"/>
    <cellStyle name="Κανονικό 3 117" xfId="334"/>
    <cellStyle name="Κανονικό 3 118" xfId="336"/>
    <cellStyle name="Κανονικό 3 119" xfId="338"/>
    <cellStyle name="Κανονικό 3 12" xfId="25"/>
    <cellStyle name="Κανονικό 3 120" xfId="340"/>
    <cellStyle name="Κανονικό 3 121" xfId="342"/>
    <cellStyle name="Κανονικό 3 122" xfId="344"/>
    <cellStyle name="Κανονικό 3 123" xfId="346"/>
    <cellStyle name="Κανονικό 3 124" xfId="348"/>
    <cellStyle name="Κανονικό 3 125" xfId="350"/>
    <cellStyle name="Κανονικό 3 126" xfId="352"/>
    <cellStyle name="Κανονικό 3 127" xfId="354"/>
    <cellStyle name="Κανονικό 3 128" xfId="356"/>
    <cellStyle name="Κανονικό 3 129" xfId="358"/>
    <cellStyle name="Κανονικό 3 13" xfId="44"/>
    <cellStyle name="Κανονικό 3 130" xfId="360"/>
    <cellStyle name="Κανονικό 3 131" xfId="362"/>
    <cellStyle name="Κανονικό 3 132" xfId="364"/>
    <cellStyle name="Κανονικό 3 133" xfId="366"/>
    <cellStyle name="Κανονικό 3 134" xfId="368"/>
    <cellStyle name="Κανονικό 3 135" xfId="370"/>
    <cellStyle name="Κανονικό 3 136" xfId="372"/>
    <cellStyle name="Κανονικό 3 137" xfId="374"/>
    <cellStyle name="Κανονικό 3 138" xfId="376"/>
    <cellStyle name="Κανονικό 3 139" xfId="378"/>
    <cellStyle name="Κανονικό 3 14" xfId="50"/>
    <cellStyle name="Κανονικό 3 140" xfId="380"/>
    <cellStyle name="Κανονικό 3 141" xfId="382"/>
    <cellStyle name="Κανονικό 3 142" xfId="384"/>
    <cellStyle name="Κανονικό 3 143" xfId="386"/>
    <cellStyle name="Κανονικό 3 144" xfId="388"/>
    <cellStyle name="Κανονικό 3 145" xfId="390"/>
    <cellStyle name="Κανονικό 3 146" xfId="392"/>
    <cellStyle name="Κανονικό 3 147" xfId="394"/>
    <cellStyle name="Κανονικό 3 148" xfId="396"/>
    <cellStyle name="Κανονικό 3 149" xfId="398"/>
    <cellStyle name="Κανονικό 3 15" xfId="52"/>
    <cellStyle name="Κανονικό 3 150" xfId="400"/>
    <cellStyle name="Κανονικό 3 151" xfId="402"/>
    <cellStyle name="Κανονικό 3 152" xfId="404"/>
    <cellStyle name="Κανονικό 3 153" xfId="406"/>
    <cellStyle name="Κανονικό 3 154" xfId="408"/>
    <cellStyle name="Κανονικό 3 155" xfId="410"/>
    <cellStyle name="Κανονικό 3 156" xfId="412"/>
    <cellStyle name="Κανονικό 3 157" xfId="414"/>
    <cellStyle name="Κανονικό 3 158" xfId="416"/>
    <cellStyle name="Κανονικό 3 159" xfId="418"/>
    <cellStyle name="Κανονικό 3 16" xfId="54"/>
    <cellStyle name="Κανονικό 3 160" xfId="420"/>
    <cellStyle name="Κανονικό 3 161" xfId="422"/>
    <cellStyle name="Κανονικό 3 162" xfId="424"/>
    <cellStyle name="Κανονικό 3 163" xfId="426"/>
    <cellStyle name="Κανονικό 3 164" xfId="428"/>
    <cellStyle name="Κανονικό 3 165" xfId="430"/>
    <cellStyle name="Κανονικό 3 166" xfId="432"/>
    <cellStyle name="Κανονικό 3 167" xfId="434"/>
    <cellStyle name="Κανονικό 3 168" xfId="436"/>
    <cellStyle name="Κανονικό 3 169" xfId="438"/>
    <cellStyle name="Κανονικό 3 17" xfId="56"/>
    <cellStyle name="Κανονικό 3 170" xfId="440"/>
    <cellStyle name="Κανονικό 3 171" xfId="442"/>
    <cellStyle name="Κανονικό 3 172" xfId="444"/>
    <cellStyle name="Κανονικό 3 173" xfId="446"/>
    <cellStyle name="Κανονικό 3 174" xfId="448"/>
    <cellStyle name="Κανονικό 3 175" xfId="450"/>
    <cellStyle name="Κανονικό 3 176" xfId="452"/>
    <cellStyle name="Κανονικό 3 177" xfId="454"/>
    <cellStyle name="Κανονικό 3 178" xfId="456"/>
    <cellStyle name="Κανονικό 3 179" xfId="458"/>
    <cellStyle name="Κανονικό 3 18" xfId="58"/>
    <cellStyle name="Κανονικό 3 180" xfId="460"/>
    <cellStyle name="Κανονικό 3 181" xfId="462"/>
    <cellStyle name="Κανονικό 3 182" xfId="464"/>
    <cellStyle name="Κανονικό 3 183" xfId="466"/>
    <cellStyle name="Κανονικό 3 184" xfId="468"/>
    <cellStyle name="Κανονικό 3 185" xfId="470"/>
    <cellStyle name="Κανονικό 3 186" xfId="472"/>
    <cellStyle name="Κανονικό 3 187" xfId="474"/>
    <cellStyle name="Κανονικό 3 188" xfId="476"/>
    <cellStyle name="Κανονικό 3 189" xfId="478"/>
    <cellStyle name="Κανονικό 3 19" xfId="60"/>
    <cellStyle name="Κανονικό 3 190" xfId="480"/>
    <cellStyle name="Κανονικό 3 191" xfId="482"/>
    <cellStyle name="Κανονικό 3 192" xfId="484"/>
    <cellStyle name="Κανονικό 3 2" xfId="12"/>
    <cellStyle name="Κανονικό 3 20" xfId="62"/>
    <cellStyle name="Κανονικό 3 21" xfId="64"/>
    <cellStyle name="Κανονικό 3 22" xfId="66"/>
    <cellStyle name="Κανονικό 3 23" xfId="69"/>
    <cellStyle name="Κανονικό 3 24" xfId="72"/>
    <cellStyle name="Κανονικό 3 25" xfId="75"/>
    <cellStyle name="Κανονικό 3 26" xfId="78"/>
    <cellStyle name="Κανονικό 3 27" xfId="81"/>
    <cellStyle name="Κανονικό 3 28" xfId="84"/>
    <cellStyle name="Κανονικό 3 29" xfId="87"/>
    <cellStyle name="Κανονικό 3 3" xfId="24"/>
    <cellStyle name="Κανονικό 3 30" xfId="90"/>
    <cellStyle name="Κανονικό 3 31" xfId="93"/>
    <cellStyle name="Κανονικό 3 32" xfId="96"/>
    <cellStyle name="Κανονικό 3 33" xfId="99"/>
    <cellStyle name="Κανονικό 3 34" xfId="102"/>
    <cellStyle name="Κανονικό 3 35" xfId="105"/>
    <cellStyle name="Κανονικό 3 36" xfId="108"/>
    <cellStyle name="Κανονικό 3 37" xfId="111"/>
    <cellStyle name="Κανονικό 3 38" xfId="114"/>
    <cellStyle name="Κανονικό 3 39" xfId="117"/>
    <cellStyle name="Κανονικό 3 4" xfId="27"/>
    <cellStyle name="Κανονικό 3 40" xfId="120"/>
    <cellStyle name="Κανονικό 3 41" xfId="123"/>
    <cellStyle name="Κανονικό 3 42" xfId="126"/>
    <cellStyle name="Κανονικό 3 43" xfId="129"/>
    <cellStyle name="Κανονικό 3 44" xfId="132"/>
    <cellStyle name="Κανονικό 3 45" xfId="135"/>
    <cellStyle name="Κανονικό 3 46" xfId="46"/>
    <cellStyle name="Κανονικό 3 47" xfId="139"/>
    <cellStyle name="Κανονικό 3 48" xfId="142"/>
    <cellStyle name="Κανονικό 3 49" xfId="145"/>
    <cellStyle name="Κανονικό 3 5" xfId="31"/>
    <cellStyle name="Κανονικό 3 50" xfId="148"/>
    <cellStyle name="Κανονικό 3 51" xfId="151"/>
    <cellStyle name="Κανονικό 3 52" xfId="154"/>
    <cellStyle name="Κανονικό 3 53" xfId="157"/>
    <cellStyle name="Κανονικό 3 54" xfId="160"/>
    <cellStyle name="Κανονικό 3 55" xfId="163"/>
    <cellStyle name="Κανονικό 3 56" xfId="166"/>
    <cellStyle name="Κανονικό 3 57" xfId="169"/>
    <cellStyle name="Κανονικό 3 58" xfId="172"/>
    <cellStyle name="Κανονικό 3 59" xfId="175"/>
    <cellStyle name="Κανονικό 3 6" xfId="33"/>
    <cellStyle name="Κανονικό 3 60" xfId="178"/>
    <cellStyle name="Κανονικό 3 61" xfId="181"/>
    <cellStyle name="Κανονικό 3 62" xfId="184"/>
    <cellStyle name="Κανονικό 3 63" xfId="187"/>
    <cellStyle name="Κανονικό 3 64" xfId="190"/>
    <cellStyle name="Κανονικό 3 65" xfId="193"/>
    <cellStyle name="Κανονικό 3 66" xfId="196"/>
    <cellStyle name="Κανονικό 3 67" xfId="199"/>
    <cellStyle name="Κανονικό 3 68" xfId="202"/>
    <cellStyle name="Κανονικό 3 69" xfId="205"/>
    <cellStyle name="Κανονικό 3 7" xfId="35"/>
    <cellStyle name="Κανονικό 3 70" xfId="208"/>
    <cellStyle name="Κανονικό 3 71" xfId="211"/>
    <cellStyle name="Κανονικό 3 72" xfId="214"/>
    <cellStyle name="Κανονικό 3 73" xfId="217"/>
    <cellStyle name="Κανονικό 3 74" xfId="220"/>
    <cellStyle name="Κανονικό 3 75" xfId="223"/>
    <cellStyle name="Κανονικό 3 76" xfId="226"/>
    <cellStyle name="Κανονικό 3 77" xfId="229"/>
    <cellStyle name="Κανονικό 3 78" xfId="232"/>
    <cellStyle name="Κανονικό 3 79" xfId="235"/>
    <cellStyle name="Κανονικό 3 8" xfId="37"/>
    <cellStyle name="Κανονικό 3 80" xfId="238"/>
    <cellStyle name="Κανονικό 3 81" xfId="241"/>
    <cellStyle name="Κανονικό 3 82" xfId="244"/>
    <cellStyle name="Κανονικό 3 83" xfId="247"/>
    <cellStyle name="Κανονικό 3 84" xfId="250"/>
    <cellStyle name="Κανονικό 3 85" xfId="253"/>
    <cellStyle name="Κανονικό 3 86" xfId="256"/>
    <cellStyle name="Κανονικό 3 87" xfId="259"/>
    <cellStyle name="Κανονικό 3 88" xfId="262"/>
    <cellStyle name="Κανονικό 3 89" xfId="265"/>
    <cellStyle name="Κανονικό 3 9" xfId="39"/>
    <cellStyle name="Κανονικό 3 90" xfId="268"/>
    <cellStyle name="Κανονικό 3 91" xfId="271"/>
    <cellStyle name="Κανονικό 3 92" xfId="274"/>
    <cellStyle name="Κανονικό 3 93" xfId="277"/>
    <cellStyle name="Κανονικό 3 94" xfId="45"/>
    <cellStyle name="Κανονικό 3 95" xfId="281"/>
    <cellStyle name="Κανονικό 3 96" xfId="284"/>
    <cellStyle name="Κανονικό 3 97" xfId="287"/>
    <cellStyle name="Κανονικό 3 98" xfId="290"/>
    <cellStyle name="Κανονικό 3 99" xfId="293"/>
    <cellStyle name="Κανονικό 34" xfId="67"/>
    <cellStyle name="Κανονικό 35" xfId="70"/>
    <cellStyle name="Κανονικό 36" xfId="73"/>
    <cellStyle name="Κανονικό 37" xfId="76"/>
    <cellStyle name="Κανονικό 38" xfId="79"/>
    <cellStyle name="Κανονικό 39" xfId="82"/>
    <cellStyle name="Κανονικό 4" xfId="13"/>
    <cellStyle name="Κανονικό 40" xfId="85"/>
    <cellStyle name="Κανονικό 41" xfId="88"/>
    <cellStyle name="Κανονικό 42" xfId="91"/>
    <cellStyle name="Κανονικό 43" xfId="94"/>
    <cellStyle name="Κανονικό 44" xfId="97"/>
    <cellStyle name="Κανονικό 45" xfId="100"/>
    <cellStyle name="Κανονικό 46" xfId="103"/>
    <cellStyle name="Κανονικό 47" xfId="106"/>
    <cellStyle name="Κανονικό 48" xfId="109"/>
    <cellStyle name="Κανονικό 49" xfId="112"/>
    <cellStyle name="Κανονικό 5" xfId="14"/>
    <cellStyle name="Κανονικό 50" xfId="115"/>
    <cellStyle name="Κανονικό 51" xfId="118"/>
    <cellStyle name="Κανονικό 52" xfId="121"/>
    <cellStyle name="Κανονικό 53" xfId="124"/>
    <cellStyle name="Κανονικό 54" xfId="127"/>
    <cellStyle name="Κανονικό 55" xfId="130"/>
    <cellStyle name="Κανονικό 56" xfId="133"/>
    <cellStyle name="Κανονικό 57" xfId="136"/>
    <cellStyle name="Κανονικό 58" xfId="47"/>
    <cellStyle name="Κανονικό 59" xfId="140"/>
    <cellStyle name="Κανονικό 6" xfId="15"/>
    <cellStyle name="Κανονικό 60" xfId="143"/>
    <cellStyle name="Κανονικό 61" xfId="146"/>
    <cellStyle name="Κανονικό 62" xfId="149"/>
    <cellStyle name="Κανονικό 63" xfId="152"/>
    <cellStyle name="Κανονικό 64" xfId="155"/>
    <cellStyle name="Κανονικό 65" xfId="158"/>
    <cellStyle name="Κανονικό 66" xfId="161"/>
    <cellStyle name="Κανονικό 67" xfId="164"/>
    <cellStyle name="Κανονικό 68" xfId="167"/>
    <cellStyle name="Κανονικό 69" xfId="170"/>
    <cellStyle name="Κανονικό 7" xfId="16"/>
    <cellStyle name="Κανονικό 70" xfId="173"/>
    <cellStyle name="Κανονικό 71" xfId="176"/>
    <cellStyle name="Κανονικό 72" xfId="179"/>
    <cellStyle name="Κανονικό 73" xfId="182"/>
    <cellStyle name="Κανονικό 74" xfId="185"/>
    <cellStyle name="Κανονικό 75" xfId="188"/>
    <cellStyle name="Κανονικό 76" xfId="191"/>
    <cellStyle name="Κανονικό 77" xfId="194"/>
    <cellStyle name="Κανονικό 78" xfId="197"/>
    <cellStyle name="Κανονικό 79" xfId="200"/>
    <cellStyle name="Κανονικό 8" xfId="17"/>
    <cellStyle name="Κανονικό 80" xfId="203"/>
    <cellStyle name="Κανονικό 81" xfId="206"/>
    <cellStyle name="Κανονικό 82" xfId="209"/>
    <cellStyle name="Κανονικό 83" xfId="212"/>
    <cellStyle name="Κανονικό 84" xfId="215"/>
    <cellStyle name="Κανονικό 85" xfId="218"/>
    <cellStyle name="Κανονικό 86" xfId="221"/>
    <cellStyle name="Κανονικό 87" xfId="224"/>
    <cellStyle name="Κανονικό 88" xfId="227"/>
    <cellStyle name="Κανονικό 89" xfId="230"/>
    <cellStyle name="Κανονικό 9" xfId="485"/>
    <cellStyle name="Κανονικό 90" xfId="233"/>
    <cellStyle name="Κανονικό 91" xfId="236"/>
    <cellStyle name="Κανονικό 92" xfId="239"/>
    <cellStyle name="Κανονικό 93" xfId="242"/>
    <cellStyle name="Κανονικό 94" xfId="245"/>
    <cellStyle name="Κανονικό 95" xfId="248"/>
    <cellStyle name="Κανονικό 96" xfId="251"/>
    <cellStyle name="Κανονικό 97" xfId="254"/>
    <cellStyle name="Κανονικό 98" xfId="257"/>
    <cellStyle name="Κανονικό 99" xfId="260"/>
    <cellStyle name="Κόμμα" xfId="9" builtinId="3"/>
    <cellStyle name="Κόμμα [0]" xfId="10" builtinId="6"/>
    <cellStyle name="Υπερ-σύνδεση" xfId="488" builtinId="8"/>
  </cellStyles>
  <dxfs count="4"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  <dxf>
      <font>
        <color indexed="20"/>
      </font>
      <fill>
        <patternFill>
          <bgColor indexed="45"/>
        </patternFill>
      </fill>
    </dxf>
  </dxfs>
  <tableStyles count="0" defaultTableStyle="TableStyleMedium2" defaultPivotStyle="PivotStyleLight16"/>
  <colors>
    <mruColors>
      <color rgb="FF3366FF"/>
      <color rgb="FF00B0F0"/>
      <color rgb="FF00FFFF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jpeg"/><Relationship Id="rId13" Type="http://schemas.openxmlformats.org/officeDocument/2006/relationships/image" Target="../media/image19.png"/><Relationship Id="rId18" Type="http://schemas.openxmlformats.org/officeDocument/2006/relationships/image" Target="../media/image24.jpeg"/><Relationship Id="rId26" Type="http://schemas.openxmlformats.org/officeDocument/2006/relationships/image" Target="../media/image32.jpeg"/><Relationship Id="rId3" Type="http://schemas.openxmlformats.org/officeDocument/2006/relationships/image" Target="../media/image9.jpeg"/><Relationship Id="rId21" Type="http://schemas.openxmlformats.org/officeDocument/2006/relationships/image" Target="../media/image27.jpeg"/><Relationship Id="rId7" Type="http://schemas.openxmlformats.org/officeDocument/2006/relationships/image" Target="../media/image13.jpeg"/><Relationship Id="rId12" Type="http://schemas.openxmlformats.org/officeDocument/2006/relationships/image" Target="../media/image18.jpeg"/><Relationship Id="rId17" Type="http://schemas.openxmlformats.org/officeDocument/2006/relationships/image" Target="../media/image23.jpeg"/><Relationship Id="rId25" Type="http://schemas.openxmlformats.org/officeDocument/2006/relationships/image" Target="../media/image31.jpeg"/><Relationship Id="rId2" Type="http://schemas.openxmlformats.org/officeDocument/2006/relationships/image" Target="../media/image8.png"/><Relationship Id="rId16" Type="http://schemas.openxmlformats.org/officeDocument/2006/relationships/image" Target="../media/image22.png"/><Relationship Id="rId20" Type="http://schemas.openxmlformats.org/officeDocument/2006/relationships/image" Target="../media/image26.jpeg"/><Relationship Id="rId29" Type="http://schemas.openxmlformats.org/officeDocument/2006/relationships/image" Target="../media/image35.jpeg"/><Relationship Id="rId1" Type="http://schemas.openxmlformats.org/officeDocument/2006/relationships/image" Target="../media/image2.png"/><Relationship Id="rId6" Type="http://schemas.openxmlformats.org/officeDocument/2006/relationships/image" Target="../media/image12.jpeg"/><Relationship Id="rId11" Type="http://schemas.openxmlformats.org/officeDocument/2006/relationships/image" Target="../media/image17.jpeg"/><Relationship Id="rId24" Type="http://schemas.openxmlformats.org/officeDocument/2006/relationships/image" Target="../media/image30.jpeg"/><Relationship Id="rId5" Type="http://schemas.openxmlformats.org/officeDocument/2006/relationships/image" Target="../media/image11.jpeg"/><Relationship Id="rId15" Type="http://schemas.openxmlformats.org/officeDocument/2006/relationships/image" Target="../media/image21.jpeg"/><Relationship Id="rId23" Type="http://schemas.openxmlformats.org/officeDocument/2006/relationships/image" Target="../media/image29.jpeg"/><Relationship Id="rId28" Type="http://schemas.openxmlformats.org/officeDocument/2006/relationships/image" Target="../media/image34.jpeg"/><Relationship Id="rId10" Type="http://schemas.openxmlformats.org/officeDocument/2006/relationships/image" Target="../media/image16.jpeg"/><Relationship Id="rId19" Type="http://schemas.openxmlformats.org/officeDocument/2006/relationships/image" Target="../media/image25.jpeg"/><Relationship Id="rId4" Type="http://schemas.openxmlformats.org/officeDocument/2006/relationships/image" Target="../media/image10.jpeg"/><Relationship Id="rId9" Type="http://schemas.openxmlformats.org/officeDocument/2006/relationships/image" Target="../media/image15.jpeg"/><Relationship Id="rId14" Type="http://schemas.openxmlformats.org/officeDocument/2006/relationships/image" Target="../media/image20.png"/><Relationship Id="rId22" Type="http://schemas.openxmlformats.org/officeDocument/2006/relationships/image" Target="../media/image28.jpeg"/><Relationship Id="rId27" Type="http://schemas.openxmlformats.org/officeDocument/2006/relationships/image" Target="../media/image33.jpeg"/><Relationship Id="rId30" Type="http://schemas.openxmlformats.org/officeDocument/2006/relationships/image" Target="../media/image36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pn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8.png"/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png"/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0.png"/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0.png"/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0.png"/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47.jpeg"/><Relationship Id="rId13" Type="http://schemas.openxmlformats.org/officeDocument/2006/relationships/image" Target="../media/image52.jpeg"/><Relationship Id="rId18" Type="http://schemas.openxmlformats.org/officeDocument/2006/relationships/image" Target="../media/image57.jpeg"/><Relationship Id="rId3" Type="http://schemas.openxmlformats.org/officeDocument/2006/relationships/image" Target="../media/image42.jpeg"/><Relationship Id="rId21" Type="http://schemas.openxmlformats.org/officeDocument/2006/relationships/image" Target="../media/image60.jpeg"/><Relationship Id="rId7" Type="http://schemas.openxmlformats.org/officeDocument/2006/relationships/image" Target="../media/image46.jpeg"/><Relationship Id="rId12" Type="http://schemas.openxmlformats.org/officeDocument/2006/relationships/image" Target="../media/image51.jpeg"/><Relationship Id="rId17" Type="http://schemas.openxmlformats.org/officeDocument/2006/relationships/image" Target="../media/image56.jpeg"/><Relationship Id="rId2" Type="http://schemas.openxmlformats.org/officeDocument/2006/relationships/image" Target="../media/image41.png"/><Relationship Id="rId16" Type="http://schemas.openxmlformats.org/officeDocument/2006/relationships/image" Target="../media/image55.jpeg"/><Relationship Id="rId20" Type="http://schemas.openxmlformats.org/officeDocument/2006/relationships/image" Target="../media/image59.jpeg"/><Relationship Id="rId1" Type="http://schemas.openxmlformats.org/officeDocument/2006/relationships/image" Target="../media/image4.png"/><Relationship Id="rId6" Type="http://schemas.openxmlformats.org/officeDocument/2006/relationships/image" Target="../media/image45.jpeg"/><Relationship Id="rId11" Type="http://schemas.openxmlformats.org/officeDocument/2006/relationships/image" Target="../media/image50.jpeg"/><Relationship Id="rId5" Type="http://schemas.openxmlformats.org/officeDocument/2006/relationships/image" Target="../media/image44.jpeg"/><Relationship Id="rId15" Type="http://schemas.openxmlformats.org/officeDocument/2006/relationships/image" Target="../media/image54.jpeg"/><Relationship Id="rId23" Type="http://schemas.openxmlformats.org/officeDocument/2006/relationships/image" Target="../media/image62.jpeg"/><Relationship Id="rId10" Type="http://schemas.openxmlformats.org/officeDocument/2006/relationships/image" Target="../media/image49.jpeg"/><Relationship Id="rId19" Type="http://schemas.openxmlformats.org/officeDocument/2006/relationships/image" Target="../media/image58.jpeg"/><Relationship Id="rId4" Type="http://schemas.openxmlformats.org/officeDocument/2006/relationships/image" Target="../media/image43.jpeg"/><Relationship Id="rId9" Type="http://schemas.openxmlformats.org/officeDocument/2006/relationships/image" Target="../media/image48.jpeg"/><Relationship Id="rId14" Type="http://schemas.openxmlformats.org/officeDocument/2006/relationships/image" Target="../media/image53.jpeg"/><Relationship Id="rId22" Type="http://schemas.openxmlformats.org/officeDocument/2006/relationships/image" Target="../media/image61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19049</xdr:colOff>
      <xdr:row>0</xdr:row>
      <xdr:rowOff>73609</xdr:rowOff>
    </xdr:from>
    <xdr:to>
      <xdr:col>9</xdr:col>
      <xdr:colOff>276224</xdr:colOff>
      <xdr:row>35</xdr:row>
      <xdr:rowOff>105890</xdr:rowOff>
    </xdr:to>
    <xdr:pic>
      <xdr:nvPicPr>
        <xdr:cNvPr id="3" name="2 - Εικόνα" descr="Χωρίς τίτλο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49" y="73609"/>
          <a:ext cx="4524375" cy="569965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349250</xdr:colOff>
      <xdr:row>0</xdr:row>
      <xdr:rowOff>31750</xdr:rowOff>
    </xdr:from>
    <xdr:to>
      <xdr:col>2</xdr:col>
      <xdr:colOff>396875</xdr:colOff>
      <xdr:row>1</xdr:row>
      <xdr:rowOff>22225</xdr:rowOff>
    </xdr:to>
    <xdr:pic>
      <xdr:nvPicPr>
        <xdr:cNvPr id="5126" name="Picture 2" descr="LOGO_fin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9250" y="31750"/>
          <a:ext cx="2095500" cy="879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1838325</xdr:colOff>
      <xdr:row>0</xdr:row>
      <xdr:rowOff>295275</xdr:rowOff>
    </xdr:from>
    <xdr:to>
      <xdr:col>2</xdr:col>
      <xdr:colOff>5800725</xdr:colOff>
      <xdr:row>0</xdr:row>
      <xdr:rowOff>781050</xdr:rowOff>
    </xdr:to>
    <xdr:pic>
      <xdr:nvPicPr>
        <xdr:cNvPr id="5127" name="Picture 3" descr="logo_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09950" y="295275"/>
          <a:ext cx="396240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1838325</xdr:colOff>
      <xdr:row>0</xdr:row>
      <xdr:rowOff>295275</xdr:rowOff>
    </xdr:from>
    <xdr:to>
      <xdr:col>2</xdr:col>
      <xdr:colOff>5800725</xdr:colOff>
      <xdr:row>0</xdr:row>
      <xdr:rowOff>781050</xdr:rowOff>
    </xdr:to>
    <xdr:pic>
      <xdr:nvPicPr>
        <xdr:cNvPr id="5" name="Picture 3" descr="logo_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409950" y="295275"/>
          <a:ext cx="396240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619125</xdr:colOff>
      <xdr:row>0</xdr:row>
      <xdr:rowOff>171450</xdr:rowOff>
    </xdr:from>
    <xdr:to>
      <xdr:col>1</xdr:col>
      <xdr:colOff>990600</xdr:colOff>
      <xdr:row>0</xdr:row>
      <xdr:rowOff>714375</xdr:rowOff>
    </xdr:to>
    <xdr:pic>
      <xdr:nvPicPr>
        <xdr:cNvPr id="2" name="Picture 1" descr="LOGO_fin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9125" y="171450"/>
          <a:ext cx="154305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</xdr:col>
      <xdr:colOff>409576</xdr:colOff>
      <xdr:row>0</xdr:row>
      <xdr:rowOff>600074</xdr:rowOff>
    </xdr:from>
    <xdr:ext cx="2943224" cy="264560"/>
    <xdr:sp macro="" textlink="">
      <xdr:nvSpPr>
        <xdr:cNvPr id="4" name="3 - TextBox"/>
        <xdr:cNvSpPr txBox="1"/>
      </xdr:nvSpPr>
      <xdr:spPr>
        <a:xfrm>
          <a:off x="1952626" y="600074"/>
          <a:ext cx="294322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l-GR" sz="1100"/>
        </a:p>
      </xdr:txBody>
    </xdr:sp>
    <xdr:clientData/>
  </xdr:oneCellAnchor>
  <xdr:twoCellAnchor editAs="oneCell">
    <xdr:from>
      <xdr:col>1</xdr:col>
      <xdr:colOff>1543049</xdr:colOff>
      <xdr:row>0</xdr:row>
      <xdr:rowOff>209550</xdr:rowOff>
    </xdr:from>
    <xdr:to>
      <xdr:col>2</xdr:col>
      <xdr:colOff>3819524</xdr:colOff>
      <xdr:row>0</xdr:row>
      <xdr:rowOff>781050</xdr:rowOff>
    </xdr:to>
    <xdr:sp macro="" textlink="">
      <xdr:nvSpPr>
        <xdr:cNvPr id="3073" name="AutoShape 1" descr="https://mail.google.com/mail/u/0?ui=2&amp;ik=19c78c14d2&amp;attid=0.3&amp;permmsgid=msg-f:1735055623351808187&amp;th=181427e58f6db0bb&amp;view=fimg&amp;fur=ip&amp;sz=s0-l75-ft&amp;attbid=ANGjdJ9geLWjEGHKXvd5ywlnNtlbDhK-lm2zPQiKzfCDEV_bAqSEzeULc8VrDqzZ9YkytHvQhpBw_9xKGCKvR785-9S9FbsSqPq8q1hjRXStpbpl2SHBVXFUKFfEnEE&amp;disp=emb"/>
        <xdr:cNvSpPr>
          <a:spLocks noChangeAspect="1" noChangeArrowheads="1"/>
        </xdr:cNvSpPr>
      </xdr:nvSpPr>
      <xdr:spPr bwMode="auto">
        <a:xfrm>
          <a:off x="1543049" y="209550"/>
          <a:ext cx="3819525" cy="571500"/>
        </a:xfrm>
        <a:prstGeom prst="rect">
          <a:avLst/>
        </a:prstGeom>
        <a:noFill/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sp macro="" textlink="">
      <xdr:nvSpPr>
        <xdr:cNvPr id="3074" name="AutoShape 2" descr="https://mail.google.com/mail/u/0?ui=2&amp;ik=19c78c14d2&amp;attid=0.3&amp;permmsgid=msg-f:1735055623351808187&amp;th=181427e58f6db0bb&amp;view=fimg&amp;fur=ip&amp;sz=s0-l75-ft&amp;attbid=ANGjdJ9geLWjEGHKXvd5ywlnNtlbDhK-lm2zPQiKzfCDEV_bAqSEzeULc8VrDqzZ9YkytHvQhpBw_9xKGCKvR785-9S9FbsSqPq8q1hjRXStpbpl2SHBVXFUKFfEnEE&amp;disp=emb"/>
        <xdr:cNvSpPr>
          <a:spLocks noChangeAspect="1" noChangeArrowheads="1"/>
        </xdr:cNvSpPr>
      </xdr:nvSpPr>
      <xdr:spPr bwMode="auto">
        <a:xfrm>
          <a:off x="1543050" y="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2</xdr:col>
      <xdr:colOff>57150</xdr:colOff>
      <xdr:row>0</xdr:row>
      <xdr:rowOff>0</xdr:rowOff>
    </xdr:from>
    <xdr:to>
      <xdr:col>2</xdr:col>
      <xdr:colOff>4505325</xdr:colOff>
      <xdr:row>0</xdr:row>
      <xdr:rowOff>933450</xdr:rowOff>
    </xdr:to>
    <xdr:pic>
      <xdr:nvPicPr>
        <xdr:cNvPr id="7" name="6 - Εικόνα" descr="logo_en_anniversary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00200" y="0"/>
          <a:ext cx="4448175" cy="9334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447675</xdr:colOff>
      <xdr:row>0</xdr:row>
      <xdr:rowOff>28575</xdr:rowOff>
    </xdr:from>
    <xdr:to>
      <xdr:col>2</xdr:col>
      <xdr:colOff>285750</xdr:colOff>
      <xdr:row>0</xdr:row>
      <xdr:rowOff>904875</xdr:rowOff>
    </xdr:to>
    <xdr:pic>
      <xdr:nvPicPr>
        <xdr:cNvPr id="1038" name="Picture 9" descr="LOGO_fin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7675" y="28575"/>
          <a:ext cx="21145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495299</xdr:colOff>
      <xdr:row>0</xdr:row>
      <xdr:rowOff>19050</xdr:rowOff>
    </xdr:from>
    <xdr:to>
      <xdr:col>2</xdr:col>
      <xdr:colOff>342899</xdr:colOff>
      <xdr:row>0</xdr:row>
      <xdr:rowOff>895350</xdr:rowOff>
    </xdr:to>
    <xdr:pic>
      <xdr:nvPicPr>
        <xdr:cNvPr id="7174" name="Picture 1" descr="LOGO_fin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5299" y="19050"/>
          <a:ext cx="176212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400049</xdr:colOff>
      <xdr:row>0</xdr:row>
      <xdr:rowOff>76200</xdr:rowOff>
    </xdr:from>
    <xdr:to>
      <xdr:col>2</xdr:col>
      <xdr:colOff>5086350</xdr:colOff>
      <xdr:row>0</xdr:row>
      <xdr:rowOff>819150</xdr:rowOff>
    </xdr:to>
    <xdr:pic>
      <xdr:nvPicPr>
        <xdr:cNvPr id="717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314574" y="76200"/>
          <a:ext cx="4686301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409574</xdr:colOff>
      <xdr:row>0</xdr:row>
      <xdr:rowOff>57150</xdr:rowOff>
    </xdr:from>
    <xdr:to>
      <xdr:col>1</xdr:col>
      <xdr:colOff>1085849</xdr:colOff>
      <xdr:row>0</xdr:row>
      <xdr:rowOff>933450</xdr:rowOff>
    </xdr:to>
    <xdr:pic>
      <xdr:nvPicPr>
        <xdr:cNvPr id="2055" name="Picture 3" descr="LOGO_fin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9574" y="57150"/>
          <a:ext cx="18954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0</xdr:row>
      <xdr:rowOff>9525</xdr:rowOff>
    </xdr:from>
    <xdr:to>
      <xdr:col>5</xdr:col>
      <xdr:colOff>942975</xdr:colOff>
      <xdr:row>0</xdr:row>
      <xdr:rowOff>923925</xdr:rowOff>
    </xdr:to>
    <xdr:pic>
      <xdr:nvPicPr>
        <xdr:cNvPr id="2056" name="Picture 4" descr="αρχείο λήψης (1)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33525" y="9525"/>
          <a:ext cx="4619625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542925</xdr:colOff>
      <xdr:row>0</xdr:row>
      <xdr:rowOff>28575</xdr:rowOff>
    </xdr:from>
    <xdr:to>
      <xdr:col>1</xdr:col>
      <xdr:colOff>1419225</xdr:colOff>
      <xdr:row>0</xdr:row>
      <xdr:rowOff>1158043</xdr:rowOff>
    </xdr:to>
    <xdr:pic>
      <xdr:nvPicPr>
        <xdr:cNvPr id="2" name="Picture 2" descr="LOGO_fin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2925" y="28575"/>
          <a:ext cx="2343150" cy="11294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76199</xdr:colOff>
      <xdr:row>0</xdr:row>
      <xdr:rowOff>76200</xdr:rowOff>
    </xdr:from>
    <xdr:to>
      <xdr:col>2</xdr:col>
      <xdr:colOff>2828924</xdr:colOff>
      <xdr:row>0</xdr:row>
      <xdr:rowOff>1133475</xdr:rowOff>
    </xdr:to>
    <xdr:pic>
      <xdr:nvPicPr>
        <xdr:cNvPr id="3" name="2 - Εικόνα" descr="αρχείο λήψης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114674" y="76200"/>
          <a:ext cx="2752725" cy="1057275"/>
        </a:xfrm>
        <a:prstGeom prst="rect">
          <a:avLst/>
        </a:prstGeom>
      </xdr:spPr>
    </xdr:pic>
    <xdr:clientData/>
  </xdr:twoCellAnchor>
  <xdr:twoCellAnchor editAs="oneCell">
    <xdr:from>
      <xdr:col>5</xdr:col>
      <xdr:colOff>19049</xdr:colOff>
      <xdr:row>2</xdr:row>
      <xdr:rowOff>38100</xdr:rowOff>
    </xdr:from>
    <xdr:to>
      <xdr:col>6</xdr:col>
      <xdr:colOff>19050</xdr:colOff>
      <xdr:row>5</xdr:row>
      <xdr:rowOff>182589</xdr:rowOff>
    </xdr:to>
    <xdr:pic>
      <xdr:nvPicPr>
        <xdr:cNvPr id="4" name="3 - Εικόνα" descr="i1v3_1870998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7334249" y="1990725"/>
          <a:ext cx="1790701" cy="744564"/>
        </a:xfrm>
        <a:prstGeom prst="rect">
          <a:avLst/>
        </a:prstGeom>
      </xdr:spPr>
    </xdr:pic>
    <xdr:clientData/>
  </xdr:twoCellAnchor>
  <xdr:twoCellAnchor editAs="oneCell">
    <xdr:from>
      <xdr:col>5</xdr:col>
      <xdr:colOff>38099</xdr:colOff>
      <xdr:row>25</xdr:row>
      <xdr:rowOff>38100</xdr:rowOff>
    </xdr:from>
    <xdr:to>
      <xdr:col>5</xdr:col>
      <xdr:colOff>1133475</xdr:colOff>
      <xdr:row>32</xdr:row>
      <xdr:rowOff>9525</xdr:rowOff>
    </xdr:to>
    <xdr:pic>
      <xdr:nvPicPr>
        <xdr:cNvPr id="6" name="5 - Εικόνα" descr="NASTRI-600x600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353299" y="4543425"/>
          <a:ext cx="1685926" cy="1371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34</xdr:row>
      <xdr:rowOff>133350</xdr:rowOff>
    </xdr:from>
    <xdr:to>
      <xdr:col>6</xdr:col>
      <xdr:colOff>152399</xdr:colOff>
      <xdr:row>39</xdr:row>
      <xdr:rowOff>101458</xdr:rowOff>
    </xdr:to>
    <xdr:pic>
      <xdr:nvPicPr>
        <xdr:cNvPr id="7" name="6 - Εικόνα" descr="Voltair_GCI180P_CONTACT ITALIA_Immagine_01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286626" y="6438900"/>
          <a:ext cx="1819274" cy="968233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41</xdr:row>
      <xdr:rowOff>66676</xdr:rowOff>
    </xdr:from>
    <xdr:to>
      <xdr:col>5</xdr:col>
      <xdr:colOff>1190625</xdr:colOff>
      <xdr:row>46</xdr:row>
      <xdr:rowOff>133350</xdr:rowOff>
    </xdr:to>
    <xdr:pic>
      <xdr:nvPicPr>
        <xdr:cNvPr id="8" name="7 - Εικόνα" descr="ρητινη-2-συστ-res080p-80ml-110gr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315200" y="7572376"/>
          <a:ext cx="1781175" cy="1066799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0</xdr:row>
      <xdr:rowOff>76200</xdr:rowOff>
    </xdr:from>
    <xdr:to>
      <xdr:col>2</xdr:col>
      <xdr:colOff>3743325</xdr:colOff>
      <xdr:row>0</xdr:row>
      <xdr:rowOff>1133475</xdr:rowOff>
    </xdr:to>
    <xdr:pic>
      <xdr:nvPicPr>
        <xdr:cNvPr id="13" name="12 - Εικόνα" descr="αρχείο λήψης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209800" y="76200"/>
          <a:ext cx="4152900" cy="1057275"/>
        </a:xfrm>
        <a:prstGeom prst="rect">
          <a:avLst/>
        </a:prstGeom>
      </xdr:spPr>
    </xdr:pic>
    <xdr:clientData/>
  </xdr:twoCellAnchor>
  <xdr:twoCellAnchor editAs="oneCell">
    <xdr:from>
      <xdr:col>5</xdr:col>
      <xdr:colOff>66674</xdr:colOff>
      <xdr:row>2</xdr:row>
      <xdr:rowOff>28575</xdr:rowOff>
    </xdr:from>
    <xdr:to>
      <xdr:col>7</xdr:col>
      <xdr:colOff>47625</xdr:colOff>
      <xdr:row>5</xdr:row>
      <xdr:rowOff>173064</xdr:rowOff>
    </xdr:to>
    <xdr:pic>
      <xdr:nvPicPr>
        <xdr:cNvPr id="14" name="13 - Εικόνα" descr="i1v3_1870998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2525374" y="2047875"/>
          <a:ext cx="1790701" cy="744564"/>
        </a:xfrm>
        <a:prstGeom prst="rect">
          <a:avLst/>
        </a:prstGeom>
      </xdr:spPr>
    </xdr:pic>
    <xdr:clientData/>
  </xdr:twoCellAnchor>
  <xdr:twoCellAnchor editAs="oneCell">
    <xdr:from>
      <xdr:col>5</xdr:col>
      <xdr:colOff>28574</xdr:colOff>
      <xdr:row>16</xdr:row>
      <xdr:rowOff>189053</xdr:rowOff>
    </xdr:from>
    <xdr:to>
      <xdr:col>7</xdr:col>
      <xdr:colOff>0</xdr:colOff>
      <xdr:row>21</xdr:row>
      <xdr:rowOff>0</xdr:rowOff>
    </xdr:to>
    <xdr:pic>
      <xdr:nvPicPr>
        <xdr:cNvPr id="15" name="14 - Εικόνα" descr="therm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8924924" y="4884878"/>
          <a:ext cx="1781176" cy="811072"/>
        </a:xfrm>
        <a:prstGeom prst="rect">
          <a:avLst/>
        </a:prstGeom>
      </xdr:spPr>
    </xdr:pic>
    <xdr:clientData/>
  </xdr:twoCellAnchor>
  <xdr:twoCellAnchor editAs="oneCell">
    <xdr:from>
      <xdr:col>5</xdr:col>
      <xdr:colOff>66674</xdr:colOff>
      <xdr:row>25</xdr:row>
      <xdr:rowOff>38100</xdr:rowOff>
    </xdr:from>
    <xdr:to>
      <xdr:col>6</xdr:col>
      <xdr:colOff>552450</xdr:colOff>
      <xdr:row>32</xdr:row>
      <xdr:rowOff>9525</xdr:rowOff>
    </xdr:to>
    <xdr:pic>
      <xdr:nvPicPr>
        <xdr:cNvPr id="16" name="15 - Εικόνα" descr="NASTRI-600x600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9877424" y="6534150"/>
          <a:ext cx="1685926" cy="13716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34</xdr:row>
      <xdr:rowOff>133350</xdr:rowOff>
    </xdr:from>
    <xdr:to>
      <xdr:col>6</xdr:col>
      <xdr:colOff>590549</xdr:colOff>
      <xdr:row>39</xdr:row>
      <xdr:rowOff>101458</xdr:rowOff>
    </xdr:to>
    <xdr:pic>
      <xdr:nvPicPr>
        <xdr:cNvPr id="17" name="16 - Εικόνα" descr="Voltair_GCI180P_CONTACT ITALIA_Immagine_01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772401" y="6438900"/>
          <a:ext cx="1819274" cy="968233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41</xdr:row>
      <xdr:rowOff>66676</xdr:rowOff>
    </xdr:from>
    <xdr:to>
      <xdr:col>6</xdr:col>
      <xdr:colOff>581025</xdr:colOff>
      <xdr:row>46</xdr:row>
      <xdr:rowOff>133350</xdr:rowOff>
    </xdr:to>
    <xdr:pic>
      <xdr:nvPicPr>
        <xdr:cNvPr id="18" name="17 - Εικόνα" descr="ρητινη-2-συστ-res080p-80ml-110gr.jp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7800975" y="7572376"/>
          <a:ext cx="1781175" cy="1066799"/>
        </a:xfrm>
        <a:prstGeom prst="rect">
          <a:avLst/>
        </a:prstGeom>
      </xdr:spPr>
    </xdr:pic>
    <xdr:clientData/>
  </xdr:twoCellAnchor>
  <xdr:twoCellAnchor editAs="oneCell">
    <xdr:from>
      <xdr:col>5</xdr:col>
      <xdr:colOff>219073</xdr:colOff>
      <xdr:row>47</xdr:row>
      <xdr:rowOff>460068</xdr:rowOff>
    </xdr:from>
    <xdr:to>
      <xdr:col>6</xdr:col>
      <xdr:colOff>161924</xdr:colOff>
      <xdr:row>50</xdr:row>
      <xdr:rowOff>186035</xdr:rowOff>
    </xdr:to>
    <xdr:pic>
      <xdr:nvPicPr>
        <xdr:cNvPr id="19" name="18 - Εικόνα" descr="contact-quick-gel-insulation-mono-component-gel-300-ml.jp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 rot="2861470">
          <a:off x="9290540" y="11381576"/>
          <a:ext cx="792767" cy="1143001"/>
        </a:xfrm>
        <a:prstGeom prst="rect">
          <a:avLst/>
        </a:prstGeom>
      </xdr:spPr>
    </xdr:pic>
    <xdr:clientData/>
  </xdr:twoCellAnchor>
  <xdr:twoCellAnchor editAs="oneCell">
    <xdr:from>
      <xdr:col>5</xdr:col>
      <xdr:colOff>9528</xdr:colOff>
      <xdr:row>62</xdr:row>
      <xdr:rowOff>152398</xdr:rowOff>
    </xdr:from>
    <xdr:to>
      <xdr:col>7</xdr:col>
      <xdr:colOff>561979</xdr:colOff>
      <xdr:row>83</xdr:row>
      <xdr:rowOff>123824</xdr:rowOff>
    </xdr:to>
    <xdr:pic>
      <xdr:nvPicPr>
        <xdr:cNvPr id="20" name="19 - Εικόνα" descr="fascette-di-cablaggio-bianche-e-nere.jpg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 rot="16200000">
          <a:off x="8001003" y="15582898"/>
          <a:ext cx="4171951" cy="2362201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105</xdr:row>
      <xdr:rowOff>38100</xdr:rowOff>
    </xdr:from>
    <xdr:to>
      <xdr:col>6</xdr:col>
      <xdr:colOff>281070</xdr:colOff>
      <xdr:row>109</xdr:row>
      <xdr:rowOff>190500</xdr:rowOff>
    </xdr:to>
    <xdr:pic>
      <xdr:nvPicPr>
        <xdr:cNvPr id="21" name="20 - Εικόνα" descr="contact-italia-snd-n404015ti.jpg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0353676" y="23850600"/>
          <a:ext cx="1481220" cy="952500"/>
        </a:xfrm>
        <a:prstGeom prst="rect">
          <a:avLst/>
        </a:prstGeom>
      </xdr:spPr>
    </xdr:pic>
    <xdr:clientData/>
  </xdr:twoCellAnchor>
  <xdr:twoCellAnchor editAs="oneCell">
    <xdr:from>
      <xdr:col>5</xdr:col>
      <xdr:colOff>41435</xdr:colOff>
      <xdr:row>113</xdr:row>
      <xdr:rowOff>180976</xdr:rowOff>
    </xdr:from>
    <xdr:to>
      <xdr:col>8</xdr:col>
      <xdr:colOff>0</xdr:colOff>
      <xdr:row>119</xdr:row>
      <xdr:rowOff>180975</xdr:rowOff>
    </xdr:to>
    <xdr:pic>
      <xdr:nvPicPr>
        <xdr:cNvPr id="22" name="21 - Εικόνα" descr="Χωρίς τίτλο.png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7842410" y="17602201"/>
          <a:ext cx="2377915" cy="1200149"/>
        </a:xfrm>
        <a:prstGeom prst="rect">
          <a:avLst/>
        </a:prstGeom>
      </xdr:spPr>
    </xdr:pic>
    <xdr:clientData/>
  </xdr:twoCellAnchor>
  <xdr:twoCellAnchor editAs="oneCell">
    <xdr:from>
      <xdr:col>5</xdr:col>
      <xdr:colOff>66675</xdr:colOff>
      <xdr:row>127</xdr:row>
      <xdr:rowOff>28575</xdr:rowOff>
    </xdr:from>
    <xdr:to>
      <xdr:col>8</xdr:col>
      <xdr:colOff>9525</xdr:colOff>
      <xdr:row>134</xdr:row>
      <xdr:rowOff>143596</xdr:rowOff>
    </xdr:to>
    <xdr:pic>
      <xdr:nvPicPr>
        <xdr:cNvPr id="23" name="22 - Εικόνα" descr="vtac-adattatore-spina-10a-2-prese-10a--1-schuko-10a-bianco-sku-8723.jpg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7867650" y="19450050"/>
          <a:ext cx="2362200" cy="1515196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135</xdr:row>
      <xdr:rowOff>190501</xdr:rowOff>
    </xdr:from>
    <xdr:to>
      <xdr:col>7</xdr:col>
      <xdr:colOff>600074</xdr:colOff>
      <xdr:row>142</xdr:row>
      <xdr:rowOff>133350</xdr:rowOff>
    </xdr:to>
    <xdr:pic>
      <xdr:nvPicPr>
        <xdr:cNvPr id="24" name="23 - Εικόνα" descr="morsetti.jpg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7772400" y="21212176"/>
          <a:ext cx="2438399" cy="1343024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149</xdr:row>
      <xdr:rowOff>104775</xdr:rowOff>
    </xdr:from>
    <xdr:to>
      <xdr:col>7</xdr:col>
      <xdr:colOff>571500</xdr:colOff>
      <xdr:row>157</xdr:row>
      <xdr:rowOff>38100</xdr:rowOff>
    </xdr:to>
    <xdr:pic>
      <xdr:nvPicPr>
        <xdr:cNvPr id="25" name="24 - Εικόνα" descr="vtac-adattatore-spina-10a-2-prese-10a--1-schuko-10a-bianco-sku-8723 (1).jpg"/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7800975" y="22926675"/>
          <a:ext cx="2381250" cy="1533525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188</xdr:row>
      <xdr:rowOff>200024</xdr:rowOff>
    </xdr:from>
    <xdr:to>
      <xdr:col>7</xdr:col>
      <xdr:colOff>587375</xdr:colOff>
      <xdr:row>201</xdr:row>
      <xdr:rowOff>9525</xdr:rowOff>
    </xdr:to>
    <xdr:pic>
      <xdr:nvPicPr>
        <xdr:cNvPr id="26" name="25 - Εικόνα" descr="xrisimopolio_akrodektis_kalodio_navy.jpg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8362950" y="26422349"/>
          <a:ext cx="2397125" cy="2409826"/>
        </a:xfrm>
        <a:prstGeom prst="rect">
          <a:avLst/>
        </a:prstGeom>
      </xdr:spPr>
    </xdr:pic>
    <xdr:clientData/>
  </xdr:twoCellAnchor>
  <xdr:twoCellAnchor editAs="oneCell">
    <xdr:from>
      <xdr:col>5</xdr:col>
      <xdr:colOff>9524</xdr:colOff>
      <xdr:row>160</xdr:row>
      <xdr:rowOff>9526</xdr:rowOff>
    </xdr:from>
    <xdr:to>
      <xdr:col>6</xdr:col>
      <xdr:colOff>390525</xdr:colOff>
      <xdr:row>164</xdr:row>
      <xdr:rowOff>161926</xdr:rowOff>
    </xdr:to>
    <xdr:pic>
      <xdr:nvPicPr>
        <xdr:cNvPr id="27" name="26 - Εικόνα" descr="morsetti-tenuta-stagna-1.jpg"/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8905874" y="33623251"/>
          <a:ext cx="1581151" cy="9525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260</xdr:row>
      <xdr:rowOff>123826</xdr:rowOff>
    </xdr:from>
    <xdr:to>
      <xdr:col>6</xdr:col>
      <xdr:colOff>20572</xdr:colOff>
      <xdr:row>264</xdr:row>
      <xdr:rowOff>9525</xdr:rowOff>
    </xdr:to>
    <xdr:pic>
      <xdr:nvPicPr>
        <xdr:cNvPr id="28" name="27 - Εικόνα" descr="capicorda-ad-innesto-femmina-parzialmente-preisolata.jpg"/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8896350" y="36347401"/>
          <a:ext cx="1220722" cy="685799"/>
        </a:xfrm>
        <a:prstGeom prst="rect">
          <a:avLst/>
        </a:prstGeom>
      </xdr:spPr>
    </xdr:pic>
    <xdr:clientData/>
  </xdr:twoCellAnchor>
  <xdr:twoCellAnchor editAs="oneCell">
    <xdr:from>
      <xdr:col>5</xdr:col>
      <xdr:colOff>2</xdr:colOff>
      <xdr:row>239</xdr:row>
      <xdr:rowOff>2</xdr:rowOff>
    </xdr:from>
    <xdr:to>
      <xdr:col>6</xdr:col>
      <xdr:colOff>600076</xdr:colOff>
      <xdr:row>248</xdr:row>
      <xdr:rowOff>1</xdr:rowOff>
    </xdr:to>
    <xdr:pic>
      <xdr:nvPicPr>
        <xdr:cNvPr id="29" name="28 - Εικόνα" descr="capicorda-preisolati-ad-occhiello.jpg"/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8896352" y="32023052"/>
          <a:ext cx="1800224" cy="1800224"/>
        </a:xfrm>
        <a:prstGeom prst="rect">
          <a:avLst/>
        </a:prstGeom>
      </xdr:spPr>
    </xdr:pic>
    <xdr:clientData/>
  </xdr:twoCellAnchor>
  <xdr:twoCellAnchor editAs="oneCell">
    <xdr:from>
      <xdr:col>5</xdr:col>
      <xdr:colOff>2</xdr:colOff>
      <xdr:row>252</xdr:row>
      <xdr:rowOff>9527</xdr:rowOff>
    </xdr:from>
    <xdr:to>
      <xdr:col>6</xdr:col>
      <xdr:colOff>47626</xdr:colOff>
      <xdr:row>259</xdr:row>
      <xdr:rowOff>0</xdr:rowOff>
    </xdr:to>
    <xdr:pic>
      <xdr:nvPicPr>
        <xdr:cNvPr id="30" name="29 - Εικόνα" descr="capicorda-preisolati-a-forcella.jpg"/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8896352" y="34632902"/>
          <a:ext cx="1247774" cy="1390648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265</xdr:row>
      <xdr:rowOff>28576</xdr:rowOff>
    </xdr:from>
    <xdr:to>
      <xdr:col>5</xdr:col>
      <xdr:colOff>1181099</xdr:colOff>
      <xdr:row>268</xdr:row>
      <xdr:rowOff>199583</xdr:rowOff>
    </xdr:to>
    <xdr:pic>
      <xdr:nvPicPr>
        <xdr:cNvPr id="31" name="30 - Εικόνα" descr="capicorda-serie-ad-innesto-femmine-totalmente-isolata.jpg"/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8886825" y="37252276"/>
          <a:ext cx="1181099" cy="771082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</xdr:colOff>
      <xdr:row>306</xdr:row>
      <xdr:rowOff>28575</xdr:rowOff>
    </xdr:from>
    <xdr:to>
      <xdr:col>5</xdr:col>
      <xdr:colOff>1181100</xdr:colOff>
      <xdr:row>311</xdr:row>
      <xdr:rowOff>0</xdr:rowOff>
    </xdr:to>
    <xdr:pic>
      <xdr:nvPicPr>
        <xdr:cNvPr id="32" name="31 - Εικόνα" descr="capicorda-serie-ad-innesto-maschio-parzialmente-isolata.jpg"/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8924925" y="45253275"/>
          <a:ext cx="1152525" cy="971550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301</xdr:row>
      <xdr:rowOff>19050</xdr:rowOff>
    </xdr:from>
    <xdr:to>
      <xdr:col>5</xdr:col>
      <xdr:colOff>1181101</xdr:colOff>
      <xdr:row>305</xdr:row>
      <xdr:rowOff>9525</xdr:rowOff>
    </xdr:to>
    <xdr:pic>
      <xdr:nvPicPr>
        <xdr:cNvPr id="33" name="32 - Εικόνα" descr="connettori-preisolati-di-testa-in-pvc.jpg"/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8896351" y="44243625"/>
          <a:ext cx="1181100" cy="790575"/>
        </a:xfrm>
        <a:prstGeom prst="rect">
          <a:avLst/>
        </a:prstGeom>
      </xdr:spPr>
    </xdr:pic>
    <xdr:clientData/>
  </xdr:twoCellAnchor>
  <xdr:twoCellAnchor editAs="oneCell">
    <xdr:from>
      <xdr:col>5</xdr:col>
      <xdr:colOff>19051</xdr:colOff>
      <xdr:row>297</xdr:row>
      <xdr:rowOff>9524</xdr:rowOff>
    </xdr:from>
    <xdr:to>
      <xdr:col>6</xdr:col>
      <xdr:colOff>1</xdr:colOff>
      <xdr:row>301</xdr:row>
      <xdr:rowOff>0</xdr:rowOff>
    </xdr:to>
    <xdr:pic>
      <xdr:nvPicPr>
        <xdr:cNvPr id="34" name="33 - Εικόνα" descr="terminale-isolato-a-spina.jpg"/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8915401" y="43433999"/>
          <a:ext cx="1181100" cy="790576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278</xdr:row>
      <xdr:rowOff>28576</xdr:rowOff>
    </xdr:from>
    <xdr:to>
      <xdr:col>6</xdr:col>
      <xdr:colOff>74083</xdr:colOff>
      <xdr:row>286</xdr:row>
      <xdr:rowOff>66675</xdr:rowOff>
    </xdr:to>
    <xdr:pic>
      <xdr:nvPicPr>
        <xdr:cNvPr id="35" name="34 - Εικόνα" descr="terminali-isolati-a-tubetto-cavo-singolo.jpg"/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8886825" y="39852601"/>
          <a:ext cx="1274233" cy="1638299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171</xdr:row>
      <xdr:rowOff>161925</xdr:rowOff>
    </xdr:from>
    <xdr:to>
      <xdr:col>6</xdr:col>
      <xdr:colOff>57150</xdr:colOff>
      <xdr:row>177</xdr:row>
      <xdr:rowOff>161925</xdr:rowOff>
    </xdr:to>
    <xdr:pic>
      <xdr:nvPicPr>
        <xdr:cNvPr id="36" name="35 - Εικόνα" descr="contact_ML0402_morsetto_levetta_2vie.jpg"/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8886825" y="35975925"/>
          <a:ext cx="1257300" cy="1200150"/>
        </a:xfrm>
        <a:prstGeom prst="rect">
          <a:avLst/>
        </a:prstGeom>
      </xdr:spPr>
    </xdr:pic>
    <xdr:clientData/>
  </xdr:twoCellAnchor>
  <xdr:twoCellAnchor editAs="oneCell">
    <xdr:from>
      <xdr:col>5</xdr:col>
      <xdr:colOff>1</xdr:colOff>
      <xdr:row>223</xdr:row>
      <xdr:rowOff>19050</xdr:rowOff>
    </xdr:from>
    <xdr:to>
      <xdr:col>7</xdr:col>
      <xdr:colOff>38101</xdr:colOff>
      <xdr:row>232</xdr:row>
      <xdr:rowOff>171450</xdr:rowOff>
    </xdr:to>
    <xdr:pic>
      <xdr:nvPicPr>
        <xdr:cNvPr id="37" name="36 - Εικόνα" descr="connettori-testa-testa-per-cavi-in-rame.jpg"/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8896351" y="46234350"/>
          <a:ext cx="1847850" cy="1952625"/>
        </a:xfrm>
        <a:prstGeom prst="rect">
          <a:avLst/>
        </a:prstGeom>
      </xdr:spPr>
    </xdr:pic>
    <xdr:clientData/>
  </xdr:twoCellAnchor>
  <xdr:twoCellAnchor editAs="oneCell">
    <xdr:from>
      <xdr:col>5</xdr:col>
      <xdr:colOff>28574</xdr:colOff>
      <xdr:row>165</xdr:row>
      <xdr:rowOff>161927</xdr:rowOff>
    </xdr:from>
    <xdr:to>
      <xdr:col>6</xdr:col>
      <xdr:colOff>19050</xdr:colOff>
      <xdr:row>170</xdr:row>
      <xdr:rowOff>142876</xdr:rowOff>
    </xdr:to>
    <xdr:pic>
      <xdr:nvPicPr>
        <xdr:cNvPr id="38" name="37 - Εικόνα" descr="morsetti-ad-innesto-con-levetta-2.jpg"/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8924924" y="34775777"/>
          <a:ext cx="1190626" cy="981074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120</xdr:row>
      <xdr:rowOff>161926</xdr:rowOff>
    </xdr:from>
    <xdr:to>
      <xdr:col>6</xdr:col>
      <xdr:colOff>38100</xdr:colOff>
      <xdr:row>126</xdr:row>
      <xdr:rowOff>9525</xdr:rowOff>
    </xdr:to>
    <xdr:pic>
      <xdr:nvPicPr>
        <xdr:cNvPr id="39" name="38 - Εικόνα" descr="qbox-2.jpg"/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8886825" y="25774651"/>
          <a:ext cx="1238250" cy="104774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0</xdr:row>
      <xdr:rowOff>47625</xdr:rowOff>
    </xdr:from>
    <xdr:to>
      <xdr:col>1</xdr:col>
      <xdr:colOff>962025</xdr:colOff>
      <xdr:row>0</xdr:row>
      <xdr:rowOff>923925</xdr:rowOff>
    </xdr:to>
    <xdr:pic>
      <xdr:nvPicPr>
        <xdr:cNvPr id="8198" name="Picture 1" descr="LOGO_fin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0050" y="47625"/>
          <a:ext cx="18859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1228725</xdr:colOff>
      <xdr:row>0</xdr:row>
      <xdr:rowOff>171450</xdr:rowOff>
    </xdr:from>
    <xdr:to>
      <xdr:col>2</xdr:col>
      <xdr:colOff>3228975</xdr:colOff>
      <xdr:row>0</xdr:row>
      <xdr:rowOff>790575</xdr:rowOff>
    </xdr:to>
    <xdr:pic>
      <xdr:nvPicPr>
        <xdr:cNvPr id="8199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781300" y="171450"/>
          <a:ext cx="200025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38100</xdr:rowOff>
    </xdr:from>
    <xdr:to>
      <xdr:col>1</xdr:col>
      <xdr:colOff>1228725</xdr:colOff>
      <xdr:row>0</xdr:row>
      <xdr:rowOff>914400</xdr:rowOff>
    </xdr:to>
    <xdr:pic>
      <xdr:nvPicPr>
        <xdr:cNvPr id="4156" name="Picture 19" descr="LOGO_fin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9575" y="38100"/>
          <a:ext cx="17526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</xdr:colOff>
      <xdr:row>0</xdr:row>
      <xdr:rowOff>0</xdr:rowOff>
    </xdr:from>
    <xdr:to>
      <xdr:col>4</xdr:col>
      <xdr:colOff>1019175</xdr:colOff>
      <xdr:row>0</xdr:row>
      <xdr:rowOff>904875</xdr:rowOff>
    </xdr:to>
    <xdr:pic>
      <xdr:nvPicPr>
        <xdr:cNvPr id="4157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62100" y="0"/>
          <a:ext cx="5181600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</xdr:colOff>
      <xdr:row>0</xdr:row>
      <xdr:rowOff>66675</xdr:rowOff>
    </xdr:from>
    <xdr:to>
      <xdr:col>4</xdr:col>
      <xdr:colOff>1209675</xdr:colOff>
      <xdr:row>0</xdr:row>
      <xdr:rowOff>942975</xdr:rowOff>
    </xdr:to>
    <xdr:pic>
      <xdr:nvPicPr>
        <xdr:cNvPr id="9231" name="Picture 1" descr="LOGO_fin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" y="66675"/>
          <a:ext cx="21526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3457576</xdr:colOff>
      <xdr:row>0</xdr:row>
      <xdr:rowOff>38100</xdr:rowOff>
    </xdr:from>
    <xdr:to>
      <xdr:col>7</xdr:col>
      <xdr:colOff>933451</xdr:colOff>
      <xdr:row>0</xdr:row>
      <xdr:rowOff>971550</xdr:rowOff>
    </xdr:to>
    <xdr:pic>
      <xdr:nvPicPr>
        <xdr:cNvPr id="9233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867401" y="38100"/>
          <a:ext cx="17526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95250</xdr:colOff>
      <xdr:row>0</xdr:row>
      <xdr:rowOff>47625</xdr:rowOff>
    </xdr:from>
    <xdr:to>
      <xdr:col>5</xdr:col>
      <xdr:colOff>1790700</xdr:colOff>
      <xdr:row>0</xdr:row>
      <xdr:rowOff>981075</xdr:rowOff>
    </xdr:to>
    <xdr:pic>
      <xdr:nvPicPr>
        <xdr:cNvPr id="9234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505075" y="47625"/>
          <a:ext cx="16954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1809750</xdr:colOff>
      <xdr:row>0</xdr:row>
      <xdr:rowOff>38100</xdr:rowOff>
    </xdr:from>
    <xdr:to>
      <xdr:col>5</xdr:col>
      <xdr:colOff>3448050</xdr:colOff>
      <xdr:row>0</xdr:row>
      <xdr:rowOff>971550</xdr:rowOff>
    </xdr:to>
    <xdr:pic>
      <xdr:nvPicPr>
        <xdr:cNvPr id="923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219575" y="38100"/>
          <a:ext cx="1638300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952500</xdr:colOff>
      <xdr:row>0</xdr:row>
      <xdr:rowOff>66675</xdr:rowOff>
    </xdr:from>
    <xdr:to>
      <xdr:col>9</xdr:col>
      <xdr:colOff>590550</xdr:colOff>
      <xdr:row>0</xdr:row>
      <xdr:rowOff>1000125</xdr:rowOff>
    </xdr:to>
    <xdr:pic>
      <xdr:nvPicPr>
        <xdr:cNvPr id="9236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39050" y="66675"/>
          <a:ext cx="1628775" cy="933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438150</xdr:colOff>
      <xdr:row>1</xdr:row>
      <xdr:rowOff>9525</xdr:rowOff>
    </xdr:from>
    <xdr:to>
      <xdr:col>1</xdr:col>
      <xdr:colOff>990600</xdr:colOff>
      <xdr:row>1</xdr:row>
      <xdr:rowOff>885825</xdr:rowOff>
    </xdr:to>
    <xdr:pic>
      <xdr:nvPicPr>
        <xdr:cNvPr id="10246" name="Picture 1" descr="LOGO_fin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8150" y="9525"/>
          <a:ext cx="18669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38100</xdr:colOff>
      <xdr:row>1</xdr:row>
      <xdr:rowOff>66675</xdr:rowOff>
    </xdr:from>
    <xdr:to>
      <xdr:col>5</xdr:col>
      <xdr:colOff>781050</xdr:colOff>
      <xdr:row>1</xdr:row>
      <xdr:rowOff>876300</xdr:rowOff>
    </xdr:to>
    <xdr:pic>
      <xdr:nvPicPr>
        <xdr:cNvPr id="1024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71625" y="66675"/>
          <a:ext cx="6467475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514349</xdr:colOff>
      <xdr:row>0</xdr:row>
      <xdr:rowOff>9525</xdr:rowOff>
    </xdr:from>
    <xdr:to>
      <xdr:col>1</xdr:col>
      <xdr:colOff>952499</xdr:colOff>
      <xdr:row>0</xdr:row>
      <xdr:rowOff>885825</xdr:rowOff>
    </xdr:to>
    <xdr:pic>
      <xdr:nvPicPr>
        <xdr:cNvPr id="11271" name="Picture 1" descr="LOGO_fin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4349" y="9525"/>
          <a:ext cx="19335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0</xdr:row>
      <xdr:rowOff>76200</xdr:rowOff>
    </xdr:from>
    <xdr:to>
      <xdr:col>5</xdr:col>
      <xdr:colOff>123825</xdr:colOff>
      <xdr:row>0</xdr:row>
      <xdr:rowOff>885825</xdr:rowOff>
    </xdr:to>
    <xdr:pic>
      <xdr:nvPicPr>
        <xdr:cNvPr id="1127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90675" y="76200"/>
          <a:ext cx="607695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380999</xdr:colOff>
      <xdr:row>0</xdr:row>
      <xdr:rowOff>47625</xdr:rowOff>
    </xdr:from>
    <xdr:to>
      <xdr:col>1</xdr:col>
      <xdr:colOff>1066799</xdr:colOff>
      <xdr:row>1</xdr:row>
      <xdr:rowOff>55756</xdr:rowOff>
    </xdr:to>
    <xdr:pic>
      <xdr:nvPicPr>
        <xdr:cNvPr id="12297" name="Picture 1" descr="LOGO_fin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0999" y="47625"/>
          <a:ext cx="2028825" cy="9511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19050</xdr:colOff>
      <xdr:row>0</xdr:row>
      <xdr:rowOff>85725</xdr:rowOff>
    </xdr:from>
    <xdr:to>
      <xdr:col>5</xdr:col>
      <xdr:colOff>590550</xdr:colOff>
      <xdr:row>0</xdr:row>
      <xdr:rowOff>895350</xdr:rowOff>
    </xdr:to>
    <xdr:pic>
      <xdr:nvPicPr>
        <xdr:cNvPr id="12300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43050" y="85725"/>
          <a:ext cx="5076825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619125</xdr:colOff>
      <xdr:row>0</xdr:row>
      <xdr:rowOff>171450</xdr:rowOff>
    </xdr:from>
    <xdr:to>
      <xdr:col>1</xdr:col>
      <xdr:colOff>990600</xdr:colOff>
      <xdr:row>0</xdr:row>
      <xdr:rowOff>714375</xdr:rowOff>
    </xdr:to>
    <xdr:pic>
      <xdr:nvPicPr>
        <xdr:cNvPr id="2" name="Picture 1" descr="LOGO_fin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9125" y="171450"/>
          <a:ext cx="154305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</xdr:col>
      <xdr:colOff>409576</xdr:colOff>
      <xdr:row>0</xdr:row>
      <xdr:rowOff>600074</xdr:rowOff>
    </xdr:from>
    <xdr:ext cx="2943224" cy="264560"/>
    <xdr:sp macro="" textlink="">
      <xdr:nvSpPr>
        <xdr:cNvPr id="3" name="2 - TextBox"/>
        <xdr:cNvSpPr txBox="1"/>
      </xdr:nvSpPr>
      <xdr:spPr>
        <a:xfrm>
          <a:off x="3124201" y="600074"/>
          <a:ext cx="294322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l-GR" sz="1100"/>
        </a:p>
      </xdr:txBody>
    </xdr:sp>
    <xdr:clientData/>
  </xdr:oneCellAnchor>
  <xdr:twoCellAnchor editAs="oneCell">
    <xdr:from>
      <xdr:col>1</xdr:col>
      <xdr:colOff>1543049</xdr:colOff>
      <xdr:row>0</xdr:row>
      <xdr:rowOff>209550</xdr:rowOff>
    </xdr:from>
    <xdr:to>
      <xdr:col>2</xdr:col>
      <xdr:colOff>3028949</xdr:colOff>
      <xdr:row>0</xdr:row>
      <xdr:rowOff>781050</xdr:rowOff>
    </xdr:to>
    <xdr:sp macro="" textlink="">
      <xdr:nvSpPr>
        <xdr:cNvPr id="4" name="AutoShape 1" descr="https://mail.google.com/mail/u/0?ui=2&amp;ik=19c78c14d2&amp;attid=0.3&amp;permmsgid=msg-f:1735055623351808187&amp;th=181427e58f6db0bb&amp;view=fimg&amp;fur=ip&amp;sz=s0-l75-ft&amp;attbid=ANGjdJ9geLWjEGHKXvd5ywlnNtlbDhK-lm2zPQiKzfCDEV_bAqSEzeULc8VrDqzZ9YkytHvQhpBw_9xKGCKvR785-9S9FbsSqPq8q1hjRXStpbpl2SHBVXFUKFfEnEE&amp;disp=emb"/>
        <xdr:cNvSpPr>
          <a:spLocks noChangeAspect="1" noChangeArrowheads="1"/>
        </xdr:cNvSpPr>
      </xdr:nvSpPr>
      <xdr:spPr bwMode="auto">
        <a:xfrm>
          <a:off x="2714624" y="209550"/>
          <a:ext cx="3819525" cy="571500"/>
        </a:xfrm>
        <a:prstGeom prst="rect">
          <a:avLst/>
        </a:prstGeom>
        <a:noFill/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sp macro="" textlink="">
      <xdr:nvSpPr>
        <xdr:cNvPr id="5" name="AutoShape 2" descr="https://mail.google.com/mail/u/0?ui=2&amp;ik=19c78c14d2&amp;attid=0.3&amp;permmsgid=msg-f:1735055623351808187&amp;th=181427e58f6db0bb&amp;view=fimg&amp;fur=ip&amp;sz=s0-l75-ft&amp;attbid=ANGjdJ9geLWjEGHKXvd5ywlnNtlbDhK-lm2zPQiKzfCDEV_bAqSEzeULc8VrDqzZ9YkytHvQhpBw_9xKGCKvR785-9S9FbsSqPq8q1hjRXStpbpl2SHBVXFUKFfEnEE&amp;disp=emb"/>
        <xdr:cNvSpPr>
          <a:spLocks noChangeAspect="1" noChangeArrowheads="1"/>
        </xdr:cNvSpPr>
      </xdr:nvSpPr>
      <xdr:spPr bwMode="auto">
        <a:xfrm>
          <a:off x="2714625" y="0"/>
          <a:ext cx="304800" cy="304800"/>
        </a:xfrm>
        <a:prstGeom prst="rect">
          <a:avLst/>
        </a:prstGeom>
        <a:noFill/>
      </xdr:spPr>
    </xdr:sp>
    <xdr:clientData/>
  </xdr:twoCellAnchor>
  <xdr:twoCellAnchor>
    <xdr:from>
      <xdr:col>2</xdr:col>
      <xdr:colOff>819150</xdr:colOff>
      <xdr:row>0</xdr:row>
      <xdr:rowOff>76200</xdr:rowOff>
    </xdr:from>
    <xdr:to>
      <xdr:col>2</xdr:col>
      <xdr:colOff>4543425</xdr:colOff>
      <xdr:row>0</xdr:row>
      <xdr:rowOff>852710</xdr:rowOff>
    </xdr:to>
    <xdr:pic>
      <xdr:nvPicPr>
        <xdr:cNvPr id="7" name="Picture 3">
          <a:extLst>
            <a:ext uri="{FF2B5EF4-FFF2-40B4-BE49-F238E27FC236}">
              <a16:creationId xmlns="" xmlns:a16="http://schemas.microsoft.com/office/drawing/2014/main" id="{7DB4343A-4CA8-4FC6-97FE-BBABB8ADB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=""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362325" y="76200"/>
          <a:ext cx="3724275" cy="776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19049</xdr:colOff>
      <xdr:row>5</xdr:row>
      <xdr:rowOff>9524</xdr:rowOff>
    </xdr:from>
    <xdr:to>
      <xdr:col>6</xdr:col>
      <xdr:colOff>581024</xdr:colOff>
      <xdr:row>5</xdr:row>
      <xdr:rowOff>704849</xdr:rowOff>
    </xdr:to>
    <xdr:pic>
      <xdr:nvPicPr>
        <xdr:cNvPr id="11" name="Immagine 187">
          <a:extLst>
            <a:ext uri="{FF2B5EF4-FFF2-40B4-BE49-F238E27FC236}">
              <a16:creationId xmlns="" xmlns:a16="http://schemas.microsoft.com/office/drawing/2014/main" id="{3B740818-8EF9-D7E4-02B2-288FC95404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724" y="2305049"/>
          <a:ext cx="1171575" cy="695325"/>
        </a:xfrm>
        <a:prstGeom prst="rect">
          <a:avLst/>
        </a:prstGeom>
      </xdr:spPr>
    </xdr:pic>
    <xdr:clientData/>
  </xdr:twoCellAnchor>
  <xdr:twoCellAnchor>
    <xdr:from>
      <xdr:col>5</xdr:col>
      <xdr:colOff>38101</xdr:colOff>
      <xdr:row>7</xdr:row>
      <xdr:rowOff>0</xdr:rowOff>
    </xdr:from>
    <xdr:to>
      <xdr:col>7</xdr:col>
      <xdr:colOff>1</xdr:colOff>
      <xdr:row>7</xdr:row>
      <xdr:rowOff>590549</xdr:rowOff>
    </xdr:to>
    <xdr:pic>
      <xdr:nvPicPr>
        <xdr:cNvPr id="12" name="Immagine 193">
          <a:extLst>
            <a:ext uri="{FF2B5EF4-FFF2-40B4-BE49-F238E27FC236}">
              <a16:creationId xmlns="" xmlns:a16="http://schemas.microsoft.com/office/drawing/2014/main" id="{E2171748-EAEA-3169-BC75-954A407521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10776" y="3238500"/>
          <a:ext cx="1181100" cy="590549"/>
        </a:xfrm>
        <a:prstGeom prst="rect">
          <a:avLst/>
        </a:prstGeom>
      </xdr:spPr>
    </xdr:pic>
    <xdr:clientData/>
  </xdr:twoCellAnchor>
  <xdr:twoCellAnchor>
    <xdr:from>
      <xdr:col>5</xdr:col>
      <xdr:colOff>85725</xdr:colOff>
      <xdr:row>8</xdr:row>
      <xdr:rowOff>142875</xdr:rowOff>
    </xdr:from>
    <xdr:to>
      <xdr:col>7</xdr:col>
      <xdr:colOff>28575</xdr:colOff>
      <xdr:row>10</xdr:row>
      <xdr:rowOff>2316</xdr:rowOff>
    </xdr:to>
    <xdr:pic>
      <xdr:nvPicPr>
        <xdr:cNvPr id="13" name="Immagine 208">
          <a:extLst>
            <a:ext uri="{FF2B5EF4-FFF2-40B4-BE49-F238E27FC236}">
              <a16:creationId xmlns="" xmlns:a16="http://schemas.microsoft.com/office/drawing/2014/main" id="{000818DA-A6A4-51F5-72E9-D91B3C69D4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58400" y="4019550"/>
          <a:ext cx="1162050" cy="659541"/>
        </a:xfrm>
        <a:prstGeom prst="rect">
          <a:avLst/>
        </a:prstGeom>
      </xdr:spPr>
    </xdr:pic>
    <xdr:clientData/>
  </xdr:twoCellAnchor>
  <xdr:twoCellAnchor>
    <xdr:from>
      <xdr:col>5</xdr:col>
      <xdr:colOff>133351</xdr:colOff>
      <xdr:row>10</xdr:row>
      <xdr:rowOff>114301</xdr:rowOff>
    </xdr:from>
    <xdr:to>
      <xdr:col>6</xdr:col>
      <xdr:colOff>476250</xdr:colOff>
      <xdr:row>11</xdr:row>
      <xdr:rowOff>457200</xdr:rowOff>
    </xdr:to>
    <xdr:pic>
      <xdr:nvPicPr>
        <xdr:cNvPr id="10" name="Immagine 214">
          <a:extLst>
            <a:ext uri="{FF2B5EF4-FFF2-40B4-BE49-F238E27FC236}">
              <a16:creationId xmlns:a16="http://schemas.microsoft.com/office/drawing/2014/main" xmlns="" id="{E7EC5C28-F1BA-672E-DE4E-DE95FCF491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0106026" y="4791076"/>
          <a:ext cx="952499" cy="514349"/>
        </a:xfrm>
        <a:prstGeom prst="rect">
          <a:avLst/>
        </a:prstGeom>
      </xdr:spPr>
    </xdr:pic>
    <xdr:clientData/>
  </xdr:twoCellAnchor>
  <xdr:twoCellAnchor>
    <xdr:from>
      <xdr:col>5</xdr:col>
      <xdr:colOff>85725</xdr:colOff>
      <xdr:row>13</xdr:row>
      <xdr:rowOff>19051</xdr:rowOff>
    </xdr:from>
    <xdr:to>
      <xdr:col>6</xdr:col>
      <xdr:colOff>571500</xdr:colOff>
      <xdr:row>13</xdr:row>
      <xdr:rowOff>466725</xdr:rowOff>
    </xdr:to>
    <xdr:pic>
      <xdr:nvPicPr>
        <xdr:cNvPr id="14" name="Immagine 220">
          <a:extLst>
            <a:ext uri="{FF2B5EF4-FFF2-40B4-BE49-F238E27FC236}">
              <a16:creationId xmlns:a16="http://schemas.microsoft.com/office/drawing/2014/main" xmlns="" id="{59BAE1ED-AC1C-757B-D72A-33E4F2BC72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0058400" y="5514976"/>
          <a:ext cx="1095375" cy="447674"/>
        </a:xfrm>
        <a:prstGeom prst="rect">
          <a:avLst/>
        </a:prstGeom>
      </xdr:spPr>
    </xdr:pic>
    <xdr:clientData/>
  </xdr:twoCellAnchor>
  <xdr:twoCellAnchor>
    <xdr:from>
      <xdr:col>5</xdr:col>
      <xdr:colOff>85727</xdr:colOff>
      <xdr:row>15</xdr:row>
      <xdr:rowOff>9526</xdr:rowOff>
    </xdr:from>
    <xdr:to>
      <xdr:col>6</xdr:col>
      <xdr:colOff>457201</xdr:colOff>
      <xdr:row>15</xdr:row>
      <xdr:rowOff>466726</xdr:rowOff>
    </xdr:to>
    <xdr:pic>
      <xdr:nvPicPr>
        <xdr:cNvPr id="15" name="Immagine 223">
          <a:extLst>
            <a:ext uri="{FF2B5EF4-FFF2-40B4-BE49-F238E27FC236}">
              <a16:creationId xmlns:a16="http://schemas.microsoft.com/office/drawing/2014/main" xmlns="" id="{EB0CC103-7F7A-972E-B432-17C6E4D779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0382252" y="6153151"/>
          <a:ext cx="981074" cy="457200"/>
        </a:xfrm>
        <a:prstGeom prst="rect">
          <a:avLst/>
        </a:prstGeom>
      </xdr:spPr>
    </xdr:pic>
    <xdr:clientData/>
  </xdr:twoCellAnchor>
  <xdr:twoCellAnchor>
    <xdr:from>
      <xdr:col>5</xdr:col>
      <xdr:colOff>63450</xdr:colOff>
      <xdr:row>17</xdr:row>
      <xdr:rowOff>95098</xdr:rowOff>
    </xdr:from>
    <xdr:to>
      <xdr:col>6</xdr:col>
      <xdr:colOff>468044</xdr:colOff>
      <xdr:row>17</xdr:row>
      <xdr:rowOff>419640</xdr:rowOff>
    </xdr:to>
    <xdr:pic>
      <xdr:nvPicPr>
        <xdr:cNvPr id="16" name="Immagine 241">
          <a:extLst>
            <a:ext uri="{FF2B5EF4-FFF2-40B4-BE49-F238E27FC236}">
              <a16:creationId xmlns:a16="http://schemas.microsoft.com/office/drawing/2014/main" xmlns="" id="{3E533B30-60AD-C6AC-2725-FB10AB782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 rot="4400395">
          <a:off x="10704801" y="6551122"/>
          <a:ext cx="324542" cy="1014194"/>
        </a:xfrm>
        <a:prstGeom prst="rect">
          <a:avLst/>
        </a:prstGeom>
      </xdr:spPr>
    </xdr:pic>
    <xdr:clientData/>
  </xdr:twoCellAnchor>
  <xdr:twoCellAnchor>
    <xdr:from>
      <xdr:col>5</xdr:col>
      <xdr:colOff>168406</xdr:colOff>
      <xdr:row>19</xdr:row>
      <xdr:rowOff>96545</xdr:rowOff>
    </xdr:from>
    <xdr:to>
      <xdr:col>7</xdr:col>
      <xdr:colOff>10470</xdr:colOff>
      <xdr:row>19</xdr:row>
      <xdr:rowOff>464330</xdr:rowOff>
    </xdr:to>
    <xdr:pic>
      <xdr:nvPicPr>
        <xdr:cNvPr id="17" name="Immagine 244">
          <a:extLst>
            <a:ext uri="{FF2B5EF4-FFF2-40B4-BE49-F238E27FC236}">
              <a16:creationId xmlns:a16="http://schemas.microsoft.com/office/drawing/2014/main" xmlns="" id="{82769C67-C40E-854F-E741-4B38E83DC8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 rot="4495458">
          <a:off x="10811670" y="7188831"/>
          <a:ext cx="367785" cy="1061264"/>
        </a:xfrm>
        <a:prstGeom prst="rect">
          <a:avLst/>
        </a:prstGeom>
      </xdr:spPr>
    </xdr:pic>
    <xdr:clientData/>
  </xdr:twoCellAnchor>
  <xdr:twoCellAnchor>
    <xdr:from>
      <xdr:col>5</xdr:col>
      <xdr:colOff>217016</xdr:colOff>
      <xdr:row>21</xdr:row>
      <xdr:rowOff>38099</xdr:rowOff>
    </xdr:from>
    <xdr:to>
      <xdr:col>6</xdr:col>
      <xdr:colOff>400050</xdr:colOff>
      <xdr:row>22</xdr:row>
      <xdr:rowOff>9524</xdr:rowOff>
    </xdr:to>
    <xdr:pic>
      <xdr:nvPicPr>
        <xdr:cNvPr id="18" name="Immagine 268">
          <a:extLst>
            <a:ext uri="{FF2B5EF4-FFF2-40B4-BE49-F238E27FC236}">
              <a16:creationId xmlns:a16="http://schemas.microsoft.com/office/drawing/2014/main" xmlns="" id="{FDAF87CD-CB67-D2D7-8A0F-B95761E9E0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0513541" y="8124824"/>
          <a:ext cx="792634" cy="447675"/>
        </a:xfrm>
        <a:prstGeom prst="rect">
          <a:avLst/>
        </a:prstGeom>
      </xdr:spPr>
    </xdr:pic>
    <xdr:clientData/>
  </xdr:twoCellAnchor>
  <xdr:twoCellAnchor>
    <xdr:from>
      <xdr:col>5</xdr:col>
      <xdr:colOff>123825</xdr:colOff>
      <xdr:row>23</xdr:row>
      <xdr:rowOff>9526</xdr:rowOff>
    </xdr:from>
    <xdr:to>
      <xdr:col>6</xdr:col>
      <xdr:colOff>457200</xdr:colOff>
      <xdr:row>23</xdr:row>
      <xdr:rowOff>466726</xdr:rowOff>
    </xdr:to>
    <xdr:pic>
      <xdr:nvPicPr>
        <xdr:cNvPr id="19" name="Immagine 319">
          <a:extLst>
            <a:ext uri="{FF2B5EF4-FFF2-40B4-BE49-F238E27FC236}">
              <a16:creationId xmlns:a16="http://schemas.microsoft.com/office/drawing/2014/main" xmlns="" id="{5FD3DF4B-2CAE-5F13-8288-E862D158B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0420350" y="8743951"/>
          <a:ext cx="942975" cy="457200"/>
        </a:xfrm>
        <a:prstGeom prst="rect">
          <a:avLst/>
        </a:prstGeom>
      </xdr:spPr>
    </xdr:pic>
    <xdr:clientData/>
  </xdr:twoCellAnchor>
  <xdr:twoCellAnchor>
    <xdr:from>
      <xdr:col>5</xdr:col>
      <xdr:colOff>171450</xdr:colOff>
      <xdr:row>25</xdr:row>
      <xdr:rowOff>19050</xdr:rowOff>
    </xdr:from>
    <xdr:to>
      <xdr:col>6</xdr:col>
      <xdr:colOff>495299</xdr:colOff>
      <xdr:row>25</xdr:row>
      <xdr:rowOff>447675</xdr:rowOff>
    </xdr:to>
    <xdr:pic>
      <xdr:nvPicPr>
        <xdr:cNvPr id="20" name="Immagine 325">
          <a:extLst>
            <a:ext uri="{FF2B5EF4-FFF2-40B4-BE49-F238E27FC236}">
              <a16:creationId xmlns:a16="http://schemas.microsoft.com/office/drawing/2014/main" xmlns="" id="{DC243B56-FB47-9F14-8B7C-420935E721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0467975" y="9401175"/>
          <a:ext cx="933449" cy="428625"/>
        </a:xfrm>
        <a:prstGeom prst="rect">
          <a:avLst/>
        </a:prstGeom>
      </xdr:spPr>
    </xdr:pic>
    <xdr:clientData/>
  </xdr:twoCellAnchor>
  <xdr:twoCellAnchor>
    <xdr:from>
      <xdr:col>5</xdr:col>
      <xdr:colOff>123825</xdr:colOff>
      <xdr:row>27</xdr:row>
      <xdr:rowOff>0</xdr:rowOff>
    </xdr:from>
    <xdr:to>
      <xdr:col>6</xdr:col>
      <xdr:colOff>438150</xdr:colOff>
      <xdr:row>27</xdr:row>
      <xdr:rowOff>438150</xdr:rowOff>
    </xdr:to>
    <xdr:pic>
      <xdr:nvPicPr>
        <xdr:cNvPr id="21" name="Immagine 415">
          <a:extLst>
            <a:ext uri="{FF2B5EF4-FFF2-40B4-BE49-F238E27FC236}">
              <a16:creationId xmlns:a16="http://schemas.microsoft.com/office/drawing/2014/main" xmlns="" id="{27E043E3-A66E-62E7-859E-8124769E0D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0420350" y="10029825"/>
          <a:ext cx="923925" cy="438150"/>
        </a:xfrm>
        <a:prstGeom prst="rect">
          <a:avLst/>
        </a:prstGeom>
      </xdr:spPr>
    </xdr:pic>
    <xdr:clientData/>
  </xdr:twoCellAnchor>
  <xdr:twoCellAnchor>
    <xdr:from>
      <xdr:col>5</xdr:col>
      <xdr:colOff>219075</xdr:colOff>
      <xdr:row>29</xdr:row>
      <xdr:rowOff>38099</xdr:rowOff>
    </xdr:from>
    <xdr:to>
      <xdr:col>6</xdr:col>
      <xdr:colOff>361950</xdr:colOff>
      <xdr:row>29</xdr:row>
      <xdr:rowOff>457200</xdr:rowOff>
    </xdr:to>
    <xdr:pic>
      <xdr:nvPicPr>
        <xdr:cNvPr id="22" name="Immagine 433">
          <a:extLst>
            <a:ext uri="{FF2B5EF4-FFF2-40B4-BE49-F238E27FC236}">
              <a16:creationId xmlns:a16="http://schemas.microsoft.com/office/drawing/2014/main" xmlns="" id="{E1DCF6C1-0379-FF8C-7097-DB0932D210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0515600" y="10715624"/>
          <a:ext cx="752475" cy="419101"/>
        </a:xfrm>
        <a:prstGeom prst="rect">
          <a:avLst/>
        </a:prstGeom>
      </xdr:spPr>
    </xdr:pic>
    <xdr:clientData/>
  </xdr:twoCellAnchor>
  <xdr:twoCellAnchor>
    <xdr:from>
      <xdr:col>5</xdr:col>
      <xdr:colOff>314326</xdr:colOff>
      <xdr:row>31</xdr:row>
      <xdr:rowOff>9524</xdr:rowOff>
    </xdr:from>
    <xdr:to>
      <xdr:col>6</xdr:col>
      <xdr:colOff>238126</xdr:colOff>
      <xdr:row>31</xdr:row>
      <xdr:rowOff>466725</xdr:rowOff>
    </xdr:to>
    <xdr:pic>
      <xdr:nvPicPr>
        <xdr:cNvPr id="23" name="Immagine 436">
          <a:extLst>
            <a:ext uri="{FF2B5EF4-FFF2-40B4-BE49-F238E27FC236}">
              <a16:creationId xmlns:a16="http://schemas.microsoft.com/office/drawing/2014/main" xmlns="" id="{9487B16C-68C8-9577-B335-9B2608A0A5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0610851" y="11325224"/>
          <a:ext cx="533400" cy="457201"/>
        </a:xfrm>
        <a:prstGeom prst="rect">
          <a:avLst/>
        </a:prstGeom>
      </xdr:spPr>
    </xdr:pic>
    <xdr:clientData/>
  </xdr:twoCellAnchor>
  <xdr:twoCellAnchor>
    <xdr:from>
      <xdr:col>5</xdr:col>
      <xdr:colOff>257175</xdr:colOff>
      <xdr:row>33</xdr:row>
      <xdr:rowOff>19051</xdr:rowOff>
    </xdr:from>
    <xdr:to>
      <xdr:col>6</xdr:col>
      <xdr:colOff>285750</xdr:colOff>
      <xdr:row>33</xdr:row>
      <xdr:rowOff>457200</xdr:rowOff>
    </xdr:to>
    <xdr:pic>
      <xdr:nvPicPr>
        <xdr:cNvPr id="24" name="Immagine 592">
          <a:extLst>
            <a:ext uri="{FF2B5EF4-FFF2-40B4-BE49-F238E27FC236}">
              <a16:creationId xmlns:a16="http://schemas.microsoft.com/office/drawing/2014/main" xmlns="" id="{D7756905-DF57-5DCC-F345-8603262810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0553700" y="11982451"/>
          <a:ext cx="638175" cy="438149"/>
        </a:xfrm>
        <a:prstGeom prst="rect">
          <a:avLst/>
        </a:prstGeom>
      </xdr:spPr>
    </xdr:pic>
    <xdr:clientData/>
  </xdr:twoCellAnchor>
  <xdr:twoCellAnchor>
    <xdr:from>
      <xdr:col>5</xdr:col>
      <xdr:colOff>182671</xdr:colOff>
      <xdr:row>35</xdr:row>
      <xdr:rowOff>0</xdr:rowOff>
    </xdr:from>
    <xdr:to>
      <xdr:col>6</xdr:col>
      <xdr:colOff>506710</xdr:colOff>
      <xdr:row>35</xdr:row>
      <xdr:rowOff>419100</xdr:rowOff>
    </xdr:to>
    <xdr:pic>
      <xdr:nvPicPr>
        <xdr:cNvPr id="25" name="Immagine 850">
          <a:extLst>
            <a:ext uri="{FF2B5EF4-FFF2-40B4-BE49-F238E27FC236}">
              <a16:creationId xmlns:a16="http://schemas.microsoft.com/office/drawing/2014/main" xmlns="" id="{137C14FE-D57E-DC5D-4B8B-F90DEC293B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0479196" y="12620625"/>
          <a:ext cx="933639" cy="419100"/>
        </a:xfrm>
        <a:prstGeom prst="rect">
          <a:avLst/>
        </a:prstGeom>
      </xdr:spPr>
    </xdr:pic>
    <xdr:clientData/>
  </xdr:twoCellAnchor>
  <xdr:twoCellAnchor>
    <xdr:from>
      <xdr:col>5</xdr:col>
      <xdr:colOff>57151</xdr:colOff>
      <xdr:row>37</xdr:row>
      <xdr:rowOff>28575</xdr:rowOff>
    </xdr:from>
    <xdr:to>
      <xdr:col>6</xdr:col>
      <xdr:colOff>524969</xdr:colOff>
      <xdr:row>37</xdr:row>
      <xdr:rowOff>438151</xdr:rowOff>
    </xdr:to>
    <xdr:pic>
      <xdr:nvPicPr>
        <xdr:cNvPr id="26" name="Immagine 262">
          <a:extLst>
            <a:ext uri="{FF2B5EF4-FFF2-40B4-BE49-F238E27FC236}">
              <a16:creationId xmlns:a16="http://schemas.microsoft.com/office/drawing/2014/main" xmlns="" id="{C1C369D0-F90F-E3EA-BD58-C736C70991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0353676" y="13296900"/>
          <a:ext cx="1077418" cy="409576"/>
        </a:xfrm>
        <a:prstGeom prst="rect">
          <a:avLst/>
        </a:prstGeom>
      </xdr:spPr>
    </xdr:pic>
    <xdr:clientData/>
  </xdr:twoCellAnchor>
  <xdr:twoCellAnchor>
    <xdr:from>
      <xdr:col>5</xdr:col>
      <xdr:colOff>19050</xdr:colOff>
      <xdr:row>39</xdr:row>
      <xdr:rowOff>47624</xdr:rowOff>
    </xdr:from>
    <xdr:to>
      <xdr:col>6</xdr:col>
      <xdr:colOff>542925</xdr:colOff>
      <xdr:row>39</xdr:row>
      <xdr:rowOff>476249</xdr:rowOff>
    </xdr:to>
    <xdr:pic>
      <xdr:nvPicPr>
        <xdr:cNvPr id="27" name="Immagine 2089">
          <a:extLst>
            <a:ext uri="{FF2B5EF4-FFF2-40B4-BE49-F238E27FC236}">
              <a16:creationId xmlns:a16="http://schemas.microsoft.com/office/drawing/2014/main" xmlns="" id="{E4D3FA06-DC21-8284-D5A4-36E33ECB29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0315575" y="13973174"/>
          <a:ext cx="1133475" cy="428625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41</xdr:row>
      <xdr:rowOff>0</xdr:rowOff>
    </xdr:from>
    <xdr:to>
      <xdr:col>6</xdr:col>
      <xdr:colOff>523875</xdr:colOff>
      <xdr:row>41</xdr:row>
      <xdr:rowOff>428625</xdr:rowOff>
    </xdr:to>
    <xdr:pic>
      <xdr:nvPicPr>
        <xdr:cNvPr id="28" name="Immagine 2089">
          <a:extLst>
            <a:ext uri="{FF2B5EF4-FFF2-40B4-BE49-F238E27FC236}">
              <a16:creationId xmlns:a16="http://schemas.microsoft.com/office/drawing/2014/main" xmlns="" id="{E4D3FA06-DC21-8284-D5A4-36E33ECB29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0296525" y="14573250"/>
          <a:ext cx="1133475" cy="428625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43</xdr:row>
      <xdr:rowOff>0</xdr:rowOff>
    </xdr:from>
    <xdr:to>
      <xdr:col>6</xdr:col>
      <xdr:colOff>523875</xdr:colOff>
      <xdr:row>43</xdr:row>
      <xdr:rowOff>428625</xdr:rowOff>
    </xdr:to>
    <xdr:pic>
      <xdr:nvPicPr>
        <xdr:cNvPr id="29" name="Immagine 2089">
          <a:extLst>
            <a:ext uri="{FF2B5EF4-FFF2-40B4-BE49-F238E27FC236}">
              <a16:creationId xmlns:a16="http://schemas.microsoft.com/office/drawing/2014/main" xmlns="" id="{E4D3FA06-DC21-8284-D5A4-36E33ECB29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0296525" y="15249525"/>
          <a:ext cx="1133475" cy="428625"/>
        </a:xfrm>
        <a:prstGeom prst="rect">
          <a:avLst/>
        </a:prstGeom>
      </xdr:spPr>
    </xdr:pic>
    <xdr:clientData/>
  </xdr:twoCellAnchor>
  <xdr:twoCellAnchor>
    <xdr:from>
      <xdr:col>5</xdr:col>
      <xdr:colOff>314326</xdr:colOff>
      <xdr:row>45</xdr:row>
      <xdr:rowOff>47625</xdr:rowOff>
    </xdr:from>
    <xdr:to>
      <xdr:col>6</xdr:col>
      <xdr:colOff>352426</xdr:colOff>
      <xdr:row>45</xdr:row>
      <xdr:rowOff>428625</xdr:rowOff>
    </xdr:to>
    <xdr:pic>
      <xdr:nvPicPr>
        <xdr:cNvPr id="30" name="Immagine 2416">
          <a:extLst>
            <a:ext uri="{FF2B5EF4-FFF2-40B4-BE49-F238E27FC236}">
              <a16:creationId xmlns:a16="http://schemas.microsoft.com/office/drawing/2014/main" xmlns="" id="{BC9EB65C-A5AA-A7EF-38DE-A844D2C7AA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0610851" y="15963900"/>
          <a:ext cx="647700" cy="381000"/>
        </a:xfrm>
        <a:prstGeom prst="rect">
          <a:avLst/>
        </a:prstGeom>
      </xdr:spPr>
    </xdr:pic>
    <xdr:clientData/>
  </xdr:twoCellAnchor>
  <xdr:twoCellAnchor>
    <xdr:from>
      <xdr:col>5</xdr:col>
      <xdr:colOff>257175</xdr:colOff>
      <xdr:row>47</xdr:row>
      <xdr:rowOff>47625</xdr:rowOff>
    </xdr:from>
    <xdr:to>
      <xdr:col>6</xdr:col>
      <xdr:colOff>333375</xdr:colOff>
      <xdr:row>47</xdr:row>
      <xdr:rowOff>447675</xdr:rowOff>
    </xdr:to>
    <xdr:pic>
      <xdr:nvPicPr>
        <xdr:cNvPr id="31" name="Immagine 2413">
          <a:extLst>
            <a:ext uri="{FF2B5EF4-FFF2-40B4-BE49-F238E27FC236}">
              <a16:creationId xmlns:a16="http://schemas.microsoft.com/office/drawing/2014/main" xmlns="" id="{66BFF724-1158-A361-9F26-213E95FC8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0553700" y="16621125"/>
          <a:ext cx="685800" cy="400050"/>
        </a:xfrm>
        <a:prstGeom prst="rect">
          <a:avLst/>
        </a:prstGeom>
      </xdr:spPr>
    </xdr:pic>
    <xdr:clientData/>
  </xdr:twoCellAnchor>
  <xdr:twoCellAnchor>
    <xdr:from>
      <xdr:col>5</xdr:col>
      <xdr:colOff>219076</xdr:colOff>
      <xdr:row>49</xdr:row>
      <xdr:rowOff>57150</xdr:rowOff>
    </xdr:from>
    <xdr:to>
      <xdr:col>6</xdr:col>
      <xdr:colOff>207353</xdr:colOff>
      <xdr:row>49</xdr:row>
      <xdr:rowOff>457200</xdr:rowOff>
    </xdr:to>
    <xdr:pic>
      <xdr:nvPicPr>
        <xdr:cNvPr id="32" name="Immagine 2131">
          <a:extLst>
            <a:ext uri="{FF2B5EF4-FFF2-40B4-BE49-F238E27FC236}">
              <a16:creationId xmlns:a16="http://schemas.microsoft.com/office/drawing/2014/main" xmlns="" id="{BFF22CD8-88AC-0BFC-0D15-D114E2841B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0515601" y="17268825"/>
          <a:ext cx="597877" cy="4000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371474</xdr:colOff>
      <xdr:row>0</xdr:row>
      <xdr:rowOff>133349</xdr:rowOff>
    </xdr:from>
    <xdr:to>
      <xdr:col>1</xdr:col>
      <xdr:colOff>971549</xdr:colOff>
      <xdr:row>0</xdr:row>
      <xdr:rowOff>1303530</xdr:rowOff>
    </xdr:to>
    <xdr:pic>
      <xdr:nvPicPr>
        <xdr:cNvPr id="6155" name="Picture 1" descr="LOGO_fina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1474" y="133349"/>
          <a:ext cx="2085975" cy="11701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sp macro="" textlink="">
      <xdr:nvSpPr>
        <xdr:cNvPr id="6156" name="AutoShape 3" descr="Canalplast Outside corner ral 9010 white 70x55mm"/>
        <xdr:cNvSpPr>
          <a:spLocks noChangeAspect="1" noChangeArrowheads="1"/>
        </xdr:cNvSpPr>
      </xdr:nvSpPr>
      <xdr:spPr bwMode="auto">
        <a:xfrm>
          <a:off x="1524000" y="0"/>
          <a:ext cx="3048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sp macro="" textlink="">
      <xdr:nvSpPr>
        <xdr:cNvPr id="6157" name="AutoShape 4" descr="Canalplast Outside corner ral 9010 white 70x55mm"/>
        <xdr:cNvSpPr>
          <a:spLocks noChangeAspect="1" noChangeArrowheads="1"/>
        </xdr:cNvSpPr>
      </xdr:nvSpPr>
      <xdr:spPr bwMode="auto">
        <a:xfrm>
          <a:off x="1524000" y="0"/>
          <a:ext cx="3048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514350</xdr:colOff>
      <xdr:row>0</xdr:row>
      <xdr:rowOff>0</xdr:rowOff>
    </xdr:from>
    <xdr:to>
      <xdr:col>2</xdr:col>
      <xdr:colOff>3781425</xdr:colOff>
      <xdr:row>0</xdr:row>
      <xdr:rowOff>1476375</xdr:rowOff>
    </xdr:to>
    <xdr:pic>
      <xdr:nvPicPr>
        <xdr:cNvPr id="6158" name="Picture 6" descr="αρχείο λήψης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038350" y="0"/>
          <a:ext cx="3267075" cy="1476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enerel.gr/" TargetMode="External"/><Relationship Id="rId1" Type="http://schemas.openxmlformats.org/officeDocument/2006/relationships/hyperlink" Target="mailto:enerel.ltd@gmail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O7:P21"/>
  <sheetViews>
    <sheetView workbookViewId="0">
      <selection activeCell="L26" sqref="L26"/>
    </sheetView>
  </sheetViews>
  <sheetFormatPr defaultRowHeight="12.75"/>
  <cols>
    <col min="15" max="15" width="28" customWidth="1"/>
  </cols>
  <sheetData>
    <row r="7" spans="15:16">
      <c r="O7" s="545" t="s">
        <v>13534</v>
      </c>
      <c r="P7" s="545"/>
    </row>
    <row r="8" spans="15:16">
      <c r="O8" s="545" t="s">
        <v>13535</v>
      </c>
      <c r="P8" s="545"/>
    </row>
    <row r="9" spans="15:16">
      <c r="O9" s="545" t="s">
        <v>13536</v>
      </c>
      <c r="P9" s="545"/>
    </row>
    <row r="10" spans="15:16">
      <c r="O10" s="546"/>
      <c r="P10" s="546"/>
    </row>
    <row r="11" spans="15:16">
      <c r="O11" s="545" t="s">
        <v>13537</v>
      </c>
      <c r="P11" s="545" t="s">
        <v>13538</v>
      </c>
    </row>
    <row r="12" spans="15:16">
      <c r="O12" s="545"/>
      <c r="P12" s="545"/>
    </row>
    <row r="13" spans="15:16">
      <c r="O13" s="545" t="s">
        <v>13539</v>
      </c>
      <c r="P13" s="545" t="s">
        <v>13540</v>
      </c>
    </row>
    <row r="14" spans="15:16">
      <c r="O14" s="545"/>
      <c r="P14" s="545"/>
    </row>
    <row r="15" spans="15:16">
      <c r="O15" s="545" t="s">
        <v>13541</v>
      </c>
      <c r="P15" s="545" t="s">
        <v>13542</v>
      </c>
    </row>
    <row r="16" spans="15:16">
      <c r="O16" s="546"/>
      <c r="P16" s="546"/>
    </row>
    <row r="17" spans="15:16">
      <c r="O17" s="545" t="s">
        <v>13543</v>
      </c>
      <c r="P17" s="547" t="s">
        <v>13544</v>
      </c>
    </row>
    <row r="18" spans="15:16">
      <c r="O18" s="557" t="s">
        <v>13933</v>
      </c>
      <c r="P18" s="558" t="s">
        <v>13934</v>
      </c>
    </row>
    <row r="19" spans="15:16">
      <c r="O19" s="546"/>
      <c r="P19" s="546"/>
    </row>
    <row r="20" spans="15:16">
      <c r="O20" s="545" t="s">
        <v>13545</v>
      </c>
      <c r="P20" s="545"/>
    </row>
    <row r="21" spans="15:16">
      <c r="O21" s="545" t="s">
        <v>13546</v>
      </c>
      <c r="P21" s="545"/>
    </row>
  </sheetData>
  <hyperlinks>
    <hyperlink ref="P17" r:id="rId1"/>
    <hyperlink ref="P18" r:id="rId2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1:I9321"/>
  <sheetViews>
    <sheetView workbookViewId="0">
      <selection activeCell="F4074" sqref="F4074"/>
    </sheetView>
  </sheetViews>
  <sheetFormatPr defaultRowHeight="15.75"/>
  <cols>
    <col min="1" max="1" width="15.7109375" style="3" customWidth="1"/>
    <col min="2" max="2" width="15" style="2" bestFit="1" customWidth="1"/>
    <col min="3" max="3" width="94.85546875" style="81" customWidth="1"/>
    <col min="4" max="4" width="6.42578125" style="83" customWidth="1"/>
    <col min="5" max="5" width="9.28515625" style="115" bestFit="1" customWidth="1"/>
    <col min="6" max="6" width="17.28515625" style="181" customWidth="1"/>
    <col min="7" max="8" width="9.140625" style="3"/>
    <col min="9" max="9" width="9.85546875" style="3" customWidth="1"/>
    <col min="10" max="16384" width="9.140625" style="3"/>
  </cols>
  <sheetData>
    <row r="1" spans="1:7" s="130" customFormat="1" ht="69.75" customHeight="1" thickBot="1">
      <c r="A1" s="570"/>
      <c r="B1" s="570"/>
      <c r="C1" s="127"/>
      <c r="D1" s="128"/>
      <c r="E1" s="129"/>
      <c r="F1" s="179"/>
    </row>
    <row r="2" spans="1:7" s="1" customFormat="1" ht="83.25" customHeight="1" thickBot="1">
      <c r="A2" s="91" t="s">
        <v>11420</v>
      </c>
      <c r="B2" s="91" t="s">
        <v>4274</v>
      </c>
      <c r="C2" s="92" t="s">
        <v>5075</v>
      </c>
      <c r="D2" s="91" t="s">
        <v>896</v>
      </c>
      <c r="E2" s="91" t="s">
        <v>895</v>
      </c>
      <c r="F2" s="100" t="s">
        <v>17276</v>
      </c>
    </row>
    <row r="3" spans="1:7" ht="12">
      <c r="B3" s="2" t="s">
        <v>2766</v>
      </c>
      <c r="C3" s="176" t="s">
        <v>9415</v>
      </c>
      <c r="D3" s="177">
        <v>1</v>
      </c>
      <c r="E3" s="178">
        <v>0.8</v>
      </c>
      <c r="F3" s="563">
        <v>44.645236363636364</v>
      </c>
      <c r="G3" s="563"/>
    </row>
    <row r="4" spans="1:7" ht="12">
      <c r="B4" s="2" t="s">
        <v>2767</v>
      </c>
      <c r="C4" s="176" t="s">
        <v>9416</v>
      </c>
      <c r="D4" s="177">
        <v>1</v>
      </c>
      <c r="E4" s="178">
        <v>1.2</v>
      </c>
      <c r="F4" s="563">
        <v>94.522336363636356</v>
      </c>
      <c r="G4" s="563"/>
    </row>
    <row r="5" spans="1:7" ht="12">
      <c r="B5" s="2" t="s">
        <v>2768</v>
      </c>
      <c r="C5" s="176" t="s">
        <v>9417</v>
      </c>
      <c r="D5" s="177">
        <v>1</v>
      </c>
      <c r="E5" s="178">
        <v>2.6</v>
      </c>
      <c r="F5" s="563">
        <v>194.16027272727268</v>
      </c>
      <c r="G5" s="563"/>
    </row>
    <row r="6" spans="1:7" ht="12">
      <c r="B6" s="2" t="s">
        <v>2769</v>
      </c>
      <c r="C6" s="176" t="s">
        <v>9418</v>
      </c>
      <c r="D6" s="177">
        <v>1</v>
      </c>
      <c r="E6" s="178">
        <v>3.9</v>
      </c>
      <c r="F6" s="563">
        <v>318.56236363636356</v>
      </c>
      <c r="G6" s="563"/>
    </row>
    <row r="7" spans="1:7" ht="12">
      <c r="B7" s="2" t="s">
        <v>2770</v>
      </c>
      <c r="C7" s="176" t="s">
        <v>9419</v>
      </c>
      <c r="D7" s="177">
        <v>1</v>
      </c>
      <c r="E7" s="178">
        <v>3.8250000000000002</v>
      </c>
      <c r="F7" s="563">
        <v>330.18872727272719</v>
      </c>
      <c r="G7" s="563"/>
    </row>
    <row r="8" spans="1:7" ht="12">
      <c r="B8" s="2" t="s">
        <v>3658</v>
      </c>
      <c r="C8" s="176" t="s">
        <v>9420</v>
      </c>
      <c r="D8" s="177">
        <v>1</v>
      </c>
      <c r="E8" s="178">
        <v>3.2</v>
      </c>
      <c r="F8" s="563">
        <v>286.0085454545453</v>
      </c>
      <c r="G8" s="563"/>
    </row>
    <row r="9" spans="1:7" ht="12">
      <c r="B9" s="2" t="s">
        <v>13547</v>
      </c>
      <c r="C9" s="176" t="s">
        <v>9420</v>
      </c>
      <c r="D9" s="177">
        <v>1</v>
      </c>
      <c r="E9" s="178">
        <v>2.8</v>
      </c>
      <c r="F9" s="563">
        <v>222.06354545454542</v>
      </c>
      <c r="G9" s="563"/>
    </row>
    <row r="10" spans="1:7" ht="12">
      <c r="B10" s="2" t="s">
        <v>13548</v>
      </c>
      <c r="C10" s="176" t="s">
        <v>13549</v>
      </c>
      <c r="D10" s="177">
        <v>1</v>
      </c>
      <c r="E10" s="178">
        <v>1.69</v>
      </c>
      <c r="F10" s="563">
        <v>280.19536363636354</v>
      </c>
      <c r="G10" s="563"/>
    </row>
    <row r="11" spans="1:7" ht="12">
      <c r="B11" s="2" t="s">
        <v>3659</v>
      </c>
      <c r="C11" s="176" t="s">
        <v>9421</v>
      </c>
      <c r="D11" s="177">
        <v>1</v>
      </c>
      <c r="E11" s="178">
        <v>4.5869999999999997</v>
      </c>
      <c r="F11" s="563">
        <v>417.38645454545451</v>
      </c>
      <c r="G11" s="563"/>
    </row>
    <row r="12" spans="1:7" ht="12">
      <c r="B12" s="2" t="s">
        <v>13550</v>
      </c>
      <c r="C12" s="176" t="s">
        <v>14079</v>
      </c>
      <c r="D12" s="177">
        <v>1</v>
      </c>
      <c r="E12" s="178">
        <v>2.35</v>
      </c>
      <c r="F12" s="563">
        <v>338.32718181818171</v>
      </c>
      <c r="G12" s="563"/>
    </row>
    <row r="13" spans="1:7" ht="12">
      <c r="B13" s="2" t="s">
        <v>3660</v>
      </c>
      <c r="C13" s="176" t="s">
        <v>9422</v>
      </c>
      <c r="D13" s="177">
        <v>1</v>
      </c>
      <c r="E13" s="178">
        <v>0.495</v>
      </c>
      <c r="F13" s="563">
        <v>73.59488181818179</v>
      </c>
      <c r="G13" s="563"/>
    </row>
    <row r="14" spans="1:7" ht="12">
      <c r="B14" s="2" t="s">
        <v>3661</v>
      </c>
      <c r="C14" s="176" t="s">
        <v>9423</v>
      </c>
      <c r="D14" s="177">
        <v>1</v>
      </c>
      <c r="E14" s="178">
        <v>0.80200000000000005</v>
      </c>
      <c r="F14" s="563">
        <v>89.87179090909089</v>
      </c>
      <c r="G14" s="563"/>
    </row>
    <row r="15" spans="1:7" ht="12">
      <c r="B15" s="2" t="s">
        <v>3662</v>
      </c>
      <c r="C15" s="176" t="s">
        <v>9424</v>
      </c>
      <c r="D15" s="177">
        <v>1</v>
      </c>
      <c r="E15" s="178">
        <v>0.97299999999999998</v>
      </c>
      <c r="F15" s="563">
        <v>107.77639090909091</v>
      </c>
      <c r="G15" s="563"/>
    </row>
    <row r="16" spans="1:7" ht="12">
      <c r="B16" s="2" t="s">
        <v>3663</v>
      </c>
      <c r="C16" s="176" t="s">
        <v>14080</v>
      </c>
      <c r="D16" s="177">
        <v>12</v>
      </c>
      <c r="E16" s="178">
        <v>0.14799999999999999</v>
      </c>
      <c r="F16" s="563">
        <v>25.826029090909088</v>
      </c>
      <c r="G16" s="563"/>
    </row>
    <row r="17" spans="2:7" ht="12">
      <c r="B17" s="2" t="s">
        <v>3664</v>
      </c>
      <c r="C17" s="176" t="s">
        <v>14081</v>
      </c>
      <c r="D17" s="177">
        <v>10</v>
      </c>
      <c r="E17" s="178">
        <v>0.159</v>
      </c>
      <c r="F17" s="563">
        <v>27.670745454545447</v>
      </c>
      <c r="G17" s="563"/>
    </row>
    <row r="18" spans="2:7" ht="12">
      <c r="B18" s="2" t="s">
        <v>3665</v>
      </c>
      <c r="C18" s="176" t="s">
        <v>14082</v>
      </c>
      <c r="D18" s="177">
        <v>12</v>
      </c>
      <c r="E18" s="178">
        <v>0.17799999999999999</v>
      </c>
      <c r="F18" s="563">
        <v>41.76964909090907</v>
      </c>
      <c r="G18" s="563"/>
    </row>
    <row r="19" spans="2:7" ht="12">
      <c r="B19" s="2" t="s">
        <v>3666</v>
      </c>
      <c r="C19" s="176" t="s">
        <v>14083</v>
      </c>
      <c r="D19" s="177">
        <v>10</v>
      </c>
      <c r="E19" s="178">
        <v>0.151</v>
      </c>
      <c r="F19" s="563">
        <v>29.251930909090905</v>
      </c>
      <c r="G19" s="563"/>
    </row>
    <row r="20" spans="2:7" ht="12">
      <c r="B20" s="2" t="s">
        <v>3667</v>
      </c>
      <c r="C20" s="176" t="s">
        <v>14084</v>
      </c>
      <c r="D20" s="177">
        <v>10</v>
      </c>
      <c r="E20" s="178">
        <v>0.19400000000000001</v>
      </c>
      <c r="F20" s="563">
        <v>42.95553818181817</v>
      </c>
      <c r="G20" s="563"/>
    </row>
    <row r="21" spans="2:7" ht="12">
      <c r="B21" s="2" t="s">
        <v>3668</v>
      </c>
      <c r="C21" s="176" t="s">
        <v>14085</v>
      </c>
      <c r="D21" s="177">
        <v>12</v>
      </c>
      <c r="E21" s="178">
        <v>0.151</v>
      </c>
      <c r="F21" s="563">
        <v>34.917845454545436</v>
      </c>
      <c r="G21" s="563"/>
    </row>
    <row r="22" spans="2:7" ht="12">
      <c r="B22" s="2" t="s">
        <v>3669</v>
      </c>
      <c r="C22" s="176" t="s">
        <v>14086</v>
      </c>
      <c r="D22" s="177">
        <v>12</v>
      </c>
      <c r="E22" s="178">
        <v>0.21099999999999999</v>
      </c>
      <c r="F22" s="563">
        <v>49.412045454545449</v>
      </c>
      <c r="G22" s="563"/>
    </row>
    <row r="23" spans="2:7" ht="12">
      <c r="B23" s="2" t="s">
        <v>3670</v>
      </c>
      <c r="C23" s="176" t="s">
        <v>14087</v>
      </c>
      <c r="D23" s="177">
        <v>12</v>
      </c>
      <c r="E23" s="178">
        <v>0.17100000000000001</v>
      </c>
      <c r="F23" s="563">
        <v>51.783823636363628</v>
      </c>
      <c r="G23" s="563"/>
    </row>
    <row r="24" spans="2:7" ht="12">
      <c r="B24" s="2" t="s">
        <v>3671</v>
      </c>
      <c r="C24" s="176" t="s">
        <v>14088</v>
      </c>
      <c r="D24" s="177">
        <v>12</v>
      </c>
      <c r="E24" s="178">
        <v>0.308</v>
      </c>
      <c r="F24" s="563">
        <v>41.24258727272727</v>
      </c>
      <c r="G24" s="563"/>
    </row>
    <row r="25" spans="2:7" ht="12">
      <c r="B25" s="2" t="s">
        <v>3672</v>
      </c>
      <c r="C25" s="176" t="s">
        <v>14089</v>
      </c>
      <c r="D25" s="177">
        <v>10</v>
      </c>
      <c r="E25" s="178">
        <v>0.114</v>
      </c>
      <c r="F25" s="563">
        <v>18.44716363636363</v>
      </c>
      <c r="G25" s="563"/>
    </row>
    <row r="26" spans="2:7" ht="12">
      <c r="B26" s="2" t="s">
        <v>3673</v>
      </c>
      <c r="C26" s="176" t="s">
        <v>14090</v>
      </c>
      <c r="D26" s="177">
        <v>10</v>
      </c>
      <c r="E26" s="178">
        <v>3.5999999999999997E-2</v>
      </c>
      <c r="F26" s="563">
        <v>25.694263636363633</v>
      </c>
      <c r="G26" s="563"/>
    </row>
    <row r="27" spans="2:7" ht="12">
      <c r="B27" s="2" t="s">
        <v>3674</v>
      </c>
      <c r="C27" s="176" t="s">
        <v>14091</v>
      </c>
      <c r="D27" s="177">
        <v>20</v>
      </c>
      <c r="E27" s="178">
        <v>4.2999999999999997E-2</v>
      </c>
      <c r="F27" s="563">
        <v>17.393039999999992</v>
      </c>
      <c r="G27" s="563"/>
    </row>
    <row r="28" spans="2:7" ht="12">
      <c r="B28" s="2" t="s">
        <v>3675</v>
      </c>
      <c r="C28" s="176" t="s">
        <v>14092</v>
      </c>
      <c r="D28" s="177">
        <v>8</v>
      </c>
      <c r="E28" s="178">
        <v>0.247</v>
      </c>
      <c r="F28" s="563">
        <v>44.404958181818181</v>
      </c>
      <c r="G28" s="563"/>
    </row>
    <row r="29" spans="2:7" ht="12">
      <c r="B29" s="2" t="s">
        <v>3676</v>
      </c>
      <c r="C29" s="176" t="s">
        <v>14093</v>
      </c>
      <c r="D29" s="177">
        <v>10</v>
      </c>
      <c r="E29" s="178">
        <v>0.32200000000000001</v>
      </c>
      <c r="F29" s="563">
        <v>67.990974545454534</v>
      </c>
      <c r="G29" s="563"/>
    </row>
    <row r="30" spans="2:7" ht="12">
      <c r="B30" s="2" t="s">
        <v>3677</v>
      </c>
      <c r="C30" s="176" t="s">
        <v>14094</v>
      </c>
      <c r="D30" s="177">
        <v>10</v>
      </c>
      <c r="E30" s="178">
        <v>0.38200000000000001</v>
      </c>
      <c r="F30" s="563">
        <v>89.864039999999989</v>
      </c>
      <c r="G30" s="563"/>
    </row>
    <row r="31" spans="2:7" ht="12">
      <c r="B31" s="2" t="s">
        <v>3678</v>
      </c>
      <c r="C31" s="176" t="s">
        <v>14095</v>
      </c>
      <c r="D31" s="177">
        <v>10</v>
      </c>
      <c r="E31" s="178">
        <v>0.36199999999999999</v>
      </c>
      <c r="F31" s="563">
        <v>86.306372727272702</v>
      </c>
      <c r="G31" s="563"/>
    </row>
    <row r="32" spans="2:7" ht="12">
      <c r="B32" s="2" t="s">
        <v>3679</v>
      </c>
      <c r="C32" s="176" t="s">
        <v>14096</v>
      </c>
      <c r="D32" s="177">
        <v>1</v>
      </c>
      <c r="E32" s="178">
        <v>0.28999999999999998</v>
      </c>
      <c r="F32" s="563">
        <v>67.990974545454534</v>
      </c>
      <c r="G32" s="563"/>
    </row>
    <row r="33" spans="2:7" ht="12">
      <c r="B33" s="2" t="s">
        <v>3680</v>
      </c>
      <c r="C33" s="176" t="s">
        <v>14097</v>
      </c>
      <c r="D33" s="177">
        <v>1</v>
      </c>
      <c r="E33" s="178">
        <v>0.17199999999999999</v>
      </c>
      <c r="F33" s="563">
        <v>35.840203636363626</v>
      </c>
      <c r="G33" s="563"/>
    </row>
    <row r="34" spans="2:7" ht="12">
      <c r="B34" s="2" t="s">
        <v>3681</v>
      </c>
      <c r="C34" s="176" t="s">
        <v>14098</v>
      </c>
      <c r="D34" s="177">
        <v>10</v>
      </c>
      <c r="E34" s="178">
        <v>7.0999999999999994E-2</v>
      </c>
      <c r="F34" s="563">
        <v>14.494199999999996</v>
      </c>
      <c r="G34" s="563"/>
    </row>
    <row r="35" spans="2:7" ht="12">
      <c r="B35" s="2" t="s">
        <v>5077</v>
      </c>
      <c r="C35" s="176" t="s">
        <v>14099</v>
      </c>
      <c r="D35" s="177">
        <v>1</v>
      </c>
      <c r="E35" s="178">
        <v>0.15</v>
      </c>
      <c r="F35" s="563">
        <v>38.475512727272722</v>
      </c>
      <c r="G35" s="563"/>
    </row>
    <row r="36" spans="2:7" ht="12">
      <c r="B36" s="2" t="s">
        <v>5078</v>
      </c>
      <c r="C36" s="176" t="s">
        <v>14100</v>
      </c>
      <c r="D36" s="177">
        <v>10</v>
      </c>
      <c r="E36" s="178">
        <v>0.20399999999999999</v>
      </c>
      <c r="F36" s="563">
        <v>43.21906909090908</v>
      </c>
      <c r="G36" s="563"/>
    </row>
    <row r="37" spans="2:7" ht="12">
      <c r="B37" s="2" t="s">
        <v>5079</v>
      </c>
      <c r="C37" s="176" t="s">
        <v>14101</v>
      </c>
      <c r="D37" s="177">
        <v>1</v>
      </c>
      <c r="E37" s="178">
        <v>0.18</v>
      </c>
      <c r="F37" s="563">
        <v>45.986143636363629</v>
      </c>
      <c r="G37" s="563"/>
    </row>
    <row r="38" spans="2:7" ht="12">
      <c r="B38" s="2" t="s">
        <v>3682</v>
      </c>
      <c r="C38" s="176" t="s">
        <v>14102</v>
      </c>
      <c r="D38" s="177">
        <v>30</v>
      </c>
      <c r="E38" s="178">
        <v>6.2370000000000001</v>
      </c>
      <c r="F38" s="563">
        <v>23.981312727272723</v>
      </c>
      <c r="G38" s="563"/>
    </row>
    <row r="39" spans="2:7" ht="12">
      <c r="B39" s="2" t="s">
        <v>5080</v>
      </c>
      <c r="C39" s="176" t="s">
        <v>14103</v>
      </c>
      <c r="D39" s="177">
        <v>1</v>
      </c>
      <c r="E39" s="178">
        <v>0.28000000000000003</v>
      </c>
      <c r="F39" s="563">
        <v>47.172032727272708</v>
      </c>
      <c r="G39" s="563"/>
    </row>
    <row r="40" spans="2:7" ht="12">
      <c r="B40" s="2" t="s">
        <v>5081</v>
      </c>
      <c r="C40" s="176" t="s">
        <v>14104</v>
      </c>
      <c r="D40" s="177">
        <v>10</v>
      </c>
      <c r="E40" s="178">
        <v>0.32900000000000001</v>
      </c>
      <c r="F40" s="563">
        <v>52.574416363636345</v>
      </c>
      <c r="G40" s="563"/>
    </row>
    <row r="41" spans="2:7" ht="12">
      <c r="B41" s="2" t="s">
        <v>5082</v>
      </c>
      <c r="C41" s="176" t="s">
        <v>14105</v>
      </c>
      <c r="D41" s="177">
        <v>1</v>
      </c>
      <c r="E41" s="178">
        <v>0.32</v>
      </c>
      <c r="F41" s="563">
        <v>57.0544418181818</v>
      </c>
      <c r="G41" s="563"/>
    </row>
    <row r="42" spans="2:7" ht="12">
      <c r="B42" s="2" t="s">
        <v>3683</v>
      </c>
      <c r="C42" s="176" t="s">
        <v>14106</v>
      </c>
      <c r="D42" s="177">
        <v>20</v>
      </c>
      <c r="E42" s="178">
        <v>0.14399999999999999</v>
      </c>
      <c r="F42" s="563">
        <v>30.569585454545447</v>
      </c>
      <c r="G42" s="563"/>
    </row>
    <row r="43" spans="2:7" ht="12">
      <c r="B43" s="2" t="s">
        <v>3684</v>
      </c>
      <c r="C43" s="176" t="s">
        <v>3685</v>
      </c>
      <c r="D43" s="177">
        <v>1</v>
      </c>
      <c r="E43" s="178">
        <v>0.17</v>
      </c>
      <c r="F43" s="563">
        <v>65.092134545454527</v>
      </c>
      <c r="G43" s="563"/>
    </row>
    <row r="44" spans="2:7" ht="12">
      <c r="B44" s="2" t="s">
        <v>3687</v>
      </c>
      <c r="C44" s="176" t="s">
        <v>3686</v>
      </c>
      <c r="D44" s="177">
        <v>1</v>
      </c>
      <c r="E44" s="178">
        <v>0.95</v>
      </c>
      <c r="F44" s="563">
        <v>247.7190545454545</v>
      </c>
      <c r="G44" s="563"/>
    </row>
    <row r="45" spans="2:7" ht="12">
      <c r="B45" s="2" t="s">
        <v>3688</v>
      </c>
      <c r="C45" s="176" t="s">
        <v>3689</v>
      </c>
      <c r="D45" s="177">
        <v>1</v>
      </c>
      <c r="E45" s="178">
        <v>0.49</v>
      </c>
      <c r="F45" s="563">
        <v>214.77769090909086</v>
      </c>
      <c r="G45" s="563"/>
    </row>
    <row r="46" spans="2:7" ht="12">
      <c r="B46" s="2" t="s">
        <v>3690</v>
      </c>
      <c r="C46" s="176" t="s">
        <v>3691</v>
      </c>
      <c r="D46" s="177">
        <v>1</v>
      </c>
      <c r="E46" s="178">
        <v>0.69699999999999995</v>
      </c>
      <c r="F46" s="563">
        <v>310.96647272727267</v>
      </c>
      <c r="G46" s="563"/>
    </row>
    <row r="47" spans="2:7" ht="12">
      <c r="B47" s="2" t="s">
        <v>3692</v>
      </c>
      <c r="C47" s="176" t="s">
        <v>3693</v>
      </c>
      <c r="D47" s="177">
        <v>1</v>
      </c>
      <c r="E47" s="178">
        <v>0.69799999999999995</v>
      </c>
      <c r="F47" s="563">
        <v>341.27252727272719</v>
      </c>
      <c r="G47" s="563"/>
    </row>
    <row r="48" spans="2:7" ht="12">
      <c r="B48" s="2" t="s">
        <v>3694</v>
      </c>
      <c r="C48" s="176" t="s">
        <v>4621</v>
      </c>
      <c r="D48" s="177">
        <v>1</v>
      </c>
      <c r="E48" s="178">
        <v>0.82</v>
      </c>
      <c r="F48" s="563">
        <v>222.68361818181816</v>
      </c>
      <c r="G48" s="563"/>
    </row>
    <row r="49" spans="1:7" ht="12">
      <c r="A49" s="3" t="s">
        <v>13101</v>
      </c>
      <c r="B49" s="2" t="s">
        <v>4622</v>
      </c>
      <c r="C49" s="176" t="s">
        <v>14107</v>
      </c>
      <c r="D49" s="177">
        <v>1</v>
      </c>
      <c r="E49" s="178">
        <v>1</v>
      </c>
      <c r="F49" s="563">
        <v>152.84792727272722</v>
      </c>
      <c r="G49" s="563"/>
    </row>
    <row r="50" spans="1:7" ht="12">
      <c r="B50" s="2" t="s">
        <v>9425</v>
      </c>
      <c r="C50" s="176" t="s">
        <v>14108</v>
      </c>
      <c r="D50" s="177">
        <v>1</v>
      </c>
      <c r="E50" s="178">
        <v>1.88</v>
      </c>
      <c r="F50" s="563">
        <v>319.49247272727263</v>
      </c>
      <c r="G50" s="563"/>
    </row>
    <row r="51" spans="1:7" ht="12">
      <c r="B51" s="2" t="s">
        <v>9426</v>
      </c>
      <c r="C51" s="176" t="s">
        <v>14109</v>
      </c>
      <c r="D51" s="177">
        <v>1</v>
      </c>
      <c r="E51" s="178">
        <v>1.91</v>
      </c>
      <c r="F51" s="563">
        <v>326.4682909090908</v>
      </c>
      <c r="G51" s="563"/>
    </row>
    <row r="52" spans="1:7" ht="12">
      <c r="B52" s="2" t="s">
        <v>9427</v>
      </c>
      <c r="C52" s="176" t="s">
        <v>14110</v>
      </c>
      <c r="D52" s="177">
        <v>1</v>
      </c>
      <c r="E52" s="178">
        <v>2.98</v>
      </c>
      <c r="F52" s="563">
        <v>382.27483636363627</v>
      </c>
      <c r="G52" s="563"/>
    </row>
    <row r="53" spans="1:7" ht="12">
      <c r="B53" s="2" t="s">
        <v>9428</v>
      </c>
      <c r="C53" s="176" t="s">
        <v>14111</v>
      </c>
      <c r="D53" s="177">
        <v>1</v>
      </c>
      <c r="E53" s="178">
        <v>6.8</v>
      </c>
      <c r="F53" s="563">
        <v>625.03330909090892</v>
      </c>
      <c r="G53" s="563"/>
    </row>
    <row r="54" spans="1:7" ht="12">
      <c r="B54" s="2" t="s">
        <v>9429</v>
      </c>
      <c r="C54" s="176" t="s">
        <v>14112</v>
      </c>
      <c r="D54" s="177">
        <v>1</v>
      </c>
      <c r="E54" s="178">
        <v>2.72</v>
      </c>
      <c r="F54" s="563">
        <v>357.16189090909091</v>
      </c>
      <c r="G54" s="563"/>
    </row>
    <row r="55" spans="1:7" ht="12">
      <c r="B55" s="2" t="s">
        <v>9430</v>
      </c>
      <c r="C55" s="176" t="s">
        <v>14113</v>
      </c>
      <c r="D55" s="177">
        <v>1</v>
      </c>
      <c r="E55" s="178">
        <v>2.83</v>
      </c>
      <c r="F55" s="563">
        <v>365.53287272727266</v>
      </c>
      <c r="G55" s="563"/>
    </row>
    <row r="56" spans="1:7" ht="12">
      <c r="B56" s="2" t="s">
        <v>9431</v>
      </c>
      <c r="C56" s="176" t="s">
        <v>14114</v>
      </c>
      <c r="D56" s="177">
        <v>1</v>
      </c>
      <c r="E56" s="178">
        <v>2.81</v>
      </c>
      <c r="F56" s="563">
        <v>419.94425454545444</v>
      </c>
      <c r="G56" s="563"/>
    </row>
    <row r="57" spans="1:7" ht="12">
      <c r="B57" s="2" t="s">
        <v>9432</v>
      </c>
      <c r="C57" s="176" t="s">
        <v>14115</v>
      </c>
      <c r="D57" s="177">
        <v>1</v>
      </c>
      <c r="E57" s="178">
        <v>2.81</v>
      </c>
      <c r="F57" s="563">
        <v>447.84752727272723</v>
      </c>
      <c r="G57" s="563"/>
    </row>
    <row r="58" spans="1:7" ht="12">
      <c r="B58" s="2" t="s">
        <v>9433</v>
      </c>
      <c r="C58" s="176" t="s">
        <v>14116</v>
      </c>
      <c r="D58" s="177">
        <v>1</v>
      </c>
      <c r="E58" s="178">
        <v>7</v>
      </c>
      <c r="F58" s="563">
        <v>725.48509090909079</v>
      </c>
      <c r="G58" s="563"/>
    </row>
    <row r="59" spans="1:7" ht="12">
      <c r="B59" s="2" t="s">
        <v>9434</v>
      </c>
      <c r="C59" s="176" t="s">
        <v>14117</v>
      </c>
      <c r="D59" s="177">
        <v>1</v>
      </c>
      <c r="E59" s="178">
        <v>7</v>
      </c>
      <c r="F59" s="563">
        <v>816.17072727272716</v>
      </c>
      <c r="G59" s="563"/>
    </row>
    <row r="60" spans="1:7" ht="12">
      <c r="B60" s="2" t="s">
        <v>13551</v>
      </c>
      <c r="C60" s="176" t="s">
        <v>13553</v>
      </c>
      <c r="D60" s="177">
        <v>1</v>
      </c>
      <c r="E60" s="178">
        <v>1.41</v>
      </c>
      <c r="F60" s="563">
        <v>191.05990909090903</v>
      </c>
      <c r="G60" s="563"/>
    </row>
    <row r="61" spans="1:7" ht="12">
      <c r="B61" s="2" t="s">
        <v>13552</v>
      </c>
      <c r="C61" s="176" t="s">
        <v>13554</v>
      </c>
      <c r="D61" s="177">
        <v>1</v>
      </c>
      <c r="E61" s="178">
        <v>3.06</v>
      </c>
      <c r="F61" s="563">
        <v>225.31892727272722</v>
      </c>
      <c r="G61" s="563"/>
    </row>
    <row r="62" spans="1:7" ht="12">
      <c r="B62" s="2" t="s">
        <v>9435</v>
      </c>
      <c r="C62" s="176" t="s">
        <v>14108</v>
      </c>
      <c r="D62" s="177">
        <v>1</v>
      </c>
      <c r="E62" s="178">
        <v>1.88</v>
      </c>
      <c r="F62" s="563">
        <v>343.21025454545446</v>
      </c>
      <c r="G62" s="563"/>
    </row>
    <row r="63" spans="1:7" ht="12">
      <c r="B63" s="2" t="s">
        <v>9436</v>
      </c>
      <c r="C63" s="176" t="s">
        <v>14109</v>
      </c>
      <c r="D63" s="177">
        <v>1</v>
      </c>
      <c r="E63" s="178">
        <v>1.88</v>
      </c>
      <c r="F63" s="563">
        <v>350.18607272727263</v>
      </c>
      <c r="G63" s="563"/>
    </row>
    <row r="64" spans="1:7" ht="12">
      <c r="B64" s="2" t="s">
        <v>9437</v>
      </c>
      <c r="C64" s="176" t="s">
        <v>14118</v>
      </c>
      <c r="D64" s="177">
        <v>1</v>
      </c>
      <c r="E64" s="178">
        <v>2.81</v>
      </c>
      <c r="F64" s="563">
        <v>397.62163636363636</v>
      </c>
      <c r="G64" s="563"/>
    </row>
    <row r="65" spans="2:7" ht="12">
      <c r="B65" s="2" t="s">
        <v>9438</v>
      </c>
      <c r="C65" s="176" t="s">
        <v>14111</v>
      </c>
      <c r="D65" s="177">
        <v>1</v>
      </c>
      <c r="E65" s="178">
        <v>0.61</v>
      </c>
      <c r="F65" s="563">
        <v>641.77527272727275</v>
      </c>
      <c r="G65" s="563"/>
    </row>
    <row r="66" spans="2:7" ht="12">
      <c r="B66" s="2" t="s">
        <v>13555</v>
      </c>
      <c r="C66" s="176" t="s">
        <v>13558</v>
      </c>
      <c r="D66" s="177">
        <v>1</v>
      </c>
      <c r="E66" s="178">
        <v>3.37</v>
      </c>
      <c r="F66" s="563">
        <v>355.76672727272722</v>
      </c>
      <c r="G66" s="563"/>
    </row>
    <row r="67" spans="2:7" ht="12">
      <c r="B67" s="2" t="s">
        <v>13556</v>
      </c>
      <c r="C67" s="176" t="s">
        <v>13559</v>
      </c>
      <c r="D67" s="177">
        <v>1</v>
      </c>
      <c r="E67" s="178">
        <v>3.5</v>
      </c>
      <c r="F67" s="563">
        <v>417.15392727272717</v>
      </c>
      <c r="G67" s="563"/>
    </row>
    <row r="68" spans="2:7" ht="12">
      <c r="B68" s="2" t="s">
        <v>13557</v>
      </c>
      <c r="C68" s="176" t="s">
        <v>13560</v>
      </c>
      <c r="D68" s="177">
        <v>1</v>
      </c>
      <c r="E68" s="178">
        <v>1.49</v>
      </c>
      <c r="F68" s="563">
        <v>253.9197818181818</v>
      </c>
      <c r="G68" s="563"/>
    </row>
    <row r="69" spans="2:7" ht="12">
      <c r="B69" s="2" t="s">
        <v>9439</v>
      </c>
      <c r="C69" s="176" t="s">
        <v>14119</v>
      </c>
      <c r="D69" s="177">
        <v>1</v>
      </c>
      <c r="E69" s="178">
        <v>2.81</v>
      </c>
      <c r="F69" s="563">
        <v>383.66999999999996</v>
      </c>
      <c r="G69" s="563"/>
    </row>
    <row r="70" spans="2:7" ht="12">
      <c r="B70" s="2" t="s">
        <v>9440</v>
      </c>
      <c r="C70" s="176" t="s">
        <v>14113</v>
      </c>
      <c r="D70" s="177">
        <v>1</v>
      </c>
      <c r="E70" s="178">
        <v>2.98</v>
      </c>
      <c r="F70" s="563">
        <v>419.94425454545444</v>
      </c>
      <c r="G70" s="563"/>
    </row>
    <row r="71" spans="2:7" ht="12">
      <c r="B71" s="2" t="s">
        <v>9441</v>
      </c>
      <c r="C71" s="176" t="s">
        <v>14114</v>
      </c>
      <c r="D71" s="177">
        <v>1</v>
      </c>
      <c r="E71" s="178">
        <v>2.97</v>
      </c>
      <c r="F71" s="563">
        <v>438.08138181818174</v>
      </c>
      <c r="G71" s="563"/>
    </row>
    <row r="72" spans="2:7" ht="12">
      <c r="B72" s="2" t="s">
        <v>9442</v>
      </c>
      <c r="C72" s="176" t="s">
        <v>14115</v>
      </c>
      <c r="D72" s="177">
        <v>1</v>
      </c>
      <c r="E72" s="178">
        <v>2.98</v>
      </c>
      <c r="F72" s="563">
        <v>475.75079999999997</v>
      </c>
      <c r="G72" s="563"/>
    </row>
    <row r="73" spans="2:7" ht="12">
      <c r="B73" s="2" t="s">
        <v>9443</v>
      </c>
      <c r="C73" s="176" t="s">
        <v>14116</v>
      </c>
      <c r="D73" s="177">
        <v>1</v>
      </c>
      <c r="E73" s="178">
        <v>7</v>
      </c>
      <c r="F73" s="563">
        <v>743.62221818181808</v>
      </c>
      <c r="G73" s="563"/>
    </row>
    <row r="74" spans="2:7" ht="12">
      <c r="B74" s="2" t="s">
        <v>9444</v>
      </c>
      <c r="C74" s="176" t="s">
        <v>14117</v>
      </c>
      <c r="D74" s="177">
        <v>1</v>
      </c>
      <c r="E74" s="178">
        <v>7</v>
      </c>
      <c r="F74" s="563">
        <v>831.51752727272719</v>
      </c>
      <c r="G74" s="563"/>
    </row>
    <row r="75" spans="2:7" ht="12">
      <c r="B75" s="2" t="s">
        <v>9445</v>
      </c>
      <c r="C75" s="176" t="s">
        <v>9446</v>
      </c>
      <c r="D75" s="177">
        <v>1</v>
      </c>
      <c r="E75" s="178">
        <v>2.97</v>
      </c>
      <c r="F75" s="563">
        <v>700.37214545454526</v>
      </c>
      <c r="G75" s="563"/>
    </row>
    <row r="76" spans="2:7" ht="12">
      <c r="B76" s="2" t="s">
        <v>9447</v>
      </c>
      <c r="C76" s="176" t="s">
        <v>9448</v>
      </c>
      <c r="D76" s="177">
        <v>1</v>
      </c>
      <c r="E76" s="178">
        <v>2.97</v>
      </c>
      <c r="F76" s="563">
        <v>834.30785454545435</v>
      </c>
      <c r="G76" s="563"/>
    </row>
    <row r="77" spans="2:7" ht="12">
      <c r="B77" s="2" t="s">
        <v>9449</v>
      </c>
      <c r="C77" s="176" t="s">
        <v>9450</v>
      </c>
      <c r="D77" s="177">
        <v>1</v>
      </c>
      <c r="E77" s="178">
        <v>2.97</v>
      </c>
      <c r="F77" s="563">
        <v>729.67058181818163</v>
      </c>
      <c r="G77" s="563"/>
    </row>
    <row r="78" spans="2:7" ht="12">
      <c r="B78" s="2" t="s">
        <v>9451</v>
      </c>
      <c r="C78" s="176" t="s">
        <v>9452</v>
      </c>
      <c r="D78" s="177">
        <v>1</v>
      </c>
      <c r="E78" s="178">
        <v>7</v>
      </c>
      <c r="F78" s="563">
        <v>849.65465454545426</v>
      </c>
      <c r="G78" s="563"/>
    </row>
    <row r="79" spans="2:7" ht="12">
      <c r="B79" s="2" t="s">
        <v>9453</v>
      </c>
      <c r="C79" s="176" t="s">
        <v>9454</v>
      </c>
      <c r="D79" s="177">
        <v>1</v>
      </c>
      <c r="E79" s="178">
        <v>10</v>
      </c>
      <c r="F79" s="563">
        <v>941.73545454545433</v>
      </c>
      <c r="G79" s="563"/>
    </row>
    <row r="80" spans="2:7" ht="12">
      <c r="B80" s="2" t="s">
        <v>9455</v>
      </c>
      <c r="C80" s="176" t="s">
        <v>9456</v>
      </c>
      <c r="D80" s="177">
        <v>1</v>
      </c>
      <c r="E80" s="178">
        <v>0.2</v>
      </c>
      <c r="F80" s="563">
        <v>50.365407272727268</v>
      </c>
      <c r="G80" s="563"/>
    </row>
    <row r="81" spans="2:7" ht="12">
      <c r="B81" s="2" t="s">
        <v>9457</v>
      </c>
      <c r="C81" s="176" t="s">
        <v>9458</v>
      </c>
      <c r="D81" s="177">
        <v>1</v>
      </c>
      <c r="E81" s="178">
        <v>0.2</v>
      </c>
      <c r="F81" s="563">
        <v>83.430785454545443</v>
      </c>
      <c r="G81" s="563"/>
    </row>
    <row r="82" spans="2:7" ht="12">
      <c r="B82" s="2" t="s">
        <v>9459</v>
      </c>
      <c r="C82" s="176" t="s">
        <v>9460</v>
      </c>
      <c r="D82" s="177">
        <v>1</v>
      </c>
      <c r="E82" s="178">
        <v>0.2</v>
      </c>
      <c r="F82" s="563">
        <v>90.546119999999974</v>
      </c>
      <c r="G82" s="563"/>
    </row>
    <row r="83" spans="2:7" ht="12">
      <c r="B83" s="2" t="s">
        <v>9461</v>
      </c>
      <c r="C83" s="176" t="s">
        <v>9462</v>
      </c>
      <c r="D83" s="177">
        <v>1</v>
      </c>
      <c r="E83" s="178">
        <v>0.1</v>
      </c>
      <c r="F83" s="563">
        <v>12.668085818181817</v>
      </c>
      <c r="G83" s="563"/>
    </row>
    <row r="84" spans="2:7" ht="12">
      <c r="B84" s="2" t="s">
        <v>9463</v>
      </c>
      <c r="C84" s="176" t="s">
        <v>14120</v>
      </c>
      <c r="D84" s="177">
        <v>1</v>
      </c>
      <c r="E84" s="178">
        <v>1.88</v>
      </c>
      <c r="F84" s="563">
        <v>359.95221818181813</v>
      </c>
      <c r="G84" s="563"/>
    </row>
    <row r="85" spans="2:7" ht="12">
      <c r="B85" s="2" t="s">
        <v>9464</v>
      </c>
      <c r="C85" s="176" t="s">
        <v>14121</v>
      </c>
      <c r="D85" s="177">
        <v>1</v>
      </c>
      <c r="E85" s="178">
        <v>2.97</v>
      </c>
      <c r="F85" s="563">
        <v>485.51694545454535</v>
      </c>
      <c r="G85" s="563"/>
    </row>
    <row r="86" spans="2:7" ht="12">
      <c r="B86" s="2" t="s">
        <v>9465</v>
      </c>
      <c r="C86" s="176" t="s">
        <v>14122</v>
      </c>
      <c r="D86" s="177">
        <v>1</v>
      </c>
      <c r="E86" s="178">
        <v>2.98</v>
      </c>
      <c r="F86" s="563">
        <v>743.62221818181808</v>
      </c>
      <c r="G86" s="563"/>
    </row>
    <row r="87" spans="2:7" ht="12">
      <c r="B87" s="2" t="s">
        <v>9466</v>
      </c>
      <c r="C87" s="176" t="s">
        <v>14122</v>
      </c>
      <c r="D87" s="177">
        <v>1</v>
      </c>
      <c r="E87" s="178">
        <v>2.98</v>
      </c>
      <c r="F87" s="563">
        <v>881.7434181818179</v>
      </c>
      <c r="G87" s="563"/>
    </row>
    <row r="88" spans="2:7" ht="12">
      <c r="B88" s="2" t="s">
        <v>9467</v>
      </c>
      <c r="C88" s="176" t="s">
        <v>14123</v>
      </c>
      <c r="D88" s="177">
        <v>1</v>
      </c>
      <c r="E88" s="178">
        <v>6.1139999999999999</v>
      </c>
      <c r="F88" s="563">
        <v>3178.1827636363632</v>
      </c>
      <c r="G88" s="563"/>
    </row>
    <row r="89" spans="2:7" ht="12">
      <c r="B89" s="2" t="s">
        <v>9468</v>
      </c>
      <c r="C89" s="176" t="s">
        <v>14124</v>
      </c>
      <c r="D89" s="177">
        <v>1</v>
      </c>
      <c r="E89" s="178">
        <v>6.19</v>
      </c>
      <c r="F89" s="563">
        <v>3252.1264363636365</v>
      </c>
      <c r="G89" s="563"/>
    </row>
    <row r="90" spans="2:7" ht="12">
      <c r="B90" s="2" t="s">
        <v>9469</v>
      </c>
      <c r="C90" s="176" t="s">
        <v>14125</v>
      </c>
      <c r="D90" s="177">
        <v>1</v>
      </c>
      <c r="E90" s="178">
        <v>6.19</v>
      </c>
      <c r="F90" s="563">
        <v>3228.4086545454543</v>
      </c>
      <c r="G90" s="563"/>
    </row>
    <row r="91" spans="2:7" ht="12">
      <c r="B91" s="2" t="s">
        <v>9470</v>
      </c>
      <c r="C91" s="176" t="s">
        <v>14126</v>
      </c>
      <c r="D91" s="177">
        <v>1</v>
      </c>
      <c r="E91" s="178">
        <v>6.1139999999999999</v>
      </c>
      <c r="F91" s="563">
        <v>3281.4248727272725</v>
      </c>
      <c r="G91" s="563"/>
    </row>
    <row r="92" spans="2:7" ht="12">
      <c r="B92" s="2" t="s">
        <v>9471</v>
      </c>
      <c r="C92" s="176" t="s">
        <v>14127</v>
      </c>
      <c r="D92" s="177">
        <v>1</v>
      </c>
      <c r="E92" s="178">
        <v>2.97</v>
      </c>
      <c r="F92" s="563">
        <v>389.25065454545449</v>
      </c>
      <c r="G92" s="563"/>
    </row>
    <row r="93" spans="2:7" ht="12">
      <c r="B93" s="2" t="s">
        <v>9472</v>
      </c>
      <c r="C93" s="176" t="s">
        <v>14128</v>
      </c>
      <c r="D93" s="177">
        <v>1</v>
      </c>
      <c r="E93" s="178">
        <v>2.98</v>
      </c>
      <c r="F93" s="563">
        <v>393.4361454545454</v>
      </c>
      <c r="G93" s="563"/>
    </row>
    <row r="94" spans="2:7" ht="12">
      <c r="B94" s="2" t="s">
        <v>9473</v>
      </c>
      <c r="C94" s="176" t="s">
        <v>14128</v>
      </c>
      <c r="D94" s="177">
        <v>1</v>
      </c>
      <c r="E94" s="178">
        <v>2.97</v>
      </c>
      <c r="F94" s="563">
        <v>465.98465454545442</v>
      </c>
      <c r="G94" s="563"/>
    </row>
    <row r="95" spans="2:7" ht="12">
      <c r="B95" s="2" t="s">
        <v>9474</v>
      </c>
      <c r="C95" s="176" t="s">
        <v>14129</v>
      </c>
      <c r="D95" s="177">
        <v>1</v>
      </c>
      <c r="E95" s="178">
        <v>2.97</v>
      </c>
      <c r="F95" s="563">
        <v>506.44439999999986</v>
      </c>
      <c r="G95" s="563"/>
    </row>
    <row r="96" spans="2:7" ht="12">
      <c r="B96" s="2" t="s">
        <v>9475</v>
      </c>
      <c r="C96" s="176" t="s">
        <v>14130</v>
      </c>
      <c r="D96" s="177">
        <v>1</v>
      </c>
      <c r="E96" s="178">
        <v>7</v>
      </c>
      <c r="F96" s="563">
        <v>774.31581818181814</v>
      </c>
      <c r="G96" s="563"/>
    </row>
    <row r="97" spans="2:7" ht="12">
      <c r="B97" s="2" t="s">
        <v>9476</v>
      </c>
      <c r="C97" s="176" t="s">
        <v>14130</v>
      </c>
      <c r="D97" s="177">
        <v>1</v>
      </c>
      <c r="E97" s="178">
        <v>7.5</v>
      </c>
      <c r="F97" s="563">
        <v>873.3724363636361</v>
      </c>
      <c r="G97" s="563"/>
    </row>
    <row r="98" spans="2:7" ht="12">
      <c r="B98" s="2" t="s">
        <v>14131</v>
      </c>
      <c r="C98" s="176" t="s">
        <v>14132</v>
      </c>
      <c r="D98" s="177">
        <v>1</v>
      </c>
      <c r="E98" s="178">
        <v>0.38</v>
      </c>
      <c r="F98" s="563">
        <v>80.376927272727244</v>
      </c>
      <c r="G98" s="563"/>
    </row>
    <row r="99" spans="2:7" ht="12">
      <c r="B99" s="2" t="s">
        <v>14133</v>
      </c>
      <c r="C99" s="176" t="s">
        <v>14134</v>
      </c>
      <c r="D99" s="177">
        <v>1</v>
      </c>
      <c r="E99" s="178">
        <v>0.47</v>
      </c>
      <c r="F99" s="563">
        <v>125.57247818181816</v>
      </c>
      <c r="G99" s="563"/>
    </row>
    <row r="100" spans="2:7" ht="12">
      <c r="B100" s="2" t="s">
        <v>14135</v>
      </c>
      <c r="C100" s="176" t="s">
        <v>14136</v>
      </c>
      <c r="D100" s="177">
        <v>1</v>
      </c>
      <c r="E100" s="178">
        <v>0.75</v>
      </c>
      <c r="F100" s="563">
        <v>139.67138181818174</v>
      </c>
      <c r="G100" s="563"/>
    </row>
    <row r="101" spans="2:7" ht="12">
      <c r="B101" s="2" t="s">
        <v>13561</v>
      </c>
      <c r="C101" s="176" t="s">
        <v>14137</v>
      </c>
      <c r="D101" s="177">
        <v>1</v>
      </c>
      <c r="E101" s="178">
        <v>0.02</v>
      </c>
      <c r="F101" s="563">
        <v>7.8795741818181799</v>
      </c>
      <c r="G101" s="563"/>
    </row>
    <row r="102" spans="2:7" ht="12">
      <c r="B102" s="2" t="s">
        <v>13562</v>
      </c>
      <c r="C102" s="176" t="s">
        <v>14138</v>
      </c>
      <c r="D102" s="177">
        <v>1</v>
      </c>
      <c r="E102" s="178">
        <v>0.03</v>
      </c>
      <c r="F102" s="563">
        <v>10.567589454545452</v>
      </c>
      <c r="G102" s="563"/>
    </row>
    <row r="103" spans="2:7" ht="12">
      <c r="B103" s="2" t="s">
        <v>13563</v>
      </c>
      <c r="C103" s="176" t="s">
        <v>14139</v>
      </c>
      <c r="D103" s="177">
        <v>1</v>
      </c>
      <c r="E103" s="178">
        <v>0.03</v>
      </c>
      <c r="F103" s="563">
        <v>11.529477272727272</v>
      </c>
      <c r="G103" s="563"/>
    </row>
    <row r="104" spans="2:7" ht="12">
      <c r="B104" s="2" t="s">
        <v>14140</v>
      </c>
      <c r="C104" s="176" t="s">
        <v>14141</v>
      </c>
      <c r="D104" s="177">
        <v>1</v>
      </c>
      <c r="E104" s="178">
        <v>0.04</v>
      </c>
      <c r="F104" s="563">
        <v>8.8414619999999982</v>
      </c>
      <c r="G104" s="563"/>
    </row>
    <row r="105" spans="2:7" ht="12">
      <c r="B105" s="2" t="s">
        <v>14142</v>
      </c>
      <c r="C105" s="176" t="s">
        <v>14143</v>
      </c>
      <c r="D105" s="177">
        <v>1</v>
      </c>
      <c r="E105" s="178">
        <v>0.04</v>
      </c>
      <c r="F105" s="563">
        <v>10.857473454545454</v>
      </c>
      <c r="G105" s="563"/>
    </row>
    <row r="106" spans="2:7" ht="12">
      <c r="B106" s="2" t="s">
        <v>13564</v>
      </c>
      <c r="C106" s="176" t="s">
        <v>14144</v>
      </c>
      <c r="D106" s="177">
        <v>1</v>
      </c>
      <c r="E106" s="178">
        <v>0.02</v>
      </c>
      <c r="F106" s="563">
        <v>8.6701669090909075</v>
      </c>
      <c r="G106" s="563"/>
    </row>
    <row r="107" spans="2:7" ht="12">
      <c r="B107" s="2" t="s">
        <v>13565</v>
      </c>
      <c r="C107" s="176" t="s">
        <v>14145</v>
      </c>
      <c r="D107" s="177">
        <v>1</v>
      </c>
      <c r="E107" s="178">
        <v>0.06</v>
      </c>
      <c r="F107" s="563">
        <v>12.214657636363633</v>
      </c>
      <c r="G107" s="563"/>
    </row>
    <row r="108" spans="2:7" ht="12">
      <c r="B108" s="2" t="s">
        <v>13566</v>
      </c>
      <c r="C108" s="176" t="s">
        <v>14146</v>
      </c>
      <c r="D108" s="177">
        <v>1</v>
      </c>
      <c r="E108" s="178">
        <v>0.06</v>
      </c>
      <c r="F108" s="563">
        <v>12.88666145454545</v>
      </c>
      <c r="G108" s="563"/>
    </row>
    <row r="109" spans="2:7" ht="12">
      <c r="B109" s="2" t="s">
        <v>14147</v>
      </c>
      <c r="C109" s="176" t="s">
        <v>14148</v>
      </c>
      <c r="D109" s="177">
        <v>1</v>
      </c>
      <c r="E109" s="178">
        <v>0.65</v>
      </c>
      <c r="F109" s="563">
        <v>230.20199999999994</v>
      </c>
      <c r="G109" s="563"/>
    </row>
    <row r="110" spans="2:7" ht="12">
      <c r="B110" s="2" t="s">
        <v>14149</v>
      </c>
      <c r="C110" s="176" t="s">
        <v>14150</v>
      </c>
      <c r="D110" s="177">
        <v>1</v>
      </c>
      <c r="E110" s="178">
        <v>0.93</v>
      </c>
      <c r="F110" s="563">
        <v>262.29076363636358</v>
      </c>
      <c r="G110" s="563"/>
    </row>
    <row r="111" spans="2:7" ht="12">
      <c r="B111" s="2" t="s">
        <v>14151</v>
      </c>
      <c r="C111" s="176" t="s">
        <v>14152</v>
      </c>
      <c r="D111" s="177">
        <v>1</v>
      </c>
      <c r="E111" s="178">
        <v>0.44</v>
      </c>
      <c r="F111" s="563">
        <v>184.16159999999996</v>
      </c>
      <c r="G111" s="563"/>
    </row>
    <row r="112" spans="2:7" ht="12">
      <c r="B112" s="2" t="s">
        <v>14153</v>
      </c>
      <c r="C112" s="176" t="s">
        <v>14154</v>
      </c>
      <c r="D112" s="177">
        <v>1</v>
      </c>
      <c r="E112" s="178">
        <v>0.77</v>
      </c>
      <c r="F112" s="563">
        <v>253.9197818181818</v>
      </c>
      <c r="G112" s="563"/>
    </row>
    <row r="113" spans="2:7" ht="12">
      <c r="B113" s="2" t="s">
        <v>14155</v>
      </c>
      <c r="C113" s="176" t="s">
        <v>14156</v>
      </c>
      <c r="D113" s="177">
        <v>1</v>
      </c>
      <c r="E113" s="178">
        <v>1.05</v>
      </c>
      <c r="F113" s="563">
        <v>299.96018181818181</v>
      </c>
      <c r="G113" s="563"/>
    </row>
    <row r="114" spans="2:7" ht="12">
      <c r="B114" s="2" t="s">
        <v>14157</v>
      </c>
      <c r="C114" s="176" t="s">
        <v>14158</v>
      </c>
      <c r="D114" s="177">
        <v>1</v>
      </c>
      <c r="E114" s="178">
        <v>0.48</v>
      </c>
      <c r="F114" s="563">
        <v>207.8793818181818</v>
      </c>
      <c r="G114" s="563"/>
    </row>
    <row r="115" spans="2:7" ht="12">
      <c r="B115" s="2" t="s">
        <v>13567</v>
      </c>
      <c r="C115" s="176" t="s">
        <v>14159</v>
      </c>
      <c r="D115" s="177">
        <v>1</v>
      </c>
      <c r="E115" s="178">
        <v>0.246</v>
      </c>
      <c r="F115" s="563">
        <v>51.124996363636349</v>
      </c>
      <c r="G115" s="563"/>
    </row>
    <row r="116" spans="2:7" ht="12">
      <c r="B116" s="2" t="s">
        <v>13568</v>
      </c>
      <c r="C116" s="176" t="s">
        <v>14160</v>
      </c>
      <c r="D116" s="177">
        <v>1</v>
      </c>
      <c r="E116" s="178">
        <v>0.125</v>
      </c>
      <c r="F116" s="563">
        <v>40.71552545454545</v>
      </c>
      <c r="G116" s="563"/>
    </row>
    <row r="117" spans="2:7" ht="12">
      <c r="B117" s="2" t="s">
        <v>14161</v>
      </c>
      <c r="C117" s="176" t="s">
        <v>14162</v>
      </c>
      <c r="D117" s="177">
        <v>1</v>
      </c>
      <c r="E117" s="178">
        <v>0.113</v>
      </c>
      <c r="F117" s="563">
        <v>25.826029090909088</v>
      </c>
      <c r="G117" s="563"/>
    </row>
    <row r="118" spans="2:7" ht="12">
      <c r="B118" s="2" t="s">
        <v>14163</v>
      </c>
      <c r="C118" s="176" t="s">
        <v>14164</v>
      </c>
      <c r="D118" s="177">
        <v>1</v>
      </c>
      <c r="E118" s="178">
        <v>1.04</v>
      </c>
      <c r="F118" s="563">
        <v>277.63756363636355</v>
      </c>
      <c r="G118" s="563"/>
    </row>
    <row r="119" spans="2:7" ht="12">
      <c r="B119" s="2" t="s">
        <v>14165</v>
      </c>
      <c r="C119" s="176" t="s">
        <v>14166</v>
      </c>
      <c r="D119" s="177">
        <v>1</v>
      </c>
      <c r="E119" s="178">
        <v>0.76</v>
      </c>
      <c r="F119" s="563">
        <v>207.8793818181818</v>
      </c>
      <c r="G119" s="563"/>
    </row>
    <row r="120" spans="2:7" ht="12">
      <c r="B120" s="2" t="s">
        <v>14167</v>
      </c>
      <c r="C120" s="176" t="s">
        <v>14168</v>
      </c>
      <c r="D120" s="177">
        <v>1</v>
      </c>
      <c r="E120" s="178">
        <v>1.1599999999999999</v>
      </c>
      <c r="F120" s="563">
        <v>309.72632727272719</v>
      </c>
      <c r="G120" s="563"/>
    </row>
    <row r="121" spans="2:7" ht="12">
      <c r="B121" s="2" t="s">
        <v>14169</v>
      </c>
      <c r="C121" s="176" t="s">
        <v>14170</v>
      </c>
      <c r="D121" s="177">
        <v>1</v>
      </c>
      <c r="E121" s="178">
        <v>0.88</v>
      </c>
      <c r="F121" s="563">
        <v>230.20199999999994</v>
      </c>
      <c r="G121" s="563"/>
    </row>
    <row r="122" spans="2:7" ht="12">
      <c r="B122" s="2" t="s">
        <v>9477</v>
      </c>
      <c r="C122" s="176" t="s">
        <v>14171</v>
      </c>
      <c r="D122" s="177">
        <v>1</v>
      </c>
      <c r="E122" s="178">
        <v>20.2</v>
      </c>
      <c r="F122" s="563">
        <v>4451.9671636363628</v>
      </c>
      <c r="G122" s="563"/>
    </row>
    <row r="123" spans="2:7" ht="12">
      <c r="B123" s="2" t="s">
        <v>9478</v>
      </c>
      <c r="C123" s="176" t="s">
        <v>14172</v>
      </c>
      <c r="D123" s="177">
        <v>1</v>
      </c>
      <c r="E123" s="178">
        <v>20.75</v>
      </c>
      <c r="F123" s="563">
        <v>6013.1552727272719</v>
      </c>
      <c r="G123" s="563"/>
    </row>
    <row r="124" spans="2:7" ht="12">
      <c r="B124" s="2" t="s">
        <v>9479</v>
      </c>
      <c r="C124" s="176" t="s">
        <v>14173</v>
      </c>
      <c r="D124" s="177">
        <v>1</v>
      </c>
      <c r="E124" s="178">
        <v>4.33</v>
      </c>
      <c r="F124" s="563">
        <v>1086.8324727272725</v>
      </c>
      <c r="G124" s="563"/>
    </row>
    <row r="125" spans="2:7" ht="12">
      <c r="B125" s="2" t="s">
        <v>9480</v>
      </c>
      <c r="C125" s="176" t="s">
        <v>14174</v>
      </c>
      <c r="D125" s="177">
        <v>1</v>
      </c>
      <c r="E125" s="178">
        <v>4.47</v>
      </c>
      <c r="F125" s="563">
        <v>1284.9457090909088</v>
      </c>
      <c r="G125" s="563"/>
    </row>
    <row r="126" spans="2:7" ht="12">
      <c r="B126" s="2" t="s">
        <v>9481</v>
      </c>
      <c r="C126" s="176" t="s">
        <v>14175</v>
      </c>
      <c r="D126" s="177">
        <v>1</v>
      </c>
      <c r="E126" s="178">
        <v>0.2</v>
      </c>
      <c r="F126" s="563">
        <v>382.27483636363627</v>
      </c>
      <c r="G126" s="563"/>
    </row>
    <row r="127" spans="2:7" ht="12">
      <c r="B127" s="2" t="s">
        <v>9482</v>
      </c>
      <c r="C127" s="176" t="s">
        <v>14176</v>
      </c>
      <c r="D127" s="177">
        <v>10</v>
      </c>
      <c r="E127" s="178">
        <v>1.0900000000000001</v>
      </c>
      <c r="F127" s="563">
        <v>42.412974545454531</v>
      </c>
      <c r="G127" s="563"/>
    </row>
    <row r="128" spans="2:7" ht="12">
      <c r="B128" s="2" t="s">
        <v>9483</v>
      </c>
      <c r="C128" s="176" t="s">
        <v>14177</v>
      </c>
      <c r="D128" s="177">
        <v>10</v>
      </c>
      <c r="E128" s="178">
        <v>1.49</v>
      </c>
      <c r="F128" s="563">
        <v>44.226687272727276</v>
      </c>
      <c r="G128" s="563"/>
    </row>
    <row r="129" spans="2:7" ht="12">
      <c r="B129" s="2" t="s">
        <v>9484</v>
      </c>
      <c r="C129" s="176" t="s">
        <v>14178</v>
      </c>
      <c r="D129" s="177">
        <v>10</v>
      </c>
      <c r="E129" s="178">
        <v>0.73499999999999999</v>
      </c>
      <c r="F129" s="563">
        <v>49.807341818181825</v>
      </c>
      <c r="G129" s="563"/>
    </row>
    <row r="130" spans="2:7" ht="12">
      <c r="B130" s="2" t="s">
        <v>9485</v>
      </c>
      <c r="C130" s="176" t="s">
        <v>14179</v>
      </c>
      <c r="D130" s="177">
        <v>1</v>
      </c>
      <c r="E130" s="178">
        <v>1</v>
      </c>
      <c r="F130" s="563">
        <v>112.17115636363634</v>
      </c>
      <c r="G130" s="563"/>
    </row>
    <row r="131" spans="2:7" ht="12">
      <c r="B131" s="2" t="s">
        <v>9486</v>
      </c>
      <c r="C131" s="176" t="s">
        <v>14180</v>
      </c>
      <c r="D131" s="177">
        <v>1</v>
      </c>
      <c r="E131" s="178">
        <v>1</v>
      </c>
      <c r="F131" s="563">
        <v>120.4026218181818</v>
      </c>
      <c r="G131" s="563"/>
    </row>
    <row r="132" spans="2:7" ht="12">
      <c r="B132" s="2" t="s">
        <v>9487</v>
      </c>
      <c r="C132" s="176" t="s">
        <v>14181</v>
      </c>
      <c r="D132" s="177">
        <v>1</v>
      </c>
      <c r="E132" s="178">
        <v>1</v>
      </c>
      <c r="F132" s="563">
        <v>147.8873454545454</v>
      </c>
      <c r="G132" s="563"/>
    </row>
    <row r="133" spans="2:7" ht="12">
      <c r="B133" s="2" t="s">
        <v>9488</v>
      </c>
      <c r="C133" s="176" t="s">
        <v>14182</v>
      </c>
      <c r="D133" s="177">
        <v>1</v>
      </c>
      <c r="E133" s="178">
        <v>1</v>
      </c>
      <c r="F133" s="563">
        <v>207.8793818181818</v>
      </c>
      <c r="G133" s="563"/>
    </row>
    <row r="134" spans="2:7" ht="12">
      <c r="B134" s="2" t="s">
        <v>9489</v>
      </c>
      <c r="C134" s="176" t="s">
        <v>14183</v>
      </c>
      <c r="D134" s="177">
        <v>1</v>
      </c>
      <c r="E134" s="178">
        <v>0.78</v>
      </c>
      <c r="F134" s="563">
        <v>130.72683272727272</v>
      </c>
      <c r="G134" s="563"/>
    </row>
    <row r="135" spans="2:7" ht="12">
      <c r="B135" s="2" t="s">
        <v>9490</v>
      </c>
      <c r="C135" s="176" t="s">
        <v>14184</v>
      </c>
      <c r="D135" s="177">
        <v>1</v>
      </c>
      <c r="E135" s="178">
        <v>0.78</v>
      </c>
      <c r="F135" s="563">
        <v>171.60512727272723</v>
      </c>
      <c r="G135" s="563"/>
    </row>
    <row r="136" spans="2:7" ht="12">
      <c r="B136" s="2" t="s">
        <v>9491</v>
      </c>
      <c r="C136" s="176" t="s">
        <v>14185</v>
      </c>
      <c r="D136" s="177">
        <v>1</v>
      </c>
      <c r="E136" s="178">
        <v>0.78</v>
      </c>
      <c r="F136" s="563">
        <v>253.9197818181818</v>
      </c>
      <c r="G136" s="563"/>
    </row>
    <row r="137" spans="2:7" ht="12">
      <c r="B137" s="2" t="s">
        <v>4623</v>
      </c>
      <c r="C137" s="176" t="s">
        <v>10996</v>
      </c>
      <c r="D137" s="177">
        <v>1</v>
      </c>
      <c r="E137" s="178">
        <v>0.75700000000000001</v>
      </c>
      <c r="F137" s="563">
        <v>397.93167272727254</v>
      </c>
      <c r="G137" s="563"/>
    </row>
    <row r="138" spans="2:7" ht="12">
      <c r="B138" s="2" t="s">
        <v>4624</v>
      </c>
      <c r="C138" s="176" t="s">
        <v>10997</v>
      </c>
      <c r="D138" s="177">
        <v>1</v>
      </c>
      <c r="E138" s="178">
        <v>0.77700000000000002</v>
      </c>
      <c r="F138" s="563">
        <v>454.59081818181807</v>
      </c>
      <c r="G138" s="563"/>
    </row>
    <row r="139" spans="2:7" ht="12">
      <c r="B139" s="2" t="s">
        <v>4625</v>
      </c>
      <c r="C139" s="176" t="s">
        <v>10998</v>
      </c>
      <c r="D139" s="177">
        <v>1</v>
      </c>
      <c r="E139" s="178">
        <v>1.5129999999999999</v>
      </c>
      <c r="F139" s="563">
        <v>566.59145454545444</v>
      </c>
      <c r="G139" s="563"/>
    </row>
    <row r="140" spans="2:7" ht="12">
      <c r="B140" s="2" t="s">
        <v>4626</v>
      </c>
      <c r="C140" s="176" t="s">
        <v>10999</v>
      </c>
      <c r="D140" s="177">
        <v>1</v>
      </c>
      <c r="E140" s="178">
        <v>1.363</v>
      </c>
      <c r="F140" s="563">
        <v>440.09661818181809</v>
      </c>
      <c r="G140" s="563"/>
    </row>
    <row r="141" spans="2:7" ht="12">
      <c r="B141" s="2" t="s">
        <v>4627</v>
      </c>
      <c r="C141" s="176" t="s">
        <v>11000</v>
      </c>
      <c r="D141" s="177">
        <v>1</v>
      </c>
      <c r="E141" s="178">
        <v>1.413</v>
      </c>
      <c r="F141" s="563">
        <v>488.84983636363626</v>
      </c>
      <c r="G141" s="563"/>
    </row>
    <row r="142" spans="2:7" ht="12">
      <c r="B142" s="2" t="s">
        <v>4628</v>
      </c>
      <c r="C142" s="176" t="s">
        <v>14186</v>
      </c>
      <c r="D142" s="177">
        <v>1</v>
      </c>
      <c r="E142" s="178">
        <v>2.3380000000000001</v>
      </c>
      <c r="F142" s="563">
        <v>590.30923636363616</v>
      </c>
      <c r="G142" s="563"/>
    </row>
    <row r="143" spans="2:7" ht="12">
      <c r="B143" s="2" t="s">
        <v>4629</v>
      </c>
      <c r="C143" s="176" t="s">
        <v>14187</v>
      </c>
      <c r="D143" s="177">
        <v>1</v>
      </c>
      <c r="E143" s="178">
        <v>2.8780000000000001</v>
      </c>
      <c r="F143" s="563">
        <v>668.05085454545429</v>
      </c>
      <c r="G143" s="563"/>
    </row>
    <row r="144" spans="2:7" ht="12">
      <c r="B144" s="2" t="s">
        <v>4630</v>
      </c>
      <c r="C144" s="176" t="s">
        <v>14188</v>
      </c>
      <c r="D144" s="177">
        <v>1</v>
      </c>
      <c r="E144" s="178">
        <v>3.5449999999999999</v>
      </c>
      <c r="F144" s="563">
        <v>706.2628363636361</v>
      </c>
      <c r="G144" s="563"/>
    </row>
    <row r="145" spans="2:7" ht="12">
      <c r="B145" s="2" t="s">
        <v>4631</v>
      </c>
      <c r="C145" s="176" t="s">
        <v>14189</v>
      </c>
      <c r="D145" s="177">
        <v>1</v>
      </c>
      <c r="E145" s="178">
        <v>3.2450000000000001</v>
      </c>
      <c r="F145" s="563">
        <v>859.11076363636346</v>
      </c>
      <c r="G145" s="563"/>
    </row>
    <row r="146" spans="2:7" ht="12">
      <c r="B146" s="2" t="s">
        <v>4632</v>
      </c>
      <c r="C146" s="176" t="s">
        <v>14190</v>
      </c>
      <c r="D146" s="177">
        <v>1</v>
      </c>
      <c r="E146" s="178">
        <v>3.645</v>
      </c>
      <c r="F146" s="563">
        <v>859.11076363636346</v>
      </c>
      <c r="G146" s="563"/>
    </row>
    <row r="147" spans="2:7" ht="12">
      <c r="B147" s="2" t="s">
        <v>3711</v>
      </c>
      <c r="C147" s="176" t="s">
        <v>14191</v>
      </c>
      <c r="D147" s="177">
        <v>1</v>
      </c>
      <c r="E147" s="178">
        <v>3.7589999999999999</v>
      </c>
      <c r="F147" s="563">
        <v>917.08756363636348</v>
      </c>
      <c r="G147" s="563"/>
    </row>
    <row r="148" spans="2:7" ht="12">
      <c r="B148" s="2" t="s">
        <v>3712</v>
      </c>
      <c r="C148" s="176" t="s">
        <v>14192</v>
      </c>
      <c r="D148" s="177">
        <v>1</v>
      </c>
      <c r="E148" s="178">
        <v>3.9449999999999998</v>
      </c>
      <c r="F148" s="563">
        <v>1083.1120363636362</v>
      </c>
      <c r="G148" s="563"/>
    </row>
    <row r="149" spans="2:7" ht="12">
      <c r="B149" s="2" t="s">
        <v>3713</v>
      </c>
      <c r="C149" s="176" t="s">
        <v>14193</v>
      </c>
      <c r="D149" s="177">
        <v>1</v>
      </c>
      <c r="E149" s="178">
        <v>7.2140000000000004</v>
      </c>
      <c r="F149" s="563">
        <v>1998.8819454545448</v>
      </c>
      <c r="G149" s="563"/>
    </row>
    <row r="150" spans="2:7" ht="12">
      <c r="B150" s="2" t="s">
        <v>3714</v>
      </c>
      <c r="C150" s="176" t="s">
        <v>14194</v>
      </c>
      <c r="D150" s="177">
        <v>1</v>
      </c>
      <c r="E150" s="178">
        <v>7.6139999999999999</v>
      </c>
      <c r="F150" s="563">
        <v>2095.0707272727268</v>
      </c>
      <c r="G150" s="563"/>
    </row>
    <row r="151" spans="2:7" ht="12">
      <c r="B151" s="2" t="s">
        <v>3715</v>
      </c>
      <c r="C151" s="176" t="s">
        <v>14195</v>
      </c>
      <c r="D151" s="177">
        <v>1</v>
      </c>
      <c r="E151" s="178">
        <v>7.9139999999999997</v>
      </c>
      <c r="F151" s="563">
        <v>2404.7195454545454</v>
      </c>
      <c r="G151" s="563"/>
    </row>
    <row r="152" spans="2:7" ht="12">
      <c r="B152" s="2" t="s">
        <v>3716</v>
      </c>
      <c r="C152" s="176" t="s">
        <v>14196</v>
      </c>
      <c r="D152" s="177">
        <v>1</v>
      </c>
      <c r="E152" s="178">
        <v>7.9139999999999997</v>
      </c>
      <c r="F152" s="563">
        <v>2263.7305090909085</v>
      </c>
      <c r="G152" s="563"/>
    </row>
    <row r="153" spans="2:7" ht="12">
      <c r="B153" s="2" t="s">
        <v>3717</v>
      </c>
      <c r="C153" s="176" t="s">
        <v>14197</v>
      </c>
      <c r="D153" s="177">
        <v>1</v>
      </c>
      <c r="E153" s="178">
        <v>8.4139999999999997</v>
      </c>
      <c r="F153" s="563">
        <v>2490.3670909090902</v>
      </c>
      <c r="G153" s="563"/>
    </row>
    <row r="154" spans="2:7" ht="12">
      <c r="B154" s="2" t="s">
        <v>3718</v>
      </c>
      <c r="C154" s="176" t="s">
        <v>14198</v>
      </c>
      <c r="D154" s="177">
        <v>1</v>
      </c>
      <c r="E154" s="178">
        <v>8.4139999999999997</v>
      </c>
      <c r="F154" s="563">
        <v>2346.7427454545441</v>
      </c>
      <c r="G154" s="563"/>
    </row>
    <row r="155" spans="2:7" ht="12">
      <c r="B155" s="2" t="s">
        <v>9492</v>
      </c>
      <c r="C155" s="176" t="s">
        <v>14199</v>
      </c>
      <c r="D155" s="177">
        <v>1</v>
      </c>
      <c r="E155" s="178">
        <v>3.1</v>
      </c>
      <c r="F155" s="563">
        <v>465.98465454545442</v>
      </c>
      <c r="G155" s="563"/>
    </row>
    <row r="156" spans="2:7" ht="12">
      <c r="B156" s="2" t="s">
        <v>9493</v>
      </c>
      <c r="C156" s="176" t="s">
        <v>14200</v>
      </c>
      <c r="D156" s="177">
        <v>1</v>
      </c>
      <c r="E156" s="178">
        <v>2.98</v>
      </c>
      <c r="F156" s="563">
        <v>439.47654545454543</v>
      </c>
      <c r="G156" s="563"/>
    </row>
    <row r="157" spans="2:7" ht="12">
      <c r="B157" s="2" t="s">
        <v>9494</v>
      </c>
      <c r="C157" s="176" t="s">
        <v>14201</v>
      </c>
      <c r="D157" s="177">
        <v>1</v>
      </c>
      <c r="E157" s="178">
        <v>3</v>
      </c>
      <c r="F157" s="563">
        <v>488.30727272727262</v>
      </c>
      <c r="G157" s="563"/>
    </row>
    <row r="158" spans="2:7" ht="12">
      <c r="B158" s="2" t="s">
        <v>9495</v>
      </c>
      <c r="C158" s="176" t="s">
        <v>14202</v>
      </c>
      <c r="D158" s="177">
        <v>20</v>
      </c>
      <c r="E158" s="178">
        <v>0.56799999999999995</v>
      </c>
      <c r="F158" s="563">
        <v>74.222705454545462</v>
      </c>
      <c r="G158" s="563"/>
    </row>
    <row r="159" spans="2:7" ht="12">
      <c r="B159" s="2" t="s">
        <v>9496</v>
      </c>
      <c r="C159" s="176" t="s">
        <v>14203</v>
      </c>
      <c r="D159" s="177">
        <v>20</v>
      </c>
      <c r="E159" s="178">
        <v>0.5</v>
      </c>
      <c r="F159" s="563">
        <v>51.202505454545452</v>
      </c>
      <c r="G159" s="563"/>
    </row>
    <row r="160" spans="2:7" ht="12">
      <c r="B160" s="2" t="s">
        <v>9497</v>
      </c>
      <c r="C160" s="176" t="s">
        <v>14204</v>
      </c>
      <c r="D160" s="177">
        <v>1</v>
      </c>
      <c r="E160" s="178">
        <v>0.1</v>
      </c>
      <c r="F160" s="563">
        <v>61.387199999999979</v>
      </c>
      <c r="G160" s="563"/>
    </row>
    <row r="161" spans="2:7" ht="12">
      <c r="B161" s="2" t="s">
        <v>9498</v>
      </c>
      <c r="C161" s="176" t="s">
        <v>14199</v>
      </c>
      <c r="D161" s="177">
        <v>1</v>
      </c>
      <c r="E161" s="178">
        <v>3.1269999999999998</v>
      </c>
      <c r="F161" s="563">
        <v>521.79119999999989</v>
      </c>
      <c r="G161" s="563"/>
    </row>
    <row r="162" spans="2:7" ht="12">
      <c r="B162" s="2" t="s">
        <v>9499</v>
      </c>
      <c r="C162" s="176" t="s">
        <v>14205</v>
      </c>
      <c r="D162" s="177">
        <v>1</v>
      </c>
      <c r="E162" s="178">
        <v>3.101</v>
      </c>
      <c r="F162" s="563">
        <v>493.8879272727271</v>
      </c>
      <c r="G162" s="563"/>
    </row>
    <row r="163" spans="2:7" ht="12">
      <c r="B163" s="2" t="s">
        <v>9500</v>
      </c>
      <c r="C163" s="176" t="s">
        <v>14206</v>
      </c>
      <c r="D163" s="177">
        <v>1</v>
      </c>
      <c r="E163" s="178">
        <v>3.1120000000000001</v>
      </c>
      <c r="F163" s="563">
        <v>535.74283636363612</v>
      </c>
      <c r="G163" s="563"/>
    </row>
    <row r="164" spans="2:7" ht="12">
      <c r="B164" s="2" t="s">
        <v>9501</v>
      </c>
      <c r="C164" s="176" t="s">
        <v>14199</v>
      </c>
      <c r="D164" s="177">
        <v>1</v>
      </c>
      <c r="E164" s="178">
        <v>3.04</v>
      </c>
      <c r="F164" s="563">
        <v>467.37981818181811</v>
      </c>
      <c r="G164" s="563"/>
    </row>
    <row r="165" spans="2:7" ht="12">
      <c r="B165" s="2" t="s">
        <v>9502</v>
      </c>
      <c r="C165" s="176" t="s">
        <v>14200</v>
      </c>
      <c r="D165" s="177">
        <v>1</v>
      </c>
      <c r="E165" s="178">
        <v>3</v>
      </c>
      <c r="F165" s="563">
        <v>443.66203636363633</v>
      </c>
      <c r="G165" s="563"/>
    </row>
    <row r="166" spans="2:7" ht="12">
      <c r="B166" s="2" t="s">
        <v>9503</v>
      </c>
      <c r="C166" s="176" t="s">
        <v>14201</v>
      </c>
      <c r="D166" s="177">
        <v>1</v>
      </c>
      <c r="E166" s="178">
        <v>3.05</v>
      </c>
      <c r="F166" s="563">
        <v>489.70243636363625</v>
      </c>
      <c r="G166" s="563"/>
    </row>
    <row r="167" spans="2:7" ht="12">
      <c r="B167" s="2" t="s">
        <v>9504</v>
      </c>
      <c r="C167" s="176" t="s">
        <v>14199</v>
      </c>
      <c r="D167" s="177">
        <v>1</v>
      </c>
      <c r="E167" s="178">
        <v>3.117</v>
      </c>
      <c r="F167" s="563">
        <v>525.97669090909085</v>
      </c>
      <c r="G167" s="563"/>
    </row>
    <row r="168" spans="2:7" ht="12">
      <c r="B168" s="2" t="s">
        <v>9505</v>
      </c>
      <c r="C168" s="176" t="s">
        <v>14205</v>
      </c>
      <c r="D168" s="177">
        <v>1</v>
      </c>
      <c r="E168" s="178">
        <v>3</v>
      </c>
      <c r="F168" s="563">
        <v>503.65407272727265</v>
      </c>
      <c r="G168" s="563"/>
    </row>
    <row r="169" spans="2:7" ht="12">
      <c r="B169" s="2" t="s">
        <v>9506</v>
      </c>
      <c r="C169" s="176" t="s">
        <v>14206</v>
      </c>
      <c r="D169" s="177">
        <v>1</v>
      </c>
      <c r="E169" s="178">
        <v>3</v>
      </c>
      <c r="F169" s="563">
        <v>539.92832727272707</v>
      </c>
      <c r="G169" s="563"/>
    </row>
    <row r="170" spans="2:7" ht="12">
      <c r="B170" s="2" t="s">
        <v>9507</v>
      </c>
      <c r="C170" s="176" t="s">
        <v>14207</v>
      </c>
      <c r="D170" s="177">
        <v>1</v>
      </c>
      <c r="E170" s="178">
        <v>1.2170000000000001</v>
      </c>
      <c r="F170" s="563">
        <v>295.77469090909079</v>
      </c>
      <c r="G170" s="563"/>
    </row>
    <row r="171" spans="2:7" ht="12">
      <c r="B171" s="2" t="s">
        <v>9508</v>
      </c>
      <c r="C171" s="176" t="s">
        <v>14208</v>
      </c>
      <c r="D171" s="177">
        <v>1</v>
      </c>
      <c r="E171" s="178">
        <v>1.238</v>
      </c>
      <c r="F171" s="563">
        <v>329.25861818181818</v>
      </c>
      <c r="G171" s="563"/>
    </row>
    <row r="172" spans="2:7" ht="12">
      <c r="B172" s="2" t="s">
        <v>14209</v>
      </c>
      <c r="C172" s="176" t="s">
        <v>14210</v>
      </c>
      <c r="D172" s="177">
        <v>1</v>
      </c>
      <c r="E172" s="178">
        <v>1.1000000000000001</v>
      </c>
      <c r="F172" s="563">
        <v>463.19432727272721</v>
      </c>
      <c r="G172" s="563"/>
    </row>
    <row r="173" spans="2:7" ht="12">
      <c r="B173" s="2" t="s">
        <v>14211</v>
      </c>
      <c r="C173" s="176" t="s">
        <v>14212</v>
      </c>
      <c r="D173" s="177">
        <v>1</v>
      </c>
      <c r="E173" s="178">
        <v>1.1200000000000001</v>
      </c>
      <c r="F173" s="563">
        <v>509.23472727272718</v>
      </c>
      <c r="G173" s="563"/>
    </row>
    <row r="174" spans="2:7" ht="12">
      <c r="B174" s="2" t="s">
        <v>14213</v>
      </c>
      <c r="C174" s="176" t="s">
        <v>14214</v>
      </c>
      <c r="D174" s="177">
        <v>1</v>
      </c>
      <c r="E174" s="178">
        <v>1.08</v>
      </c>
      <c r="F174" s="563">
        <v>445.05719999999991</v>
      </c>
      <c r="G174" s="563"/>
    </row>
    <row r="175" spans="2:7" ht="12">
      <c r="B175" s="2" t="s">
        <v>14215</v>
      </c>
      <c r="C175" s="176" t="s">
        <v>14216</v>
      </c>
      <c r="D175" s="177">
        <v>1</v>
      </c>
      <c r="E175" s="178">
        <v>1.0900000000000001</v>
      </c>
      <c r="F175" s="563">
        <v>491.09759999999983</v>
      </c>
      <c r="G175" s="563"/>
    </row>
    <row r="176" spans="2:7" ht="12">
      <c r="B176" s="2" t="s">
        <v>14217</v>
      </c>
      <c r="C176" s="176" t="s">
        <v>14218</v>
      </c>
      <c r="D176" s="177">
        <v>1</v>
      </c>
      <c r="E176" s="178">
        <v>0.89</v>
      </c>
      <c r="F176" s="563">
        <v>266.47625454545454</v>
      </c>
      <c r="G176" s="563"/>
    </row>
    <row r="177" spans="2:7" ht="12">
      <c r="B177" s="2" t="s">
        <v>14219</v>
      </c>
      <c r="C177" s="176" t="s">
        <v>14220</v>
      </c>
      <c r="D177" s="177">
        <v>1</v>
      </c>
      <c r="E177" s="178">
        <v>0.9</v>
      </c>
      <c r="F177" s="563">
        <v>319.49247272727263</v>
      </c>
      <c r="G177" s="563"/>
    </row>
    <row r="178" spans="2:7" ht="12">
      <c r="B178" s="2" t="s">
        <v>14221</v>
      </c>
      <c r="C178" s="176" t="s">
        <v>14222</v>
      </c>
      <c r="D178" s="177">
        <v>1</v>
      </c>
      <c r="E178" s="178">
        <v>0.92</v>
      </c>
      <c r="F178" s="563">
        <v>372.50869090909077</v>
      </c>
      <c r="G178" s="563"/>
    </row>
    <row r="179" spans="2:7" ht="12">
      <c r="B179" s="2" t="s">
        <v>14223</v>
      </c>
      <c r="C179" s="176" t="s">
        <v>14224</v>
      </c>
      <c r="D179" s="177">
        <v>1</v>
      </c>
      <c r="E179" s="178">
        <v>0.91</v>
      </c>
      <c r="F179" s="563">
        <v>248.33912727272727</v>
      </c>
      <c r="G179" s="563"/>
    </row>
    <row r="180" spans="2:7" ht="12">
      <c r="B180" s="2" t="s">
        <v>14225</v>
      </c>
      <c r="C180" s="176" t="s">
        <v>14226</v>
      </c>
      <c r="D180" s="177">
        <v>1</v>
      </c>
      <c r="E180" s="178">
        <v>0.93</v>
      </c>
      <c r="F180" s="563">
        <v>299.96018181818181</v>
      </c>
      <c r="G180" s="563"/>
    </row>
    <row r="181" spans="2:7" ht="12">
      <c r="B181" s="2" t="s">
        <v>14227</v>
      </c>
      <c r="C181" s="176" t="s">
        <v>14228</v>
      </c>
      <c r="D181" s="177">
        <v>1</v>
      </c>
      <c r="E181" s="178">
        <v>0.94</v>
      </c>
      <c r="F181" s="563">
        <v>354.37156363636348</v>
      </c>
      <c r="G181" s="563"/>
    </row>
    <row r="182" spans="2:7" ht="12">
      <c r="B182" s="2" t="s">
        <v>3719</v>
      </c>
      <c r="C182" s="176" t="s">
        <v>14229</v>
      </c>
      <c r="D182" s="177">
        <v>1</v>
      </c>
      <c r="E182" s="178">
        <v>0.13</v>
      </c>
      <c r="F182" s="563">
        <v>45.063785454545446</v>
      </c>
      <c r="G182" s="563"/>
    </row>
    <row r="183" spans="2:7" ht="12">
      <c r="B183" s="2" t="s">
        <v>3720</v>
      </c>
      <c r="C183" s="176" t="s">
        <v>14230</v>
      </c>
      <c r="D183" s="177">
        <v>1</v>
      </c>
      <c r="E183" s="178">
        <v>0.25</v>
      </c>
      <c r="F183" s="563">
        <v>82.485174545454541</v>
      </c>
      <c r="G183" s="563"/>
    </row>
    <row r="184" spans="2:7" ht="12">
      <c r="B184" s="2" t="s">
        <v>3721</v>
      </c>
      <c r="C184" s="176" t="s">
        <v>14231</v>
      </c>
      <c r="D184" s="177">
        <v>5</v>
      </c>
      <c r="E184" s="178">
        <v>0.47899999999999998</v>
      </c>
      <c r="F184" s="563">
        <v>90.259336363636336</v>
      </c>
      <c r="G184" s="563"/>
    </row>
    <row r="185" spans="2:7" ht="12">
      <c r="B185" s="2" t="s">
        <v>3722</v>
      </c>
      <c r="C185" s="176" t="s">
        <v>14232</v>
      </c>
      <c r="D185" s="177">
        <v>1</v>
      </c>
      <c r="E185" s="178">
        <v>0.74</v>
      </c>
      <c r="F185" s="563">
        <v>101.19586909090907</v>
      </c>
      <c r="G185" s="563"/>
    </row>
    <row r="186" spans="2:7" ht="12">
      <c r="B186" s="2" t="s">
        <v>3723</v>
      </c>
      <c r="C186" s="176" t="s">
        <v>14233</v>
      </c>
      <c r="D186" s="177">
        <v>1</v>
      </c>
      <c r="E186" s="178">
        <v>1.41</v>
      </c>
      <c r="F186" s="563">
        <v>143.62434545454539</v>
      </c>
      <c r="G186" s="563"/>
    </row>
    <row r="187" spans="2:7" ht="12">
      <c r="B187" s="2" t="s">
        <v>3724</v>
      </c>
      <c r="C187" s="176" t="s">
        <v>14234</v>
      </c>
      <c r="D187" s="177">
        <v>1</v>
      </c>
      <c r="E187" s="178">
        <v>2.77</v>
      </c>
      <c r="F187" s="563">
        <v>324.14301818181809</v>
      </c>
      <c r="G187" s="563"/>
    </row>
    <row r="188" spans="2:7" ht="12">
      <c r="B188" s="2" t="s">
        <v>3725</v>
      </c>
      <c r="C188" s="176" t="s">
        <v>14235</v>
      </c>
      <c r="D188" s="177">
        <v>1</v>
      </c>
      <c r="E188" s="178">
        <v>4.21</v>
      </c>
      <c r="F188" s="563">
        <v>554.73256363636347</v>
      </c>
      <c r="G188" s="563"/>
    </row>
    <row r="189" spans="2:7" ht="12">
      <c r="B189" s="2" t="s">
        <v>3726</v>
      </c>
      <c r="C189" s="176" t="s">
        <v>14236</v>
      </c>
      <c r="D189" s="177">
        <v>10</v>
      </c>
      <c r="E189" s="178">
        <v>0.247</v>
      </c>
      <c r="F189" s="563">
        <v>64.169776363636345</v>
      </c>
      <c r="G189" s="563"/>
    </row>
    <row r="190" spans="2:7" ht="12">
      <c r="B190" s="2" t="s">
        <v>3727</v>
      </c>
      <c r="C190" s="176" t="s">
        <v>14237</v>
      </c>
      <c r="D190" s="177">
        <v>5</v>
      </c>
      <c r="E190" s="178">
        <v>0.437</v>
      </c>
      <c r="F190" s="563">
        <v>82.353409090909082</v>
      </c>
      <c r="G190" s="563"/>
    </row>
    <row r="191" spans="2:7" ht="12">
      <c r="B191" s="2" t="s">
        <v>3728</v>
      </c>
      <c r="C191" s="176" t="s">
        <v>14238</v>
      </c>
      <c r="D191" s="177">
        <v>1</v>
      </c>
      <c r="E191" s="178">
        <v>0.71</v>
      </c>
      <c r="F191" s="563">
        <v>98.955856363636329</v>
      </c>
      <c r="G191" s="563"/>
    </row>
    <row r="192" spans="2:7" ht="12">
      <c r="B192" s="2" t="s">
        <v>3729</v>
      </c>
      <c r="C192" s="176" t="s">
        <v>14239</v>
      </c>
      <c r="D192" s="177">
        <v>1</v>
      </c>
      <c r="E192" s="178">
        <v>1.1599999999999999</v>
      </c>
      <c r="F192" s="563">
        <v>119.77479818181817</v>
      </c>
      <c r="G192" s="563"/>
    </row>
    <row r="193" spans="1:7" ht="12">
      <c r="B193" s="2" t="s">
        <v>3730</v>
      </c>
      <c r="C193" s="176" t="s">
        <v>14240</v>
      </c>
      <c r="D193" s="177">
        <v>1</v>
      </c>
      <c r="E193" s="178">
        <v>1.72</v>
      </c>
      <c r="F193" s="563">
        <v>233.22485454545449</v>
      </c>
      <c r="G193" s="563"/>
    </row>
    <row r="194" spans="1:7" ht="12">
      <c r="B194" s="2" t="s">
        <v>3731</v>
      </c>
      <c r="C194" s="176" t="s">
        <v>14241</v>
      </c>
      <c r="D194" s="177">
        <v>1</v>
      </c>
      <c r="E194" s="178">
        <v>3.99</v>
      </c>
      <c r="F194" s="563">
        <v>430.87303636363617</v>
      </c>
      <c r="G194" s="563"/>
    </row>
    <row r="195" spans="1:7" ht="12">
      <c r="B195" s="2" t="s">
        <v>3732</v>
      </c>
      <c r="C195" s="176" t="s">
        <v>3733</v>
      </c>
      <c r="D195" s="177">
        <v>1</v>
      </c>
      <c r="E195" s="178">
        <v>0.71599999999999997</v>
      </c>
      <c r="F195" s="563">
        <v>104.36134036363632</v>
      </c>
      <c r="G195" s="563"/>
    </row>
    <row r="196" spans="1:7" ht="12">
      <c r="B196" s="2" t="s">
        <v>3734</v>
      </c>
      <c r="C196" s="176" t="s">
        <v>3735</v>
      </c>
      <c r="D196" s="177">
        <v>1</v>
      </c>
      <c r="E196" s="178">
        <v>0.71599999999999997</v>
      </c>
      <c r="F196" s="563">
        <v>96.225986181818172</v>
      </c>
      <c r="G196" s="563"/>
    </row>
    <row r="197" spans="1:7" ht="12">
      <c r="B197" s="2" t="s">
        <v>3736</v>
      </c>
      <c r="C197" s="176" t="s">
        <v>3737</v>
      </c>
      <c r="D197" s="177">
        <v>1</v>
      </c>
      <c r="E197" s="178">
        <v>0.75600000000000001</v>
      </c>
      <c r="F197" s="563">
        <v>115.80168218181814</v>
      </c>
      <c r="G197" s="563"/>
    </row>
    <row r="198" spans="1:7" ht="12">
      <c r="B198" s="2" t="s">
        <v>3738</v>
      </c>
      <c r="C198" s="176" t="s">
        <v>3739</v>
      </c>
      <c r="D198" s="177">
        <v>1</v>
      </c>
      <c r="E198" s="178">
        <v>0.80600000000000005</v>
      </c>
      <c r="F198" s="563">
        <v>125.08107054545451</v>
      </c>
      <c r="G198" s="563"/>
    </row>
    <row r="199" spans="1:7" ht="12">
      <c r="B199" s="2" t="s">
        <v>3740</v>
      </c>
      <c r="C199" s="176" t="s">
        <v>3741</v>
      </c>
      <c r="D199" s="177">
        <v>1</v>
      </c>
      <c r="E199" s="178">
        <v>0.79600000000000004</v>
      </c>
      <c r="F199" s="563">
        <v>152.53789090909089</v>
      </c>
      <c r="G199" s="563"/>
    </row>
    <row r="200" spans="1:7" ht="12">
      <c r="B200" s="2" t="s">
        <v>3742</v>
      </c>
      <c r="C200" s="176" t="s">
        <v>3743</v>
      </c>
      <c r="D200" s="177">
        <v>1</v>
      </c>
      <c r="E200" s="178">
        <v>0.84599999999999997</v>
      </c>
      <c r="F200" s="563">
        <v>174.14742545454544</v>
      </c>
      <c r="G200" s="563"/>
    </row>
    <row r="201" spans="1:7" ht="12">
      <c r="B201" s="2" t="s">
        <v>3744</v>
      </c>
      <c r="C201" s="176" t="s">
        <v>3745</v>
      </c>
      <c r="D201" s="177">
        <v>1</v>
      </c>
      <c r="E201" s="178">
        <v>0.89600000000000002</v>
      </c>
      <c r="F201" s="563">
        <v>185.58776727272721</v>
      </c>
      <c r="G201" s="563"/>
    </row>
    <row r="202" spans="1:7" ht="12">
      <c r="A202" s="3" t="s">
        <v>12982</v>
      </c>
      <c r="B202" s="2" t="s">
        <v>5083</v>
      </c>
      <c r="C202" s="176" t="s">
        <v>5084</v>
      </c>
      <c r="D202" s="177">
        <v>1</v>
      </c>
      <c r="E202" s="178">
        <v>0.2</v>
      </c>
      <c r="F202" s="563">
        <v>61.666232727272714</v>
      </c>
      <c r="G202" s="563"/>
    </row>
    <row r="203" spans="1:7" ht="12">
      <c r="A203" s="3" t="s">
        <v>12983</v>
      </c>
      <c r="B203" s="2" t="s">
        <v>5085</v>
      </c>
      <c r="C203" s="176" t="s">
        <v>5086</v>
      </c>
      <c r="D203" s="177">
        <v>1</v>
      </c>
      <c r="E203" s="178">
        <v>0.2</v>
      </c>
      <c r="F203" s="563">
        <v>73.129827272727255</v>
      </c>
      <c r="G203" s="563"/>
    </row>
    <row r="204" spans="1:7" ht="12">
      <c r="A204" s="3" t="s">
        <v>12987</v>
      </c>
      <c r="B204" s="2" t="s">
        <v>5087</v>
      </c>
      <c r="C204" s="176" t="s">
        <v>5088</v>
      </c>
      <c r="D204" s="177">
        <v>1</v>
      </c>
      <c r="E204" s="178">
        <v>0.23</v>
      </c>
      <c r="F204" s="563">
        <v>78.005149090909072</v>
      </c>
      <c r="G204" s="563"/>
    </row>
    <row r="205" spans="1:7" ht="12">
      <c r="A205" s="3" t="s">
        <v>12984</v>
      </c>
      <c r="B205" s="2" t="s">
        <v>5089</v>
      </c>
      <c r="C205" s="176" t="s">
        <v>5090</v>
      </c>
      <c r="D205" s="177">
        <v>1</v>
      </c>
      <c r="E205" s="178">
        <v>0.22</v>
      </c>
      <c r="F205" s="563">
        <v>77.346321818181806</v>
      </c>
      <c r="G205" s="563"/>
    </row>
    <row r="206" spans="1:7" ht="12">
      <c r="A206" s="3" t="s">
        <v>12985</v>
      </c>
      <c r="B206" s="2" t="s">
        <v>5091</v>
      </c>
      <c r="C206" s="176" t="s">
        <v>5092</v>
      </c>
      <c r="D206" s="177">
        <v>1</v>
      </c>
      <c r="E206" s="178">
        <v>0.24</v>
      </c>
      <c r="F206" s="563">
        <v>78.005149090909072</v>
      </c>
      <c r="G206" s="563"/>
    </row>
    <row r="207" spans="1:7" ht="12">
      <c r="A207" s="3" t="s">
        <v>12986</v>
      </c>
      <c r="B207" s="2" t="s">
        <v>5093</v>
      </c>
      <c r="C207" s="176" t="s">
        <v>5094</v>
      </c>
      <c r="D207" s="177">
        <v>1</v>
      </c>
      <c r="E207" s="178">
        <v>0.24</v>
      </c>
      <c r="F207" s="563">
        <v>81.694581818181803</v>
      </c>
      <c r="G207" s="563"/>
    </row>
    <row r="208" spans="1:7" ht="12">
      <c r="A208" s="3" t="s">
        <v>12972</v>
      </c>
      <c r="B208" s="2" t="s">
        <v>5095</v>
      </c>
      <c r="C208" s="176" t="s">
        <v>5096</v>
      </c>
      <c r="D208" s="177">
        <v>1</v>
      </c>
      <c r="E208" s="178">
        <v>0.21199999999999999</v>
      </c>
      <c r="F208" s="563">
        <v>51.652058181818177</v>
      </c>
      <c r="G208" s="563"/>
    </row>
    <row r="209" spans="1:7" ht="12">
      <c r="A209" s="3" t="s">
        <v>12973</v>
      </c>
      <c r="B209" s="2" t="s">
        <v>5097</v>
      </c>
      <c r="C209" s="176" t="s">
        <v>5098</v>
      </c>
      <c r="D209" s="177">
        <v>10</v>
      </c>
      <c r="E209" s="178">
        <v>0.20399999999999999</v>
      </c>
      <c r="F209" s="563">
        <v>62.720356363636355</v>
      </c>
      <c r="G209" s="563"/>
    </row>
    <row r="210" spans="1:7" ht="12">
      <c r="A210" s="3" t="s">
        <v>12979</v>
      </c>
      <c r="B210" s="2" t="s">
        <v>5099</v>
      </c>
      <c r="C210" s="176" t="s">
        <v>5100</v>
      </c>
      <c r="D210" s="177">
        <v>1</v>
      </c>
      <c r="E210" s="178">
        <v>0.23200000000000001</v>
      </c>
      <c r="F210" s="563">
        <v>67.727443636363617</v>
      </c>
      <c r="G210" s="563"/>
    </row>
    <row r="211" spans="1:7" ht="12">
      <c r="A211" s="3" t="s">
        <v>12974</v>
      </c>
      <c r="B211" s="2" t="s">
        <v>5101</v>
      </c>
      <c r="C211" s="176" t="s">
        <v>5102</v>
      </c>
      <c r="D211" s="177">
        <v>1</v>
      </c>
      <c r="E211" s="178">
        <v>0.23200000000000001</v>
      </c>
      <c r="F211" s="563">
        <v>64.696838181818165</v>
      </c>
      <c r="G211" s="563"/>
    </row>
    <row r="212" spans="1:7" ht="12">
      <c r="A212" s="3" t="s">
        <v>12975</v>
      </c>
      <c r="B212" s="2" t="s">
        <v>5103</v>
      </c>
      <c r="C212" s="176" t="s">
        <v>5104</v>
      </c>
      <c r="D212" s="177">
        <v>10</v>
      </c>
      <c r="E212" s="178">
        <v>0.214</v>
      </c>
      <c r="F212" s="563">
        <v>49.148514545454532</v>
      </c>
      <c r="G212" s="563"/>
    </row>
    <row r="213" spans="1:7" ht="12">
      <c r="A213" s="3" t="s">
        <v>13201</v>
      </c>
      <c r="B213" s="2" t="s">
        <v>5105</v>
      </c>
      <c r="C213" s="176" t="s">
        <v>14242</v>
      </c>
      <c r="D213" s="177">
        <v>1</v>
      </c>
      <c r="E213" s="178">
        <v>0.41</v>
      </c>
      <c r="F213" s="563">
        <v>71.021579999999986</v>
      </c>
      <c r="G213" s="563"/>
    </row>
    <row r="214" spans="1:7" ht="12">
      <c r="A214" s="3" t="s">
        <v>12980</v>
      </c>
      <c r="B214" s="2" t="s">
        <v>5106</v>
      </c>
      <c r="C214" s="176" t="s">
        <v>5107</v>
      </c>
      <c r="D214" s="177">
        <v>1</v>
      </c>
      <c r="E214" s="178">
        <v>0.24199999999999999</v>
      </c>
      <c r="F214" s="563">
        <v>64.696838181818165</v>
      </c>
      <c r="G214" s="563"/>
    </row>
    <row r="215" spans="1:7" ht="12">
      <c r="A215" s="3" t="s">
        <v>13200</v>
      </c>
      <c r="B215" s="2" t="s">
        <v>11001</v>
      </c>
      <c r="C215" s="176" t="s">
        <v>14243</v>
      </c>
      <c r="D215" s="177">
        <v>1</v>
      </c>
      <c r="E215" s="178">
        <v>0.63800000000000001</v>
      </c>
      <c r="F215" s="563">
        <v>89.468743636363627</v>
      </c>
      <c r="G215" s="563"/>
    </row>
    <row r="216" spans="1:7" ht="12">
      <c r="A216" s="3" t="s">
        <v>12976</v>
      </c>
      <c r="B216" s="2" t="s">
        <v>5108</v>
      </c>
      <c r="C216" s="176" t="s">
        <v>3323</v>
      </c>
      <c r="D216" s="177">
        <v>10</v>
      </c>
      <c r="E216" s="178">
        <v>0.23400000000000001</v>
      </c>
      <c r="F216" s="563">
        <v>63.510949090909087</v>
      </c>
      <c r="G216" s="563"/>
    </row>
    <row r="217" spans="1:7" ht="12">
      <c r="A217" s="3" t="s">
        <v>13202</v>
      </c>
      <c r="B217" s="2" t="s">
        <v>3324</v>
      </c>
      <c r="C217" s="176" t="s">
        <v>14244</v>
      </c>
      <c r="D217" s="177">
        <v>1</v>
      </c>
      <c r="E217" s="178">
        <v>0.43</v>
      </c>
      <c r="F217" s="563">
        <v>91.445225454545437</v>
      </c>
      <c r="G217" s="563"/>
    </row>
    <row r="218" spans="1:7" ht="12">
      <c r="A218" s="3" t="s">
        <v>12977</v>
      </c>
      <c r="B218" s="2" t="s">
        <v>3325</v>
      </c>
      <c r="C218" s="176" t="s">
        <v>3326</v>
      </c>
      <c r="D218" s="177">
        <v>10</v>
      </c>
      <c r="E218" s="178">
        <v>0.23400000000000001</v>
      </c>
      <c r="F218" s="563">
        <v>60.875639999999997</v>
      </c>
      <c r="G218" s="563"/>
    </row>
    <row r="219" spans="1:7" ht="12">
      <c r="A219" s="3" t="s">
        <v>13203</v>
      </c>
      <c r="B219" s="2" t="s">
        <v>3327</v>
      </c>
      <c r="C219" s="176" t="s">
        <v>14245</v>
      </c>
      <c r="D219" s="177">
        <v>1</v>
      </c>
      <c r="E219" s="178">
        <v>0.44</v>
      </c>
      <c r="F219" s="563">
        <v>87.755792727272691</v>
      </c>
      <c r="G219" s="563"/>
    </row>
    <row r="220" spans="1:7" ht="12">
      <c r="A220" s="3" t="s">
        <v>12978</v>
      </c>
      <c r="B220" s="2" t="s">
        <v>3746</v>
      </c>
      <c r="C220" s="176" t="s">
        <v>3747</v>
      </c>
      <c r="D220" s="177">
        <v>10</v>
      </c>
      <c r="E220" s="178">
        <v>0.24399999999999999</v>
      </c>
      <c r="F220" s="563">
        <v>82.880470909090874</v>
      </c>
      <c r="G220" s="563"/>
    </row>
    <row r="221" spans="1:7" ht="12">
      <c r="B221" s="2" t="s">
        <v>3748</v>
      </c>
      <c r="C221" s="176" t="s">
        <v>14246</v>
      </c>
      <c r="D221" s="177">
        <v>1</v>
      </c>
      <c r="E221" s="178">
        <v>0.182</v>
      </c>
      <c r="F221" s="563">
        <v>44.536723636363625</v>
      </c>
      <c r="G221" s="563"/>
    </row>
    <row r="222" spans="1:7" ht="12">
      <c r="B222" s="2" t="s">
        <v>3749</v>
      </c>
      <c r="C222" s="176" t="s">
        <v>14247</v>
      </c>
      <c r="D222" s="177">
        <v>1</v>
      </c>
      <c r="E222" s="178">
        <v>0.192</v>
      </c>
      <c r="F222" s="563">
        <v>58.372096363636345</v>
      </c>
      <c r="G222" s="563"/>
    </row>
    <row r="223" spans="1:7" ht="12">
      <c r="B223" s="2" t="s">
        <v>3750</v>
      </c>
      <c r="C223" s="176" t="s">
        <v>14248</v>
      </c>
      <c r="D223" s="177">
        <v>1</v>
      </c>
      <c r="E223" s="178">
        <v>0.20200000000000001</v>
      </c>
      <c r="F223" s="563">
        <v>80.77222363636362</v>
      </c>
      <c r="G223" s="563"/>
    </row>
    <row r="224" spans="1:7" ht="12">
      <c r="B224" s="2" t="s">
        <v>3751</v>
      </c>
      <c r="C224" s="176" t="s">
        <v>3752</v>
      </c>
      <c r="D224" s="177">
        <v>1</v>
      </c>
      <c r="E224" s="178">
        <v>0.20200000000000001</v>
      </c>
      <c r="F224" s="563">
        <v>61.929763636363624</v>
      </c>
      <c r="G224" s="563"/>
    </row>
    <row r="225" spans="2:7" ht="12">
      <c r="B225" s="2" t="s">
        <v>3753</v>
      </c>
      <c r="C225" s="176" t="s">
        <v>14249</v>
      </c>
      <c r="D225" s="177">
        <v>1</v>
      </c>
      <c r="E225" s="178">
        <v>0.20200000000000001</v>
      </c>
      <c r="F225" s="563">
        <v>61.007405454545442</v>
      </c>
      <c r="G225" s="563"/>
    </row>
    <row r="226" spans="2:7" ht="12">
      <c r="B226" s="2" t="s">
        <v>3754</v>
      </c>
      <c r="C226" s="176" t="s">
        <v>3755</v>
      </c>
      <c r="D226" s="177">
        <v>1</v>
      </c>
      <c r="E226" s="178">
        <v>0.09</v>
      </c>
      <c r="F226" s="563">
        <v>23.586016363636354</v>
      </c>
      <c r="G226" s="563"/>
    </row>
    <row r="227" spans="2:7" ht="12">
      <c r="B227" s="2" t="s">
        <v>3756</v>
      </c>
      <c r="C227" s="176" t="s">
        <v>3757</v>
      </c>
      <c r="D227" s="177">
        <v>1</v>
      </c>
      <c r="E227" s="178">
        <v>1.284</v>
      </c>
      <c r="F227" s="563">
        <v>278.38165090909081</v>
      </c>
      <c r="G227" s="563"/>
    </row>
    <row r="228" spans="2:7" ht="12">
      <c r="B228" s="2" t="s">
        <v>3758</v>
      </c>
      <c r="C228" s="176" t="s">
        <v>3759</v>
      </c>
      <c r="D228" s="177">
        <v>1</v>
      </c>
      <c r="E228" s="178">
        <v>1.3440000000000001</v>
      </c>
      <c r="F228" s="563">
        <v>312.70267636363627</v>
      </c>
      <c r="G228" s="563"/>
    </row>
    <row r="229" spans="2:7" ht="12">
      <c r="B229" s="2" t="s">
        <v>3760</v>
      </c>
      <c r="C229" s="176" t="s">
        <v>3761</v>
      </c>
      <c r="D229" s="177">
        <v>1</v>
      </c>
      <c r="E229" s="178">
        <v>0.65700000000000003</v>
      </c>
      <c r="F229" s="563">
        <v>56.693249454545438</v>
      </c>
      <c r="G229" s="563"/>
    </row>
    <row r="230" spans="2:7" ht="12">
      <c r="B230" s="2" t="s">
        <v>3762</v>
      </c>
      <c r="C230" s="176" t="s">
        <v>3763</v>
      </c>
      <c r="D230" s="177">
        <v>1</v>
      </c>
      <c r="E230" s="178">
        <v>0.67700000000000005</v>
      </c>
      <c r="F230" s="563">
        <v>61.777845818181788</v>
      </c>
      <c r="G230" s="563"/>
    </row>
    <row r="231" spans="2:7" ht="12">
      <c r="B231" s="2" t="s">
        <v>3764</v>
      </c>
      <c r="C231" s="176" t="s">
        <v>3765</v>
      </c>
      <c r="D231" s="177">
        <v>1</v>
      </c>
      <c r="E231" s="178">
        <v>0.68700000000000006</v>
      </c>
      <c r="F231" s="563">
        <v>66.481097454545434</v>
      </c>
      <c r="G231" s="563"/>
    </row>
    <row r="232" spans="2:7" ht="12">
      <c r="B232" s="2" t="s">
        <v>3766</v>
      </c>
      <c r="C232" s="176" t="s">
        <v>3767</v>
      </c>
      <c r="D232" s="177">
        <v>1</v>
      </c>
      <c r="E232" s="178">
        <v>0.64700000000000002</v>
      </c>
      <c r="F232" s="563">
        <v>65.972637818181809</v>
      </c>
      <c r="G232" s="563"/>
    </row>
    <row r="233" spans="2:7" ht="12">
      <c r="B233" s="2" t="s">
        <v>3768</v>
      </c>
      <c r="C233" s="176" t="s">
        <v>3769</v>
      </c>
      <c r="D233" s="177">
        <v>1</v>
      </c>
      <c r="E233" s="178">
        <v>0.66700000000000004</v>
      </c>
      <c r="F233" s="563">
        <v>70.803004363636347</v>
      </c>
      <c r="G233" s="563"/>
    </row>
    <row r="234" spans="2:7" ht="12">
      <c r="B234" s="2" t="s">
        <v>3770</v>
      </c>
      <c r="C234" s="176" t="s">
        <v>3771</v>
      </c>
      <c r="D234" s="177">
        <v>1</v>
      </c>
      <c r="E234" s="178">
        <v>0.65700000000000003</v>
      </c>
      <c r="F234" s="563">
        <v>61.904960727272702</v>
      </c>
      <c r="G234" s="563"/>
    </row>
    <row r="235" spans="2:7" ht="12">
      <c r="B235" s="2" t="s">
        <v>3772</v>
      </c>
      <c r="C235" s="176" t="s">
        <v>3773</v>
      </c>
      <c r="D235" s="177">
        <v>1</v>
      </c>
      <c r="E235" s="178">
        <v>0.67700000000000005</v>
      </c>
      <c r="F235" s="563">
        <v>67.11667199999998</v>
      </c>
      <c r="G235" s="563"/>
    </row>
    <row r="236" spans="2:7" ht="12">
      <c r="B236" s="2" t="s">
        <v>3774</v>
      </c>
      <c r="C236" s="176" t="s">
        <v>3775</v>
      </c>
      <c r="D236" s="177">
        <v>1</v>
      </c>
      <c r="E236" s="178">
        <v>0.67700000000000005</v>
      </c>
      <c r="F236" s="563">
        <v>72.709727999999984</v>
      </c>
      <c r="G236" s="563"/>
    </row>
    <row r="237" spans="2:7" ht="12">
      <c r="B237" s="2" t="s">
        <v>3776</v>
      </c>
      <c r="C237" s="176" t="s">
        <v>14250</v>
      </c>
      <c r="D237" s="177">
        <v>1</v>
      </c>
      <c r="E237" s="178">
        <v>1.294</v>
      </c>
      <c r="F237" s="563">
        <v>113.13226909090906</v>
      </c>
      <c r="G237" s="563"/>
    </row>
    <row r="238" spans="2:7" ht="12">
      <c r="B238" s="2" t="s">
        <v>13569</v>
      </c>
      <c r="C238" s="176" t="s">
        <v>3777</v>
      </c>
      <c r="D238" s="177">
        <v>1</v>
      </c>
      <c r="E238" s="178">
        <v>0.67700000000000005</v>
      </c>
      <c r="F238" s="563">
        <v>80.463737454545438</v>
      </c>
      <c r="G238" s="563"/>
    </row>
    <row r="239" spans="2:7" ht="12">
      <c r="B239" s="2" t="s">
        <v>13570</v>
      </c>
      <c r="C239" s="176" t="s">
        <v>3778</v>
      </c>
      <c r="D239" s="177">
        <v>1</v>
      </c>
      <c r="E239" s="178">
        <v>0.67700000000000005</v>
      </c>
      <c r="F239" s="563">
        <v>89.743125818181795</v>
      </c>
      <c r="G239" s="563"/>
    </row>
    <row r="240" spans="2:7" ht="12">
      <c r="B240" s="2" t="s">
        <v>2836</v>
      </c>
      <c r="C240" s="176" t="s">
        <v>2837</v>
      </c>
      <c r="D240" s="177">
        <v>1</v>
      </c>
      <c r="E240" s="178">
        <v>1.284</v>
      </c>
      <c r="F240" s="563">
        <v>116.81860145454544</v>
      </c>
      <c r="G240" s="563"/>
    </row>
    <row r="241" spans="2:7" ht="12">
      <c r="B241" s="2" t="s">
        <v>2838</v>
      </c>
      <c r="C241" s="176" t="s">
        <v>2839</v>
      </c>
      <c r="D241" s="177">
        <v>1</v>
      </c>
      <c r="E241" s="178">
        <v>1.3440000000000001</v>
      </c>
      <c r="F241" s="563">
        <v>130.92835636363634</v>
      </c>
      <c r="G241" s="563"/>
    </row>
    <row r="242" spans="2:7" ht="12">
      <c r="B242" s="2" t="s">
        <v>2840</v>
      </c>
      <c r="C242" s="176" t="s">
        <v>2841</v>
      </c>
      <c r="D242" s="177">
        <v>1</v>
      </c>
      <c r="E242" s="178">
        <v>1.294</v>
      </c>
      <c r="F242" s="563">
        <v>278.38165090909081</v>
      </c>
      <c r="G242" s="563"/>
    </row>
    <row r="243" spans="2:7" ht="12">
      <c r="B243" s="2" t="s">
        <v>2842</v>
      </c>
      <c r="C243" s="176" t="s">
        <v>2843</v>
      </c>
      <c r="D243" s="177">
        <v>1</v>
      </c>
      <c r="E243" s="178">
        <v>1.3140000000000001</v>
      </c>
      <c r="F243" s="563">
        <v>312.70267636363627</v>
      </c>
      <c r="G243" s="563"/>
    </row>
    <row r="244" spans="2:7" ht="12">
      <c r="B244" s="2" t="s">
        <v>2844</v>
      </c>
      <c r="C244" s="176" t="s">
        <v>2845</v>
      </c>
      <c r="D244" s="177">
        <v>1</v>
      </c>
      <c r="E244" s="178">
        <v>0.65700000000000003</v>
      </c>
      <c r="F244" s="563">
        <v>56.693249454545438</v>
      </c>
      <c r="G244" s="563"/>
    </row>
    <row r="245" spans="2:7" ht="12">
      <c r="B245" s="2" t="s">
        <v>2846</v>
      </c>
      <c r="C245" s="176" t="s">
        <v>2847</v>
      </c>
      <c r="D245" s="177">
        <v>1</v>
      </c>
      <c r="E245" s="178">
        <v>0.67700000000000005</v>
      </c>
      <c r="F245" s="563">
        <v>61.777845818181788</v>
      </c>
      <c r="G245" s="563"/>
    </row>
    <row r="246" spans="2:7" ht="12">
      <c r="B246" s="2" t="s">
        <v>2848</v>
      </c>
      <c r="C246" s="176" t="s">
        <v>2849</v>
      </c>
      <c r="D246" s="177">
        <v>1</v>
      </c>
      <c r="E246" s="178">
        <v>0.68700000000000006</v>
      </c>
      <c r="F246" s="563">
        <v>66.481097454545434</v>
      </c>
      <c r="G246" s="563"/>
    </row>
    <row r="247" spans="2:7" ht="12">
      <c r="B247" s="2" t="s">
        <v>2850</v>
      </c>
      <c r="C247" s="176" t="s">
        <v>2851</v>
      </c>
      <c r="D247" s="177">
        <v>1</v>
      </c>
      <c r="E247" s="178">
        <v>0.69699999999999995</v>
      </c>
      <c r="F247" s="563">
        <v>66.099752727272701</v>
      </c>
      <c r="G247" s="563"/>
    </row>
    <row r="248" spans="2:7" ht="12">
      <c r="B248" s="2" t="s">
        <v>2852</v>
      </c>
      <c r="C248" s="176" t="s">
        <v>3789</v>
      </c>
      <c r="D248" s="177">
        <v>1</v>
      </c>
      <c r="E248" s="178">
        <v>0.68700000000000006</v>
      </c>
      <c r="F248" s="563">
        <v>70.803004363636347</v>
      </c>
      <c r="G248" s="563"/>
    </row>
    <row r="249" spans="2:7" ht="12">
      <c r="B249" s="2" t="s">
        <v>3790</v>
      </c>
      <c r="C249" s="176" t="s">
        <v>3791</v>
      </c>
      <c r="D249" s="177">
        <v>1</v>
      </c>
      <c r="E249" s="178">
        <v>0.66700000000000004</v>
      </c>
      <c r="F249" s="563">
        <v>61.904960727272702</v>
      </c>
      <c r="G249" s="563"/>
    </row>
    <row r="250" spans="2:7" ht="12">
      <c r="B250" s="2" t="s">
        <v>3792</v>
      </c>
      <c r="C250" s="176" t="s">
        <v>3793</v>
      </c>
      <c r="D250" s="177">
        <v>1</v>
      </c>
      <c r="E250" s="178">
        <v>0.67700000000000005</v>
      </c>
      <c r="F250" s="563">
        <v>67.11667199999998</v>
      </c>
      <c r="G250" s="563"/>
    </row>
    <row r="251" spans="2:7" ht="12">
      <c r="B251" s="2" t="s">
        <v>3794</v>
      </c>
      <c r="C251" s="176" t="s">
        <v>3795</v>
      </c>
      <c r="D251" s="177">
        <v>1</v>
      </c>
      <c r="E251" s="178">
        <v>0.67700000000000005</v>
      </c>
      <c r="F251" s="563">
        <v>72.709727999999984</v>
      </c>
      <c r="G251" s="563"/>
    </row>
    <row r="252" spans="2:7" ht="12">
      <c r="B252" s="2" t="s">
        <v>13571</v>
      </c>
      <c r="C252" s="176" t="s">
        <v>3796</v>
      </c>
      <c r="D252" s="177">
        <v>1</v>
      </c>
      <c r="E252" s="178">
        <v>0.67700000000000005</v>
      </c>
      <c r="F252" s="563">
        <v>77.031634909090897</v>
      </c>
      <c r="G252" s="563"/>
    </row>
    <row r="253" spans="2:7" ht="12">
      <c r="B253" s="2" t="s">
        <v>13572</v>
      </c>
      <c r="C253" s="176" t="s">
        <v>3797</v>
      </c>
      <c r="D253" s="177">
        <v>1</v>
      </c>
      <c r="E253" s="178">
        <v>0.67700000000000005</v>
      </c>
      <c r="F253" s="563">
        <v>86.31102327272724</v>
      </c>
      <c r="G253" s="563"/>
    </row>
    <row r="254" spans="2:7" ht="12">
      <c r="B254" s="2" t="s">
        <v>3798</v>
      </c>
      <c r="C254" s="176" t="s">
        <v>3799</v>
      </c>
      <c r="D254" s="177">
        <v>1</v>
      </c>
      <c r="E254" s="178">
        <v>1.294</v>
      </c>
      <c r="F254" s="563">
        <v>117.70840581818177</v>
      </c>
      <c r="G254" s="563"/>
    </row>
    <row r="255" spans="2:7" ht="12">
      <c r="B255" s="2" t="s">
        <v>3800</v>
      </c>
      <c r="C255" s="176" t="s">
        <v>3801</v>
      </c>
      <c r="D255" s="177">
        <v>1</v>
      </c>
      <c r="E255" s="178">
        <v>1.3540000000000001</v>
      </c>
      <c r="F255" s="563">
        <v>130.92835636363634</v>
      </c>
      <c r="G255" s="563"/>
    </row>
    <row r="256" spans="2:7" ht="12">
      <c r="B256" s="2" t="s">
        <v>3802</v>
      </c>
      <c r="C256" s="176" t="s">
        <v>3803</v>
      </c>
      <c r="D256" s="177">
        <v>1</v>
      </c>
      <c r="E256" s="178">
        <v>0.14599999999999999</v>
      </c>
      <c r="F256" s="563">
        <v>24.533177454545449</v>
      </c>
      <c r="G256" s="563"/>
    </row>
    <row r="257" spans="2:7" ht="12">
      <c r="B257" s="2" t="s">
        <v>3804</v>
      </c>
      <c r="C257" s="176" t="s">
        <v>3805</v>
      </c>
      <c r="D257" s="177">
        <v>1</v>
      </c>
      <c r="E257" s="178">
        <v>0.13600000000000001</v>
      </c>
      <c r="F257" s="563">
        <v>27.075475636363628</v>
      </c>
      <c r="G257" s="563"/>
    </row>
    <row r="258" spans="2:7" ht="12">
      <c r="B258" s="2" t="s">
        <v>3806</v>
      </c>
      <c r="C258" s="176" t="s">
        <v>3807</v>
      </c>
      <c r="D258" s="177">
        <v>1</v>
      </c>
      <c r="E258" s="178">
        <v>0.186</v>
      </c>
      <c r="F258" s="563">
        <v>32.032957090909079</v>
      </c>
      <c r="G258" s="563"/>
    </row>
    <row r="259" spans="2:7" ht="12">
      <c r="B259" s="2" t="s">
        <v>3808</v>
      </c>
      <c r="C259" s="176" t="s">
        <v>3809</v>
      </c>
      <c r="D259" s="177">
        <v>1</v>
      </c>
      <c r="E259" s="178">
        <v>0.186</v>
      </c>
      <c r="F259" s="563">
        <v>35.337944727272728</v>
      </c>
      <c r="G259" s="563"/>
    </row>
    <row r="260" spans="2:7" ht="12">
      <c r="B260" s="2" t="s">
        <v>3810</v>
      </c>
      <c r="C260" s="176" t="s">
        <v>3811</v>
      </c>
      <c r="D260" s="177">
        <v>1</v>
      </c>
      <c r="E260" s="178">
        <v>0.22600000000000001</v>
      </c>
      <c r="F260" s="563">
        <v>42.837724363636354</v>
      </c>
      <c r="G260" s="563"/>
    </row>
    <row r="261" spans="2:7" ht="12">
      <c r="B261" s="2" t="s">
        <v>3812</v>
      </c>
      <c r="C261" s="176" t="s">
        <v>3813</v>
      </c>
      <c r="D261" s="177">
        <v>1</v>
      </c>
      <c r="E261" s="178">
        <v>0.22600000000000001</v>
      </c>
      <c r="F261" s="563">
        <v>43.854643636363619</v>
      </c>
      <c r="G261" s="563"/>
    </row>
    <row r="262" spans="2:7" ht="12">
      <c r="B262" s="2" t="s">
        <v>3814</v>
      </c>
      <c r="C262" s="176" t="s">
        <v>3815</v>
      </c>
      <c r="D262" s="177">
        <v>1</v>
      </c>
      <c r="E262" s="178">
        <v>0.13</v>
      </c>
      <c r="F262" s="563">
        <v>27.075475636363628</v>
      </c>
      <c r="G262" s="563"/>
    </row>
    <row r="263" spans="2:7" ht="12">
      <c r="B263" s="2" t="s">
        <v>3816</v>
      </c>
      <c r="C263" s="176" t="s">
        <v>3817</v>
      </c>
      <c r="D263" s="177">
        <v>1</v>
      </c>
      <c r="E263" s="178">
        <v>0.14599999999999999</v>
      </c>
      <c r="F263" s="563">
        <v>29.4906589090909</v>
      </c>
      <c r="G263" s="563"/>
    </row>
    <row r="264" spans="2:7" ht="12">
      <c r="B264" s="2" t="s">
        <v>3818</v>
      </c>
      <c r="C264" s="176" t="s">
        <v>3819</v>
      </c>
      <c r="D264" s="177">
        <v>1</v>
      </c>
      <c r="E264" s="178">
        <v>0.16600000000000001</v>
      </c>
      <c r="F264" s="563">
        <v>33.30410618181817</v>
      </c>
      <c r="G264" s="563"/>
    </row>
    <row r="265" spans="2:7" ht="12">
      <c r="B265" s="2" t="s">
        <v>3820</v>
      </c>
      <c r="C265" s="176" t="s">
        <v>3821</v>
      </c>
      <c r="D265" s="177">
        <v>1</v>
      </c>
      <c r="E265" s="178">
        <v>0.17599999999999999</v>
      </c>
      <c r="F265" s="563">
        <v>38.515817454545449</v>
      </c>
      <c r="G265" s="563"/>
    </row>
    <row r="266" spans="2:7" ht="12">
      <c r="B266" s="2" t="s">
        <v>3822</v>
      </c>
      <c r="C266" s="176" t="s">
        <v>3823</v>
      </c>
      <c r="D266" s="177">
        <v>1</v>
      </c>
      <c r="E266" s="178">
        <v>0.22600000000000001</v>
      </c>
      <c r="F266" s="563">
        <v>45.888482181818176</v>
      </c>
      <c r="G266" s="563"/>
    </row>
    <row r="267" spans="2:7" ht="12">
      <c r="B267" s="2" t="s">
        <v>3824</v>
      </c>
      <c r="C267" s="176" t="s">
        <v>3825</v>
      </c>
      <c r="D267" s="177">
        <v>1</v>
      </c>
      <c r="E267" s="178">
        <v>0.22600000000000001</v>
      </c>
      <c r="F267" s="563">
        <v>47.41386109090908</v>
      </c>
      <c r="G267" s="563"/>
    </row>
    <row r="268" spans="2:7" ht="12">
      <c r="B268" s="2" t="s">
        <v>3826</v>
      </c>
      <c r="C268" s="176" t="s">
        <v>3827</v>
      </c>
      <c r="D268" s="177">
        <v>1</v>
      </c>
      <c r="E268" s="178">
        <v>0.126</v>
      </c>
      <c r="F268" s="563">
        <v>33.685450909090896</v>
      </c>
      <c r="G268" s="563"/>
    </row>
    <row r="269" spans="2:7" ht="12">
      <c r="B269" s="2" t="s">
        <v>3828</v>
      </c>
      <c r="C269" s="176" t="s">
        <v>3829</v>
      </c>
      <c r="D269" s="177">
        <v>1</v>
      </c>
      <c r="E269" s="178">
        <v>0.156</v>
      </c>
      <c r="F269" s="563">
        <v>39.278506909090893</v>
      </c>
      <c r="G269" s="563"/>
    </row>
    <row r="270" spans="2:7" ht="12">
      <c r="B270" s="2" t="s">
        <v>3830</v>
      </c>
      <c r="C270" s="176" t="s">
        <v>3831</v>
      </c>
      <c r="D270" s="177">
        <v>1</v>
      </c>
      <c r="E270" s="178">
        <v>0.186</v>
      </c>
      <c r="F270" s="563">
        <v>46.142711999999982</v>
      </c>
      <c r="G270" s="563"/>
    </row>
    <row r="271" spans="2:7" ht="12">
      <c r="B271" s="2" t="s">
        <v>3832</v>
      </c>
      <c r="C271" s="176" t="s">
        <v>3833</v>
      </c>
      <c r="D271" s="177">
        <v>1</v>
      </c>
      <c r="E271" s="178">
        <v>0.17599999999999999</v>
      </c>
      <c r="F271" s="563">
        <v>50.973078545454534</v>
      </c>
      <c r="G271" s="563"/>
    </row>
    <row r="272" spans="2:7" ht="12">
      <c r="B272" s="2" t="s">
        <v>3834</v>
      </c>
      <c r="C272" s="176" t="s">
        <v>3835</v>
      </c>
      <c r="D272" s="177">
        <v>1</v>
      </c>
      <c r="E272" s="178">
        <v>0.22600000000000001</v>
      </c>
      <c r="F272" s="563">
        <v>59.616892363636353</v>
      </c>
      <c r="G272" s="563"/>
    </row>
    <row r="273" spans="2:7" ht="12">
      <c r="B273" s="2" t="s">
        <v>3836</v>
      </c>
      <c r="C273" s="176" t="s">
        <v>3837</v>
      </c>
      <c r="D273" s="177">
        <v>1</v>
      </c>
      <c r="E273" s="178">
        <v>0.22600000000000001</v>
      </c>
      <c r="F273" s="563">
        <v>64.065914181818158</v>
      </c>
      <c r="G273" s="563"/>
    </row>
    <row r="274" spans="2:7" ht="12">
      <c r="B274" s="2" t="s">
        <v>3838</v>
      </c>
      <c r="C274" s="176" t="s">
        <v>3839</v>
      </c>
      <c r="D274" s="177">
        <v>1</v>
      </c>
      <c r="E274" s="178">
        <v>0.17599999999999999</v>
      </c>
      <c r="F274" s="563">
        <v>57.583053818181803</v>
      </c>
      <c r="G274" s="563"/>
    </row>
    <row r="275" spans="2:7" ht="12">
      <c r="B275" s="2" t="s">
        <v>3840</v>
      </c>
      <c r="C275" s="176" t="s">
        <v>3841</v>
      </c>
      <c r="D275" s="177">
        <v>1</v>
      </c>
      <c r="E275" s="178">
        <v>0.13600000000000001</v>
      </c>
      <c r="F275" s="563">
        <v>58.345743272727248</v>
      </c>
      <c r="G275" s="563"/>
    </row>
    <row r="276" spans="2:7" ht="12">
      <c r="B276" s="2" t="s">
        <v>3842</v>
      </c>
      <c r="C276" s="176" t="s">
        <v>3843</v>
      </c>
      <c r="D276" s="177">
        <v>1</v>
      </c>
      <c r="E276" s="178">
        <v>0.16600000000000001</v>
      </c>
      <c r="F276" s="563">
        <v>68.642050909090884</v>
      </c>
      <c r="G276" s="563"/>
    </row>
    <row r="277" spans="2:7" ht="12">
      <c r="B277" s="2" t="s">
        <v>3844</v>
      </c>
      <c r="C277" s="176" t="s">
        <v>3845</v>
      </c>
      <c r="D277" s="177">
        <v>1</v>
      </c>
      <c r="E277" s="178">
        <v>0.16600000000000001</v>
      </c>
      <c r="F277" s="563">
        <v>79.57393309090908</v>
      </c>
      <c r="G277" s="563"/>
    </row>
    <row r="278" spans="2:7" ht="12">
      <c r="B278" s="2" t="s">
        <v>3846</v>
      </c>
      <c r="C278" s="176" t="s">
        <v>3847</v>
      </c>
      <c r="D278" s="177">
        <v>1</v>
      </c>
      <c r="E278" s="178">
        <v>0.23599999999999999</v>
      </c>
      <c r="F278" s="563">
        <v>92.666768727272711</v>
      </c>
      <c r="G278" s="563"/>
    </row>
    <row r="279" spans="2:7" ht="12">
      <c r="B279" s="2" t="s">
        <v>3848</v>
      </c>
      <c r="C279" s="176" t="s">
        <v>3849</v>
      </c>
      <c r="D279" s="177">
        <v>1</v>
      </c>
      <c r="E279" s="178">
        <v>0.22600000000000001</v>
      </c>
      <c r="F279" s="563">
        <v>95.590411636363626</v>
      </c>
      <c r="G279" s="563"/>
    </row>
    <row r="280" spans="2:7" ht="12">
      <c r="B280" s="2" t="s">
        <v>3850</v>
      </c>
      <c r="C280" s="176" t="s">
        <v>3851</v>
      </c>
      <c r="D280" s="177">
        <v>1</v>
      </c>
      <c r="E280" s="178">
        <v>0.17599999999999999</v>
      </c>
      <c r="F280" s="563">
        <v>25.168751999999994</v>
      </c>
      <c r="G280" s="563"/>
    </row>
    <row r="281" spans="2:7" ht="12">
      <c r="B281" s="2" t="s">
        <v>3852</v>
      </c>
      <c r="C281" s="176" t="s">
        <v>3853</v>
      </c>
      <c r="D281" s="177">
        <v>1</v>
      </c>
      <c r="E281" s="178">
        <v>0.156</v>
      </c>
      <c r="F281" s="563">
        <v>27.456820363636357</v>
      </c>
      <c r="G281" s="563"/>
    </row>
    <row r="282" spans="2:7" ht="12">
      <c r="B282" s="2" t="s">
        <v>3854</v>
      </c>
      <c r="C282" s="176" t="s">
        <v>3855</v>
      </c>
      <c r="D282" s="177">
        <v>1</v>
      </c>
      <c r="E282" s="178">
        <v>0.186</v>
      </c>
      <c r="F282" s="563">
        <v>32.795646545454538</v>
      </c>
      <c r="G282" s="563"/>
    </row>
    <row r="283" spans="2:7" ht="12">
      <c r="B283" s="2" t="s">
        <v>3856</v>
      </c>
      <c r="C283" s="176" t="s">
        <v>3857</v>
      </c>
      <c r="D283" s="177">
        <v>1</v>
      </c>
      <c r="E283" s="178">
        <v>0.186</v>
      </c>
      <c r="F283" s="563">
        <v>36.100634181818165</v>
      </c>
      <c r="G283" s="563"/>
    </row>
    <row r="284" spans="2:7" ht="12">
      <c r="B284" s="2" t="s">
        <v>3858</v>
      </c>
      <c r="C284" s="176" t="s">
        <v>3859</v>
      </c>
      <c r="D284" s="177">
        <v>1</v>
      </c>
      <c r="E284" s="178">
        <v>0.26600000000000001</v>
      </c>
      <c r="F284" s="563">
        <v>43.473298909090907</v>
      </c>
      <c r="G284" s="563"/>
    </row>
    <row r="285" spans="2:7" ht="12">
      <c r="B285" s="2" t="s">
        <v>3860</v>
      </c>
      <c r="C285" s="176" t="s">
        <v>3861</v>
      </c>
      <c r="D285" s="177">
        <v>1</v>
      </c>
      <c r="E285" s="178">
        <v>0.26600000000000001</v>
      </c>
      <c r="F285" s="563">
        <v>44.490218181818179</v>
      </c>
      <c r="G285" s="563"/>
    </row>
    <row r="286" spans="2:7" ht="12">
      <c r="B286" s="2" t="s">
        <v>3862</v>
      </c>
      <c r="C286" s="176" t="s">
        <v>3863</v>
      </c>
      <c r="D286" s="177">
        <v>1</v>
      </c>
      <c r="E286" s="178">
        <v>0.186</v>
      </c>
      <c r="F286" s="563">
        <v>27.456820363636357</v>
      </c>
      <c r="G286" s="563"/>
    </row>
    <row r="287" spans="2:7" ht="12">
      <c r="B287" s="2" t="s">
        <v>3864</v>
      </c>
      <c r="C287" s="176" t="s">
        <v>3865</v>
      </c>
      <c r="D287" s="177">
        <v>1</v>
      </c>
      <c r="E287" s="178">
        <v>0.156</v>
      </c>
      <c r="F287" s="563">
        <v>30.253348363636359</v>
      </c>
      <c r="G287" s="563"/>
    </row>
    <row r="288" spans="2:7" ht="12">
      <c r="B288" s="2" t="s">
        <v>3866</v>
      </c>
      <c r="C288" s="176" t="s">
        <v>3867</v>
      </c>
      <c r="D288" s="177">
        <v>1</v>
      </c>
      <c r="E288" s="178">
        <v>0.19600000000000001</v>
      </c>
      <c r="F288" s="563">
        <v>33.55833599999999</v>
      </c>
      <c r="G288" s="563"/>
    </row>
    <row r="289" spans="2:7" ht="12">
      <c r="B289" s="2" t="s">
        <v>3868</v>
      </c>
      <c r="C289" s="176" t="s">
        <v>3869</v>
      </c>
      <c r="D289" s="177">
        <v>1</v>
      </c>
      <c r="E289" s="178">
        <v>0.186</v>
      </c>
      <c r="F289" s="563">
        <v>38.770047272727268</v>
      </c>
      <c r="G289" s="563"/>
    </row>
    <row r="290" spans="2:7" ht="12">
      <c r="B290" s="2" t="s">
        <v>3870</v>
      </c>
      <c r="C290" s="176" t="s">
        <v>3871</v>
      </c>
      <c r="D290" s="177">
        <v>1</v>
      </c>
      <c r="E290" s="178">
        <v>0.30599999999999999</v>
      </c>
      <c r="F290" s="563">
        <v>46.269826909090888</v>
      </c>
      <c r="G290" s="563"/>
    </row>
    <row r="291" spans="2:7" ht="12">
      <c r="B291" s="2" t="s">
        <v>3872</v>
      </c>
      <c r="C291" s="176" t="s">
        <v>3873</v>
      </c>
      <c r="D291" s="177">
        <v>1</v>
      </c>
      <c r="E291" s="178">
        <v>0.25600000000000001</v>
      </c>
      <c r="F291" s="563">
        <v>48.685010181818164</v>
      </c>
      <c r="G291" s="563"/>
    </row>
    <row r="292" spans="2:7" ht="12">
      <c r="B292" s="2" t="s">
        <v>3874</v>
      </c>
      <c r="C292" s="176" t="s">
        <v>3875</v>
      </c>
      <c r="D292" s="177">
        <v>1</v>
      </c>
      <c r="E292" s="178">
        <v>0.23599999999999999</v>
      </c>
      <c r="F292" s="563">
        <v>34.956599999999995</v>
      </c>
      <c r="G292" s="563"/>
    </row>
    <row r="293" spans="2:7" ht="12">
      <c r="B293" s="2" t="s">
        <v>3876</v>
      </c>
      <c r="C293" s="176" t="s">
        <v>3877</v>
      </c>
      <c r="D293" s="177">
        <v>1</v>
      </c>
      <c r="E293" s="178">
        <v>0.23599999999999999</v>
      </c>
      <c r="F293" s="563">
        <v>40.041196363636345</v>
      </c>
      <c r="G293" s="563"/>
    </row>
    <row r="294" spans="2:7" ht="12">
      <c r="B294" s="2" t="s">
        <v>3878</v>
      </c>
      <c r="C294" s="176" t="s">
        <v>3879</v>
      </c>
      <c r="D294" s="177">
        <v>1</v>
      </c>
      <c r="E294" s="178">
        <v>0.186</v>
      </c>
      <c r="F294" s="563">
        <v>46.269826909090888</v>
      </c>
      <c r="G294" s="563"/>
    </row>
    <row r="295" spans="2:7" ht="12">
      <c r="B295" s="2" t="s">
        <v>3880</v>
      </c>
      <c r="C295" s="176" t="s">
        <v>3881</v>
      </c>
      <c r="D295" s="177">
        <v>1</v>
      </c>
      <c r="E295" s="178">
        <v>0.186</v>
      </c>
      <c r="F295" s="563">
        <v>50.973078545454534</v>
      </c>
      <c r="G295" s="563"/>
    </row>
    <row r="296" spans="2:7" ht="12">
      <c r="B296" s="2" t="s">
        <v>3882</v>
      </c>
      <c r="C296" s="176" t="s">
        <v>3883</v>
      </c>
      <c r="D296" s="177">
        <v>1</v>
      </c>
      <c r="E296" s="178">
        <v>0.20599999999999999</v>
      </c>
      <c r="F296" s="563">
        <v>60.125351999999992</v>
      </c>
      <c r="G296" s="563"/>
    </row>
    <row r="297" spans="2:7" ht="12">
      <c r="B297" s="2" t="s">
        <v>3884</v>
      </c>
      <c r="C297" s="176" t="s">
        <v>3885</v>
      </c>
      <c r="D297" s="177">
        <v>1</v>
      </c>
      <c r="E297" s="178">
        <v>0.22600000000000001</v>
      </c>
      <c r="F297" s="563">
        <v>64.701488727272704</v>
      </c>
      <c r="G297" s="563"/>
    </row>
    <row r="298" spans="2:7" ht="12">
      <c r="B298" s="2" t="s">
        <v>3886</v>
      </c>
      <c r="C298" s="176" t="s">
        <v>3887</v>
      </c>
      <c r="D298" s="177">
        <v>1</v>
      </c>
      <c r="E298" s="178">
        <v>0.22600000000000001</v>
      </c>
      <c r="F298" s="563">
        <v>58.091513454545435</v>
      </c>
      <c r="G298" s="563"/>
    </row>
    <row r="299" spans="2:7" ht="12">
      <c r="B299" s="2" t="s">
        <v>3888</v>
      </c>
      <c r="C299" s="176" t="s">
        <v>3889</v>
      </c>
      <c r="D299" s="177">
        <v>1</v>
      </c>
      <c r="E299" s="178">
        <v>0.156</v>
      </c>
      <c r="F299" s="563">
        <v>60.125351999999992</v>
      </c>
      <c r="G299" s="563"/>
    </row>
    <row r="300" spans="2:7" ht="12">
      <c r="B300" s="2" t="s">
        <v>3890</v>
      </c>
      <c r="C300" s="176" t="s">
        <v>3891</v>
      </c>
      <c r="D300" s="177">
        <v>1</v>
      </c>
      <c r="E300" s="178">
        <v>0.186</v>
      </c>
      <c r="F300" s="563">
        <v>68.89628072727271</v>
      </c>
      <c r="G300" s="563"/>
    </row>
    <row r="301" spans="2:7" ht="12">
      <c r="B301" s="2" t="s">
        <v>3892</v>
      </c>
      <c r="C301" s="176" t="s">
        <v>3893</v>
      </c>
      <c r="D301" s="177">
        <v>1</v>
      </c>
      <c r="E301" s="178">
        <v>0.25600000000000001</v>
      </c>
      <c r="F301" s="563">
        <v>79.955277818181798</v>
      </c>
      <c r="G301" s="563"/>
    </row>
    <row r="302" spans="2:7" ht="12">
      <c r="B302" s="2" t="s">
        <v>3894</v>
      </c>
      <c r="C302" s="176" t="s">
        <v>3895</v>
      </c>
      <c r="D302" s="177">
        <v>1</v>
      </c>
      <c r="E302" s="178">
        <v>0.26600000000000001</v>
      </c>
      <c r="F302" s="563">
        <v>93.556573090909055</v>
      </c>
      <c r="G302" s="563"/>
    </row>
    <row r="303" spans="2:7" ht="12">
      <c r="B303" s="2" t="s">
        <v>3896</v>
      </c>
      <c r="C303" s="176" t="s">
        <v>3897</v>
      </c>
      <c r="D303" s="177">
        <v>1</v>
      </c>
      <c r="E303" s="178">
        <v>0.246</v>
      </c>
      <c r="F303" s="563">
        <v>97.242905454545422</v>
      </c>
      <c r="G303" s="563"/>
    </row>
    <row r="304" spans="2:7" ht="12">
      <c r="B304" s="2" t="s">
        <v>3898</v>
      </c>
      <c r="C304" s="176" t="s">
        <v>3899</v>
      </c>
      <c r="D304" s="177">
        <v>1</v>
      </c>
      <c r="E304" s="178">
        <v>0.36</v>
      </c>
      <c r="F304" s="563">
        <v>58.345743272727248</v>
      </c>
      <c r="G304" s="563"/>
    </row>
    <row r="305" spans="2:7" ht="12">
      <c r="B305" s="2" t="s">
        <v>3900</v>
      </c>
      <c r="C305" s="176" t="s">
        <v>3901</v>
      </c>
      <c r="D305" s="177">
        <v>1</v>
      </c>
      <c r="E305" s="178">
        <v>0.36</v>
      </c>
      <c r="F305" s="563">
        <v>60.633811636363625</v>
      </c>
      <c r="G305" s="563"/>
    </row>
    <row r="306" spans="2:7" ht="12">
      <c r="B306" s="2" t="s">
        <v>3902</v>
      </c>
      <c r="C306" s="176" t="s">
        <v>3903</v>
      </c>
      <c r="D306" s="177">
        <v>1</v>
      </c>
      <c r="E306" s="178">
        <v>0.42</v>
      </c>
      <c r="F306" s="563">
        <v>73.218187636363609</v>
      </c>
      <c r="G306" s="563"/>
    </row>
    <row r="307" spans="2:7" ht="12">
      <c r="B307" s="2" t="s">
        <v>3904</v>
      </c>
      <c r="C307" s="176" t="s">
        <v>3905</v>
      </c>
      <c r="D307" s="177">
        <v>1</v>
      </c>
      <c r="E307" s="178">
        <v>0.47</v>
      </c>
      <c r="F307" s="563">
        <v>86.31102327272724</v>
      </c>
      <c r="G307" s="563"/>
    </row>
    <row r="308" spans="2:7" ht="12">
      <c r="B308" s="2" t="s">
        <v>3906</v>
      </c>
      <c r="C308" s="176" t="s">
        <v>3907</v>
      </c>
      <c r="D308" s="177">
        <v>1</v>
      </c>
      <c r="E308" s="178">
        <v>0.37</v>
      </c>
      <c r="F308" s="563">
        <v>61.904960727272702</v>
      </c>
      <c r="G308" s="563"/>
    </row>
    <row r="309" spans="2:7" ht="12">
      <c r="B309" s="2" t="s">
        <v>3908</v>
      </c>
      <c r="C309" s="176" t="s">
        <v>3909</v>
      </c>
      <c r="D309" s="177">
        <v>1</v>
      </c>
      <c r="E309" s="178">
        <v>0.36</v>
      </c>
      <c r="F309" s="563">
        <v>65.337063272727264</v>
      </c>
      <c r="G309" s="563"/>
    </row>
    <row r="310" spans="2:7" ht="12">
      <c r="B310" s="2" t="s">
        <v>3910</v>
      </c>
      <c r="C310" s="176" t="s">
        <v>3911</v>
      </c>
      <c r="D310" s="177">
        <v>1</v>
      </c>
      <c r="E310" s="178">
        <v>0.33</v>
      </c>
      <c r="F310" s="563">
        <v>79.955277818181798</v>
      </c>
      <c r="G310" s="563"/>
    </row>
    <row r="311" spans="2:7" ht="12">
      <c r="B311" s="2" t="s">
        <v>3912</v>
      </c>
      <c r="C311" s="176" t="s">
        <v>3913</v>
      </c>
      <c r="D311" s="177">
        <v>1</v>
      </c>
      <c r="E311" s="178">
        <v>0.47</v>
      </c>
      <c r="F311" s="563">
        <v>88.726206545454517</v>
      </c>
      <c r="G311" s="563"/>
    </row>
    <row r="312" spans="2:7" ht="12">
      <c r="B312" s="2" t="s">
        <v>3914</v>
      </c>
      <c r="C312" s="176" t="s">
        <v>3915</v>
      </c>
      <c r="D312" s="177">
        <v>1</v>
      </c>
      <c r="E312" s="178">
        <v>0.45</v>
      </c>
      <c r="F312" s="563">
        <v>128.38605818181813</v>
      </c>
      <c r="G312" s="563"/>
    </row>
    <row r="313" spans="2:7" ht="12">
      <c r="B313" s="2" t="s">
        <v>3916</v>
      </c>
      <c r="C313" s="176" t="s">
        <v>3917</v>
      </c>
      <c r="D313" s="177">
        <v>1</v>
      </c>
      <c r="E313" s="178">
        <v>0.45</v>
      </c>
      <c r="F313" s="563">
        <v>141.09754909090901</v>
      </c>
      <c r="G313" s="563"/>
    </row>
    <row r="314" spans="2:7" ht="12">
      <c r="B314" s="2" t="s">
        <v>3918</v>
      </c>
      <c r="C314" s="176" t="s">
        <v>3919</v>
      </c>
      <c r="D314" s="177">
        <v>1</v>
      </c>
      <c r="E314" s="178">
        <v>0.35</v>
      </c>
      <c r="F314" s="563">
        <v>155.08018909090907</v>
      </c>
      <c r="G314" s="563"/>
    </row>
    <row r="315" spans="2:7" ht="12">
      <c r="B315" s="2" t="s">
        <v>3920</v>
      </c>
      <c r="C315" s="176" t="s">
        <v>3921</v>
      </c>
      <c r="D315" s="177">
        <v>1</v>
      </c>
      <c r="E315" s="178">
        <v>0.47</v>
      </c>
      <c r="F315" s="563">
        <v>170.33397818181811</v>
      </c>
      <c r="G315" s="563"/>
    </row>
    <row r="316" spans="2:7" ht="12">
      <c r="B316" s="2" t="s">
        <v>3922</v>
      </c>
      <c r="C316" s="176" t="s">
        <v>14251</v>
      </c>
      <c r="D316" s="177">
        <v>1</v>
      </c>
      <c r="E316" s="178">
        <v>0.186</v>
      </c>
      <c r="F316" s="563">
        <v>36.100634181818165</v>
      </c>
      <c r="G316" s="563"/>
    </row>
    <row r="317" spans="2:7" ht="12">
      <c r="B317" s="2" t="s">
        <v>3923</v>
      </c>
      <c r="C317" s="176" t="s">
        <v>14252</v>
      </c>
      <c r="D317" s="177">
        <v>1</v>
      </c>
      <c r="E317" s="178">
        <v>0.23599999999999999</v>
      </c>
      <c r="F317" s="563">
        <v>39.151391999999987</v>
      </c>
      <c r="G317" s="563"/>
    </row>
    <row r="318" spans="2:7" ht="12">
      <c r="B318" s="2" t="s">
        <v>3924</v>
      </c>
      <c r="C318" s="176" t="s">
        <v>14253</v>
      </c>
      <c r="D318" s="177">
        <v>1</v>
      </c>
      <c r="E318" s="178">
        <v>0.376</v>
      </c>
      <c r="F318" s="563">
        <v>37.75312799999999</v>
      </c>
      <c r="G318" s="563"/>
    </row>
    <row r="319" spans="2:7" ht="12">
      <c r="B319" s="2" t="s">
        <v>3925</v>
      </c>
      <c r="C319" s="176" t="s">
        <v>14254</v>
      </c>
      <c r="D319" s="177">
        <v>1</v>
      </c>
      <c r="E319" s="178">
        <v>0.19600000000000001</v>
      </c>
      <c r="F319" s="563">
        <v>39.278506909090893</v>
      </c>
      <c r="G319" s="563"/>
    </row>
    <row r="320" spans="2:7" ht="12">
      <c r="B320" s="2" t="s">
        <v>3926</v>
      </c>
      <c r="C320" s="176" t="s">
        <v>14255</v>
      </c>
      <c r="D320" s="177">
        <v>1</v>
      </c>
      <c r="E320" s="178">
        <v>0.22600000000000001</v>
      </c>
      <c r="F320" s="563">
        <v>49.32058472727271</v>
      </c>
      <c r="G320" s="563"/>
    </row>
    <row r="321" spans="2:7" ht="12">
      <c r="B321" s="2" t="s">
        <v>3927</v>
      </c>
      <c r="C321" s="176" t="s">
        <v>14256</v>
      </c>
      <c r="D321" s="177">
        <v>1</v>
      </c>
      <c r="E321" s="178">
        <v>0.19600000000000001</v>
      </c>
      <c r="F321" s="563">
        <v>52.498457454545431</v>
      </c>
      <c r="G321" s="563"/>
    </row>
    <row r="322" spans="2:7" ht="12">
      <c r="B322" s="2" t="s">
        <v>3928</v>
      </c>
      <c r="C322" s="176" t="s">
        <v>14257</v>
      </c>
      <c r="D322" s="177">
        <v>1</v>
      </c>
      <c r="E322" s="178">
        <v>0.25600000000000001</v>
      </c>
      <c r="F322" s="563">
        <v>71.438578909090893</v>
      </c>
      <c r="G322" s="563"/>
    </row>
    <row r="323" spans="2:7" ht="12">
      <c r="B323" s="2" t="s">
        <v>3929</v>
      </c>
      <c r="C323" s="176" t="s">
        <v>14258</v>
      </c>
      <c r="D323" s="177">
        <v>1</v>
      </c>
      <c r="E323" s="178">
        <v>0.246</v>
      </c>
      <c r="F323" s="563">
        <v>80.845082181818142</v>
      </c>
      <c r="G323" s="563"/>
    </row>
    <row r="324" spans="2:7" ht="12">
      <c r="B324" s="2" t="s">
        <v>3930</v>
      </c>
      <c r="C324" s="176" t="s">
        <v>14259</v>
      </c>
      <c r="D324" s="177">
        <v>1</v>
      </c>
      <c r="E324" s="178">
        <v>0.36</v>
      </c>
      <c r="F324" s="563">
        <v>80.082392727272691</v>
      </c>
      <c r="G324" s="563"/>
    </row>
    <row r="325" spans="2:7" ht="12">
      <c r="B325" s="2" t="s">
        <v>3931</v>
      </c>
      <c r="C325" s="176" t="s">
        <v>14260</v>
      </c>
      <c r="D325" s="177">
        <v>1</v>
      </c>
      <c r="E325" s="178">
        <v>0.46</v>
      </c>
      <c r="F325" s="563">
        <v>87.582172363636346</v>
      </c>
      <c r="G325" s="563"/>
    </row>
    <row r="326" spans="2:7" ht="12">
      <c r="B326" s="2" t="s">
        <v>3932</v>
      </c>
      <c r="C326" s="176" t="s">
        <v>14261</v>
      </c>
      <c r="D326" s="177">
        <v>1</v>
      </c>
      <c r="E326" s="178">
        <v>0.43</v>
      </c>
      <c r="F326" s="563">
        <v>86.31102327272724</v>
      </c>
      <c r="G326" s="563"/>
    </row>
    <row r="327" spans="2:7" ht="12">
      <c r="B327" s="2" t="s">
        <v>3933</v>
      </c>
      <c r="C327" s="176" t="s">
        <v>14262</v>
      </c>
      <c r="D327" s="177">
        <v>1</v>
      </c>
      <c r="E327" s="178">
        <v>0.46</v>
      </c>
      <c r="F327" s="563">
        <v>95.590411636363626</v>
      </c>
      <c r="G327" s="563"/>
    </row>
    <row r="328" spans="2:7" ht="12">
      <c r="B328" s="2" t="s">
        <v>4793</v>
      </c>
      <c r="C328" s="176" t="s">
        <v>14263</v>
      </c>
      <c r="D328" s="177">
        <v>1</v>
      </c>
      <c r="E328" s="178">
        <v>0.44</v>
      </c>
      <c r="F328" s="563">
        <v>197.02810909090906</v>
      </c>
      <c r="G328" s="563"/>
    </row>
    <row r="329" spans="2:7" ht="12">
      <c r="B329" s="2" t="s">
        <v>4794</v>
      </c>
      <c r="C329" s="176" t="s">
        <v>14264</v>
      </c>
      <c r="D329" s="177">
        <v>1</v>
      </c>
      <c r="E329" s="178">
        <v>0.47</v>
      </c>
      <c r="F329" s="563">
        <v>214.82419636363628</v>
      </c>
      <c r="G329" s="563"/>
    </row>
    <row r="330" spans="2:7" ht="12">
      <c r="B330" s="2" t="s">
        <v>4795</v>
      </c>
      <c r="C330" s="176" t="s">
        <v>14265</v>
      </c>
      <c r="D330" s="177">
        <v>1</v>
      </c>
      <c r="E330" s="178">
        <v>0.16600000000000001</v>
      </c>
      <c r="F330" s="563">
        <v>28.727969454545445</v>
      </c>
      <c r="G330" s="563"/>
    </row>
    <row r="331" spans="2:7" ht="12">
      <c r="B331" s="2" t="s">
        <v>4796</v>
      </c>
      <c r="C331" s="176" t="s">
        <v>14266</v>
      </c>
      <c r="D331" s="177">
        <v>1</v>
      </c>
      <c r="E331" s="178">
        <v>0.20599999999999999</v>
      </c>
      <c r="F331" s="563">
        <v>36.100634181818165</v>
      </c>
      <c r="G331" s="563"/>
    </row>
    <row r="332" spans="2:7" ht="12">
      <c r="B332" s="2" t="s">
        <v>4797</v>
      </c>
      <c r="C332" s="176" t="s">
        <v>14267</v>
      </c>
      <c r="D332" s="177">
        <v>1</v>
      </c>
      <c r="E332" s="178">
        <v>0.216</v>
      </c>
      <c r="F332" s="563">
        <v>48.939239999999984</v>
      </c>
      <c r="G332" s="563"/>
    </row>
    <row r="333" spans="2:7" ht="12">
      <c r="B333" s="2" t="s">
        <v>4798</v>
      </c>
      <c r="C333" s="176" t="s">
        <v>14268</v>
      </c>
      <c r="D333" s="177">
        <v>1</v>
      </c>
      <c r="E333" s="178">
        <v>0.26600000000000001</v>
      </c>
      <c r="F333" s="563">
        <v>61.015156363636343</v>
      </c>
      <c r="G333" s="563"/>
    </row>
    <row r="334" spans="2:7" ht="12">
      <c r="B334" s="2" t="s">
        <v>4799</v>
      </c>
      <c r="C334" s="176" t="s">
        <v>14269</v>
      </c>
      <c r="D334" s="177">
        <v>1</v>
      </c>
      <c r="E334" s="178">
        <v>0.13600000000000001</v>
      </c>
      <c r="F334" s="563">
        <v>31.651612363636353</v>
      </c>
      <c r="G334" s="563"/>
    </row>
    <row r="335" spans="2:7" ht="12">
      <c r="B335" s="2" t="s">
        <v>4800</v>
      </c>
      <c r="C335" s="176" t="s">
        <v>14270</v>
      </c>
      <c r="D335" s="177">
        <v>1</v>
      </c>
      <c r="E335" s="178">
        <v>0.216</v>
      </c>
      <c r="F335" s="563">
        <v>39.278506909090893</v>
      </c>
      <c r="G335" s="563"/>
    </row>
    <row r="336" spans="2:7" ht="12">
      <c r="B336" s="2" t="s">
        <v>4801</v>
      </c>
      <c r="C336" s="176" t="s">
        <v>14271</v>
      </c>
      <c r="D336" s="177">
        <v>1</v>
      </c>
      <c r="E336" s="178">
        <v>0.20599999999999999</v>
      </c>
      <c r="F336" s="563">
        <v>49.193469818181811</v>
      </c>
      <c r="G336" s="563"/>
    </row>
    <row r="337" spans="2:7" ht="12">
      <c r="B337" s="2" t="s">
        <v>4802</v>
      </c>
      <c r="C337" s="176" t="s">
        <v>14272</v>
      </c>
      <c r="D337" s="177">
        <v>1</v>
      </c>
      <c r="E337" s="178">
        <v>0.246</v>
      </c>
      <c r="F337" s="563">
        <v>57.964398545454536</v>
      </c>
      <c r="G337" s="563"/>
    </row>
    <row r="338" spans="2:7" ht="12">
      <c r="B338" s="2" t="s">
        <v>4803</v>
      </c>
      <c r="C338" s="176" t="s">
        <v>14273</v>
      </c>
      <c r="D338" s="177">
        <v>1</v>
      </c>
      <c r="E338" s="178">
        <v>0.156</v>
      </c>
      <c r="F338" s="563">
        <v>38.770047272727268</v>
      </c>
      <c r="G338" s="563"/>
    </row>
    <row r="339" spans="2:7" ht="12">
      <c r="B339" s="2" t="s">
        <v>4804</v>
      </c>
      <c r="C339" s="176" t="s">
        <v>14274</v>
      </c>
      <c r="D339" s="177">
        <v>1</v>
      </c>
      <c r="E339" s="178">
        <v>0.19600000000000001</v>
      </c>
      <c r="F339" s="563">
        <v>50.845963636363628</v>
      </c>
      <c r="G339" s="563"/>
    </row>
    <row r="340" spans="2:7" ht="12">
      <c r="B340" s="2" t="s">
        <v>4805</v>
      </c>
      <c r="C340" s="176" t="s">
        <v>14275</v>
      </c>
      <c r="D340" s="177">
        <v>1</v>
      </c>
      <c r="E340" s="178">
        <v>0.16600000000000001</v>
      </c>
      <c r="F340" s="563">
        <v>64.828603636363624</v>
      </c>
      <c r="G340" s="563"/>
    </row>
    <row r="341" spans="2:7" ht="12">
      <c r="B341" s="2" t="s">
        <v>4806</v>
      </c>
      <c r="C341" s="176" t="s">
        <v>14276</v>
      </c>
      <c r="D341" s="177">
        <v>1</v>
      </c>
      <c r="E341" s="178">
        <v>0.26600000000000001</v>
      </c>
      <c r="F341" s="563">
        <v>78.557013818181787</v>
      </c>
      <c r="G341" s="563"/>
    </row>
    <row r="342" spans="2:7" ht="12">
      <c r="B342" s="2" t="s">
        <v>3948</v>
      </c>
      <c r="C342" s="176" t="s">
        <v>14277</v>
      </c>
      <c r="D342" s="177">
        <v>1</v>
      </c>
      <c r="E342" s="178">
        <v>0.156</v>
      </c>
      <c r="F342" s="563">
        <v>63.811684363636353</v>
      </c>
      <c r="G342" s="563"/>
    </row>
    <row r="343" spans="2:7" ht="12">
      <c r="B343" s="2" t="s">
        <v>3949</v>
      </c>
      <c r="C343" s="176" t="s">
        <v>14278</v>
      </c>
      <c r="D343" s="177">
        <v>1</v>
      </c>
      <c r="E343" s="178">
        <v>0.20599999999999999</v>
      </c>
      <c r="F343" s="563">
        <v>75.6333709090909</v>
      </c>
      <c r="G343" s="563"/>
    </row>
    <row r="344" spans="2:7" ht="12">
      <c r="B344" s="2" t="s">
        <v>3950</v>
      </c>
      <c r="C344" s="176" t="s">
        <v>14279</v>
      </c>
      <c r="D344" s="177">
        <v>1</v>
      </c>
      <c r="E344" s="178">
        <v>0.22600000000000001</v>
      </c>
      <c r="F344" s="563">
        <v>95.081951999999987</v>
      </c>
      <c r="G344" s="563"/>
    </row>
    <row r="345" spans="2:7" ht="12">
      <c r="B345" s="2" t="s">
        <v>3951</v>
      </c>
      <c r="C345" s="176" t="s">
        <v>14280</v>
      </c>
      <c r="D345" s="177">
        <v>1</v>
      </c>
      <c r="E345" s="178">
        <v>0.246</v>
      </c>
      <c r="F345" s="563">
        <v>119.36089963636361</v>
      </c>
      <c r="G345" s="563"/>
    </row>
    <row r="346" spans="2:7" ht="12">
      <c r="B346" s="2" t="s">
        <v>3952</v>
      </c>
      <c r="C346" s="176" t="s">
        <v>14281</v>
      </c>
      <c r="D346" s="177">
        <v>1</v>
      </c>
      <c r="E346" s="178">
        <v>0.16600000000000001</v>
      </c>
      <c r="F346" s="563">
        <v>29.363544000000001</v>
      </c>
      <c r="G346" s="563"/>
    </row>
    <row r="347" spans="2:7" ht="12">
      <c r="B347" s="2" t="s">
        <v>3953</v>
      </c>
      <c r="C347" s="176" t="s">
        <v>14282</v>
      </c>
      <c r="D347" s="177">
        <v>1</v>
      </c>
      <c r="E347" s="178">
        <v>0.19600000000000001</v>
      </c>
      <c r="F347" s="563">
        <v>36.609093818181805</v>
      </c>
      <c r="G347" s="563"/>
    </row>
    <row r="348" spans="2:7" ht="12">
      <c r="B348" s="2" t="s">
        <v>3954</v>
      </c>
      <c r="C348" s="176" t="s">
        <v>14283</v>
      </c>
      <c r="D348" s="177">
        <v>1</v>
      </c>
      <c r="E348" s="178">
        <v>0.30599999999999999</v>
      </c>
      <c r="F348" s="563">
        <v>49.574814545454522</v>
      </c>
      <c r="G348" s="563"/>
    </row>
    <row r="349" spans="2:7" ht="12">
      <c r="B349" s="2" t="s">
        <v>3955</v>
      </c>
      <c r="C349" s="176" t="s">
        <v>14284</v>
      </c>
      <c r="D349" s="177">
        <v>1</v>
      </c>
      <c r="E349" s="178">
        <v>0.28599999999999998</v>
      </c>
      <c r="F349" s="563">
        <v>62.286305454545442</v>
      </c>
      <c r="G349" s="563"/>
    </row>
    <row r="350" spans="2:7" ht="12">
      <c r="B350" s="2" t="s">
        <v>3956</v>
      </c>
      <c r="C350" s="176" t="s">
        <v>14285</v>
      </c>
      <c r="D350" s="177">
        <v>1</v>
      </c>
      <c r="E350" s="178">
        <v>0.13600000000000001</v>
      </c>
      <c r="F350" s="563">
        <v>32.032957090909079</v>
      </c>
      <c r="G350" s="563"/>
    </row>
    <row r="351" spans="2:7" ht="12">
      <c r="B351" s="2" t="s">
        <v>3957</v>
      </c>
      <c r="C351" s="176" t="s">
        <v>14286</v>
      </c>
      <c r="D351" s="177">
        <v>1</v>
      </c>
      <c r="E351" s="178">
        <v>0.20599999999999999</v>
      </c>
      <c r="F351" s="563">
        <v>40.041196363636345</v>
      </c>
      <c r="G351" s="563"/>
    </row>
    <row r="352" spans="2:7" ht="12">
      <c r="B352" s="2" t="s">
        <v>3958</v>
      </c>
      <c r="C352" s="176" t="s">
        <v>14287</v>
      </c>
      <c r="D352" s="177">
        <v>1</v>
      </c>
      <c r="E352" s="178">
        <v>0.246</v>
      </c>
      <c r="F352" s="563">
        <v>49.70192945454545</v>
      </c>
      <c r="G352" s="563"/>
    </row>
    <row r="353" spans="2:7" ht="12">
      <c r="B353" s="2" t="s">
        <v>3959</v>
      </c>
      <c r="C353" s="176" t="s">
        <v>14288</v>
      </c>
      <c r="D353" s="177">
        <v>1</v>
      </c>
      <c r="E353" s="178">
        <v>0.26600000000000001</v>
      </c>
      <c r="F353" s="563">
        <v>59.616892363636353</v>
      </c>
      <c r="G353" s="563"/>
    </row>
    <row r="354" spans="2:7" ht="12">
      <c r="B354" s="2" t="s">
        <v>3960</v>
      </c>
      <c r="C354" s="176" t="s">
        <v>14289</v>
      </c>
      <c r="D354" s="177">
        <v>1</v>
      </c>
      <c r="E354" s="178">
        <v>0.26600000000000001</v>
      </c>
      <c r="F354" s="563">
        <v>39.278506909090893</v>
      </c>
      <c r="G354" s="563"/>
    </row>
    <row r="355" spans="2:7" ht="12">
      <c r="B355" s="2" t="s">
        <v>3961</v>
      </c>
      <c r="C355" s="176" t="s">
        <v>14290</v>
      </c>
      <c r="D355" s="177">
        <v>1</v>
      </c>
      <c r="E355" s="178">
        <v>0.26600000000000001</v>
      </c>
      <c r="F355" s="563">
        <v>51.481538181818173</v>
      </c>
      <c r="G355" s="563"/>
    </row>
    <row r="356" spans="2:7" ht="12">
      <c r="B356" s="2" t="s">
        <v>3962</v>
      </c>
      <c r="C356" s="176" t="s">
        <v>14291</v>
      </c>
      <c r="D356" s="177">
        <v>1</v>
      </c>
      <c r="E356" s="178">
        <v>0.26600000000000001</v>
      </c>
      <c r="F356" s="563">
        <v>66.989557090909074</v>
      </c>
      <c r="G356" s="563"/>
    </row>
    <row r="357" spans="2:7" ht="12">
      <c r="B357" s="2" t="s">
        <v>3963</v>
      </c>
      <c r="C357" s="176" t="s">
        <v>14292</v>
      </c>
      <c r="D357" s="177">
        <v>1</v>
      </c>
      <c r="E357" s="178">
        <v>0.26600000000000001</v>
      </c>
      <c r="F357" s="563">
        <v>79.955277818181798</v>
      </c>
      <c r="G357" s="563"/>
    </row>
    <row r="358" spans="2:7" ht="12">
      <c r="B358" s="2" t="s">
        <v>3964</v>
      </c>
      <c r="C358" s="176" t="s">
        <v>14293</v>
      </c>
      <c r="D358" s="177">
        <v>1</v>
      </c>
      <c r="E358" s="178">
        <v>0.23599999999999999</v>
      </c>
      <c r="F358" s="563">
        <v>65.337063272727264</v>
      </c>
      <c r="G358" s="563"/>
    </row>
    <row r="359" spans="2:7" ht="12">
      <c r="B359" s="2" t="s">
        <v>3965</v>
      </c>
      <c r="C359" s="176" t="s">
        <v>14294</v>
      </c>
      <c r="D359" s="177">
        <v>1</v>
      </c>
      <c r="E359" s="178">
        <v>0.186</v>
      </c>
      <c r="F359" s="563">
        <v>76.904519999999977</v>
      </c>
      <c r="G359" s="563"/>
    </row>
    <row r="360" spans="2:7" ht="12">
      <c r="B360" s="2" t="s">
        <v>3966</v>
      </c>
      <c r="C360" s="176" t="s">
        <v>14295</v>
      </c>
      <c r="D360" s="177">
        <v>1</v>
      </c>
      <c r="E360" s="178">
        <v>0.22600000000000001</v>
      </c>
      <c r="F360" s="563">
        <v>97.242905454545422</v>
      </c>
      <c r="G360" s="563"/>
    </row>
    <row r="361" spans="2:7" ht="12">
      <c r="B361" s="2" t="s">
        <v>3967</v>
      </c>
      <c r="C361" s="176" t="s">
        <v>14296</v>
      </c>
      <c r="D361" s="177">
        <v>1</v>
      </c>
      <c r="E361" s="178">
        <v>0.26600000000000001</v>
      </c>
      <c r="F361" s="563">
        <v>122.15742763636359</v>
      </c>
      <c r="G361" s="563"/>
    </row>
    <row r="362" spans="2:7" ht="12">
      <c r="B362" s="2" t="s">
        <v>3968</v>
      </c>
      <c r="C362" s="176" t="s">
        <v>14297</v>
      </c>
      <c r="D362" s="177">
        <v>1</v>
      </c>
      <c r="E362" s="178">
        <v>0.47</v>
      </c>
      <c r="F362" s="563">
        <v>68.89628072727271</v>
      </c>
      <c r="G362" s="563"/>
    </row>
    <row r="363" spans="2:7" ht="12">
      <c r="B363" s="2" t="s">
        <v>3969</v>
      </c>
      <c r="C363" s="176" t="s">
        <v>14298</v>
      </c>
      <c r="D363" s="177">
        <v>1</v>
      </c>
      <c r="E363" s="178">
        <v>0.47</v>
      </c>
      <c r="F363" s="563">
        <v>82.497575999999981</v>
      </c>
      <c r="G363" s="563"/>
    </row>
    <row r="364" spans="2:7" ht="12">
      <c r="B364" s="2" t="s">
        <v>3970</v>
      </c>
      <c r="C364" s="176" t="s">
        <v>14299</v>
      </c>
      <c r="D364" s="177">
        <v>1</v>
      </c>
      <c r="E364" s="178">
        <v>0.47</v>
      </c>
      <c r="F364" s="563">
        <v>118.97955490909088</v>
      </c>
      <c r="G364" s="563"/>
    </row>
    <row r="365" spans="2:7" ht="12">
      <c r="B365" s="2" t="s">
        <v>3971</v>
      </c>
      <c r="C365" s="176" t="s">
        <v>14300</v>
      </c>
      <c r="D365" s="177">
        <v>1</v>
      </c>
      <c r="E365" s="178">
        <v>0.67</v>
      </c>
      <c r="F365" s="563">
        <v>151.2667418181818</v>
      </c>
      <c r="G365" s="563"/>
    </row>
    <row r="366" spans="2:7" ht="12">
      <c r="B366" s="2" t="s">
        <v>3972</v>
      </c>
      <c r="C366" s="176" t="s">
        <v>14301</v>
      </c>
      <c r="D366" s="177">
        <v>1</v>
      </c>
      <c r="E366" s="178">
        <v>0.47</v>
      </c>
      <c r="F366" s="563">
        <v>76.141830545454525</v>
      </c>
      <c r="G366" s="563"/>
    </row>
    <row r="367" spans="2:7" ht="12">
      <c r="B367" s="2" t="s">
        <v>3973</v>
      </c>
      <c r="C367" s="176" t="s">
        <v>14302</v>
      </c>
      <c r="D367" s="177">
        <v>1</v>
      </c>
      <c r="E367" s="178">
        <v>0.47</v>
      </c>
      <c r="F367" s="563">
        <v>95.844641454545439</v>
      </c>
      <c r="G367" s="563"/>
    </row>
    <row r="368" spans="2:7" ht="12">
      <c r="B368" s="2" t="s">
        <v>3974</v>
      </c>
      <c r="C368" s="176" t="s">
        <v>14303</v>
      </c>
      <c r="D368" s="177">
        <v>1</v>
      </c>
      <c r="E368" s="178">
        <v>0.56999999999999995</v>
      </c>
      <c r="F368" s="563">
        <v>124.95395563636357</v>
      </c>
      <c r="G368" s="563"/>
    </row>
    <row r="369" spans="2:7" ht="12">
      <c r="B369" s="2" t="s">
        <v>3975</v>
      </c>
      <c r="C369" s="176" t="s">
        <v>14304</v>
      </c>
      <c r="D369" s="177">
        <v>1</v>
      </c>
      <c r="E369" s="178">
        <v>0.56999999999999995</v>
      </c>
      <c r="F369" s="563">
        <v>158.89363636363635</v>
      </c>
      <c r="G369" s="563"/>
    </row>
    <row r="370" spans="2:7" ht="12">
      <c r="B370" s="2" t="s">
        <v>3976</v>
      </c>
      <c r="C370" s="176" t="s">
        <v>14305</v>
      </c>
      <c r="D370" s="177">
        <v>1</v>
      </c>
      <c r="E370" s="178">
        <v>0.47</v>
      </c>
      <c r="F370" s="563">
        <v>170.33397818181811</v>
      </c>
      <c r="G370" s="563"/>
    </row>
    <row r="371" spans="2:7" ht="12">
      <c r="B371" s="2" t="s">
        <v>3977</v>
      </c>
      <c r="C371" s="176" t="s">
        <v>14306</v>
      </c>
      <c r="D371" s="177">
        <v>1</v>
      </c>
      <c r="E371" s="178">
        <v>0.47</v>
      </c>
      <c r="F371" s="563">
        <v>194.48581090909084</v>
      </c>
      <c r="G371" s="563"/>
    </row>
    <row r="372" spans="2:7" ht="12">
      <c r="B372" s="2" t="s">
        <v>3978</v>
      </c>
      <c r="C372" s="176" t="s">
        <v>14307</v>
      </c>
      <c r="D372" s="177">
        <v>1</v>
      </c>
      <c r="E372" s="178">
        <v>0.5</v>
      </c>
      <c r="F372" s="563">
        <v>214.82419636363628</v>
      </c>
      <c r="G372" s="563"/>
    </row>
    <row r="373" spans="2:7" ht="12">
      <c r="B373" s="2" t="s">
        <v>3979</v>
      </c>
      <c r="C373" s="176" t="s">
        <v>14308</v>
      </c>
      <c r="D373" s="177">
        <v>1</v>
      </c>
      <c r="E373" s="178">
        <v>0.67</v>
      </c>
      <c r="F373" s="563">
        <v>264.3990109090908</v>
      </c>
      <c r="G373" s="563"/>
    </row>
    <row r="374" spans="2:7" ht="12">
      <c r="B374" s="2" t="s">
        <v>3980</v>
      </c>
      <c r="C374" s="176" t="s">
        <v>3981</v>
      </c>
      <c r="D374" s="177">
        <v>1</v>
      </c>
      <c r="E374" s="178">
        <v>0.246</v>
      </c>
      <c r="F374" s="563">
        <v>63.176109818181807</v>
      </c>
      <c r="G374" s="563"/>
    </row>
    <row r="375" spans="2:7" ht="12">
      <c r="B375" s="2" t="s">
        <v>3982</v>
      </c>
      <c r="C375" s="176" t="s">
        <v>3983</v>
      </c>
      <c r="D375" s="177">
        <v>1</v>
      </c>
      <c r="E375" s="178">
        <v>0.246</v>
      </c>
      <c r="F375" s="563">
        <v>69.40474036363635</v>
      </c>
      <c r="G375" s="563"/>
    </row>
    <row r="376" spans="2:7" ht="12">
      <c r="B376" s="2" t="s">
        <v>3984</v>
      </c>
      <c r="C376" s="176" t="s">
        <v>3985</v>
      </c>
      <c r="D376" s="177">
        <v>1</v>
      </c>
      <c r="E376" s="178">
        <v>0.246</v>
      </c>
      <c r="F376" s="563">
        <v>87.582172363636346</v>
      </c>
      <c r="G376" s="563"/>
    </row>
    <row r="377" spans="2:7" ht="12">
      <c r="B377" s="2" t="s">
        <v>3986</v>
      </c>
      <c r="C377" s="176" t="s">
        <v>3987</v>
      </c>
      <c r="D377" s="177">
        <v>1</v>
      </c>
      <c r="E377" s="178">
        <v>0.25600000000000001</v>
      </c>
      <c r="F377" s="563">
        <v>109.95439636363633</v>
      </c>
      <c r="G377" s="563"/>
    </row>
    <row r="378" spans="2:7" ht="12">
      <c r="B378" s="2" t="s">
        <v>3988</v>
      </c>
      <c r="C378" s="176" t="s">
        <v>3989</v>
      </c>
      <c r="D378" s="177">
        <v>1</v>
      </c>
      <c r="E378" s="178">
        <v>0.33600000000000002</v>
      </c>
      <c r="F378" s="563">
        <v>64.828603636363624</v>
      </c>
      <c r="G378" s="563"/>
    </row>
    <row r="379" spans="2:7" ht="12">
      <c r="B379" s="2" t="s">
        <v>3990</v>
      </c>
      <c r="C379" s="176" t="s">
        <v>3991</v>
      </c>
      <c r="D379" s="177">
        <v>1</v>
      </c>
      <c r="E379" s="178">
        <v>0.34599999999999997</v>
      </c>
      <c r="F379" s="563">
        <v>69.40474036363635</v>
      </c>
      <c r="G379" s="563"/>
    </row>
    <row r="380" spans="2:7" ht="12">
      <c r="B380" s="2" t="s">
        <v>3992</v>
      </c>
      <c r="C380" s="176" t="s">
        <v>3993</v>
      </c>
      <c r="D380" s="177">
        <v>1</v>
      </c>
      <c r="E380" s="178">
        <v>0.29599999999999999</v>
      </c>
      <c r="F380" s="563">
        <v>88.217746909090891</v>
      </c>
      <c r="G380" s="563"/>
    </row>
    <row r="381" spans="2:7" ht="12">
      <c r="B381" s="2" t="s">
        <v>3994</v>
      </c>
      <c r="C381" s="176" t="s">
        <v>3995</v>
      </c>
      <c r="D381" s="177">
        <v>1</v>
      </c>
      <c r="E381" s="178">
        <v>0.28599999999999998</v>
      </c>
      <c r="F381" s="563">
        <v>110.58997090909088</v>
      </c>
      <c r="G381" s="563"/>
    </row>
    <row r="382" spans="2:7" ht="12">
      <c r="B382" s="2" t="s">
        <v>3996</v>
      </c>
      <c r="C382" s="176" t="s">
        <v>3997</v>
      </c>
      <c r="D382" s="177">
        <v>1</v>
      </c>
      <c r="E382" s="178">
        <v>0.69</v>
      </c>
      <c r="F382" s="563">
        <v>155.08018909090907</v>
      </c>
      <c r="G382" s="563"/>
    </row>
    <row r="383" spans="2:7" ht="12">
      <c r="B383" s="2" t="s">
        <v>3998</v>
      </c>
      <c r="C383" s="176" t="s">
        <v>3999</v>
      </c>
      <c r="D383" s="177">
        <v>1</v>
      </c>
      <c r="E383" s="178">
        <v>0.47</v>
      </c>
      <c r="F383" s="563">
        <v>181.77431999999996</v>
      </c>
      <c r="G383" s="563"/>
    </row>
    <row r="384" spans="2:7" ht="12">
      <c r="B384" s="2" t="s">
        <v>4000</v>
      </c>
      <c r="C384" s="176" t="s">
        <v>4001</v>
      </c>
      <c r="D384" s="177">
        <v>1</v>
      </c>
      <c r="E384" s="178">
        <v>0.65</v>
      </c>
      <c r="F384" s="563">
        <v>264.3990109090908</v>
      </c>
      <c r="G384" s="563"/>
    </row>
    <row r="385" spans="2:7" ht="12">
      <c r="B385" s="2" t="s">
        <v>4002</v>
      </c>
      <c r="C385" s="176" t="s">
        <v>14309</v>
      </c>
      <c r="D385" s="177">
        <v>1</v>
      </c>
      <c r="E385" s="178">
        <v>0.19600000000000001</v>
      </c>
      <c r="F385" s="563">
        <v>43.473298909090907</v>
      </c>
      <c r="G385" s="563"/>
    </row>
    <row r="386" spans="2:7" ht="12">
      <c r="B386" s="2" t="s">
        <v>4003</v>
      </c>
      <c r="C386" s="176" t="s">
        <v>14310</v>
      </c>
      <c r="D386" s="177">
        <v>1</v>
      </c>
      <c r="E386" s="178">
        <v>0.22600000000000001</v>
      </c>
      <c r="F386" s="563">
        <v>48.049435636363619</v>
      </c>
      <c r="G386" s="563"/>
    </row>
    <row r="387" spans="2:7" ht="12">
      <c r="B387" s="2" t="s">
        <v>4004</v>
      </c>
      <c r="C387" s="176" t="s">
        <v>14311</v>
      </c>
      <c r="D387" s="177">
        <v>1</v>
      </c>
      <c r="E387" s="178">
        <v>0.22600000000000001</v>
      </c>
      <c r="F387" s="563">
        <v>60.633811636363625</v>
      </c>
      <c r="G387" s="563"/>
    </row>
    <row r="388" spans="2:7" ht="12">
      <c r="B388" s="2" t="s">
        <v>4005</v>
      </c>
      <c r="C388" s="176" t="s">
        <v>14312</v>
      </c>
      <c r="D388" s="177">
        <v>1</v>
      </c>
      <c r="E388" s="178">
        <v>0.22600000000000001</v>
      </c>
      <c r="F388" s="563">
        <v>88.217746909090891</v>
      </c>
      <c r="G388" s="563"/>
    </row>
    <row r="389" spans="2:7" ht="12">
      <c r="B389" s="2" t="s">
        <v>4006</v>
      </c>
      <c r="C389" s="176" t="s">
        <v>14313</v>
      </c>
      <c r="D389" s="177">
        <v>1</v>
      </c>
      <c r="E389" s="178">
        <v>0.30599999999999999</v>
      </c>
      <c r="F389" s="563">
        <v>43.854643636363619</v>
      </c>
      <c r="G389" s="563"/>
    </row>
    <row r="390" spans="2:7" ht="12">
      <c r="B390" s="2" t="s">
        <v>4007</v>
      </c>
      <c r="C390" s="176" t="s">
        <v>14314</v>
      </c>
      <c r="D390" s="177">
        <v>1</v>
      </c>
      <c r="E390" s="178">
        <v>0.22600000000000001</v>
      </c>
      <c r="F390" s="563">
        <v>46.269826909090888</v>
      </c>
      <c r="G390" s="563"/>
    </row>
    <row r="391" spans="2:7" ht="12">
      <c r="B391" s="2" t="s">
        <v>4008</v>
      </c>
      <c r="C391" s="176" t="s">
        <v>14315</v>
      </c>
      <c r="D391" s="177">
        <v>1</v>
      </c>
      <c r="E391" s="178">
        <v>0.22600000000000001</v>
      </c>
      <c r="F391" s="563">
        <v>60.633811636363625</v>
      </c>
      <c r="G391" s="563"/>
    </row>
    <row r="392" spans="2:7" ht="12">
      <c r="B392" s="2" t="s">
        <v>4009</v>
      </c>
      <c r="C392" s="176" t="s">
        <v>14316</v>
      </c>
      <c r="D392" s="177">
        <v>1</v>
      </c>
      <c r="E392" s="178">
        <v>0.22600000000000001</v>
      </c>
      <c r="F392" s="563">
        <v>88.217746909090891</v>
      </c>
      <c r="G392" s="563"/>
    </row>
    <row r="393" spans="2:7" ht="12">
      <c r="B393" s="2" t="s">
        <v>4010</v>
      </c>
      <c r="C393" s="176" t="s">
        <v>14317</v>
      </c>
      <c r="D393" s="177">
        <v>1</v>
      </c>
      <c r="E393" s="178">
        <v>0.4</v>
      </c>
      <c r="F393" s="563">
        <v>108.42901745454542</v>
      </c>
      <c r="G393" s="563"/>
    </row>
    <row r="394" spans="2:7" ht="12">
      <c r="B394" s="2" t="s">
        <v>4011</v>
      </c>
      <c r="C394" s="176" t="s">
        <v>14318</v>
      </c>
      <c r="D394" s="177">
        <v>1</v>
      </c>
      <c r="E394" s="178">
        <v>0.43</v>
      </c>
      <c r="F394" s="563">
        <v>158.89363636363635</v>
      </c>
      <c r="G394" s="563"/>
    </row>
    <row r="395" spans="2:7" ht="12">
      <c r="B395" s="2" t="s">
        <v>4012</v>
      </c>
      <c r="C395" s="176" t="s">
        <v>14319</v>
      </c>
      <c r="D395" s="177">
        <v>1</v>
      </c>
      <c r="E395" s="178">
        <v>0.47</v>
      </c>
      <c r="F395" s="563">
        <v>203.38385454545451</v>
      </c>
      <c r="G395" s="563"/>
    </row>
    <row r="396" spans="2:7" ht="12">
      <c r="B396" s="2" t="s">
        <v>4013</v>
      </c>
      <c r="C396" s="176" t="s">
        <v>4014</v>
      </c>
      <c r="D396" s="177">
        <v>1</v>
      </c>
      <c r="E396" s="178">
        <v>0.98</v>
      </c>
      <c r="F396" s="563">
        <v>364.99030909090897</v>
      </c>
      <c r="G396" s="563"/>
    </row>
    <row r="397" spans="2:7" ht="12">
      <c r="B397" s="2" t="s">
        <v>4015</v>
      </c>
      <c r="C397" s="176" t="s">
        <v>4016</v>
      </c>
      <c r="D397" s="177">
        <v>1</v>
      </c>
      <c r="E397" s="178">
        <v>1.02</v>
      </c>
      <c r="F397" s="563">
        <v>463.81439999999986</v>
      </c>
      <c r="G397" s="563"/>
    </row>
    <row r="398" spans="2:7" ht="12">
      <c r="B398" s="2" t="s">
        <v>4017</v>
      </c>
      <c r="C398" s="176" t="s">
        <v>4018</v>
      </c>
      <c r="D398" s="177">
        <v>1</v>
      </c>
      <c r="E398" s="178">
        <v>1.02</v>
      </c>
      <c r="F398" s="563">
        <v>353.13141818181805</v>
      </c>
      <c r="G398" s="563"/>
    </row>
    <row r="399" spans="2:7" ht="12">
      <c r="B399" s="2" t="s">
        <v>4019</v>
      </c>
      <c r="C399" s="176" t="s">
        <v>14320</v>
      </c>
      <c r="D399" s="177">
        <v>1</v>
      </c>
      <c r="E399" s="178">
        <v>0.16600000000000001</v>
      </c>
      <c r="F399" s="563">
        <v>32.795646545454538</v>
      </c>
      <c r="G399" s="563"/>
    </row>
    <row r="400" spans="2:7" ht="12">
      <c r="B400" s="2" t="s">
        <v>4020</v>
      </c>
      <c r="C400" s="176" t="s">
        <v>14321</v>
      </c>
      <c r="D400" s="177">
        <v>1</v>
      </c>
      <c r="E400" s="178">
        <v>0.19600000000000001</v>
      </c>
      <c r="F400" s="563">
        <v>42.202149818181809</v>
      </c>
      <c r="G400" s="563"/>
    </row>
    <row r="401" spans="2:7" ht="12">
      <c r="B401" s="2" t="s">
        <v>4021</v>
      </c>
      <c r="C401" s="176" t="s">
        <v>14322</v>
      </c>
      <c r="D401" s="177">
        <v>1</v>
      </c>
      <c r="E401" s="178">
        <v>0.22600000000000001</v>
      </c>
      <c r="F401" s="563">
        <v>52.498457454545431</v>
      </c>
      <c r="G401" s="563"/>
    </row>
    <row r="402" spans="2:7" ht="12">
      <c r="B402" s="2" t="s">
        <v>3019</v>
      </c>
      <c r="C402" s="176" t="s">
        <v>14323</v>
      </c>
      <c r="D402" s="177">
        <v>1</v>
      </c>
      <c r="E402" s="178">
        <v>0.16600000000000001</v>
      </c>
      <c r="F402" s="563">
        <v>35.337944727272728</v>
      </c>
      <c r="G402" s="563"/>
    </row>
    <row r="403" spans="2:7" ht="12">
      <c r="B403" s="2" t="s">
        <v>3020</v>
      </c>
      <c r="C403" s="176" t="s">
        <v>14324</v>
      </c>
      <c r="D403" s="177">
        <v>1</v>
      </c>
      <c r="E403" s="178">
        <v>0.29599999999999999</v>
      </c>
      <c r="F403" s="563">
        <v>46.142711999999982</v>
      </c>
      <c r="G403" s="563"/>
    </row>
    <row r="404" spans="2:7" ht="12">
      <c r="B404" s="2" t="s">
        <v>3021</v>
      </c>
      <c r="C404" s="176" t="s">
        <v>14325</v>
      </c>
      <c r="D404" s="177">
        <v>1</v>
      </c>
      <c r="E404" s="178">
        <v>0.216</v>
      </c>
      <c r="F404" s="563">
        <v>57.964398545454536</v>
      </c>
      <c r="G404" s="563"/>
    </row>
    <row r="405" spans="2:7" ht="12">
      <c r="B405" s="2" t="s">
        <v>3022</v>
      </c>
      <c r="C405" s="176" t="s">
        <v>14326</v>
      </c>
      <c r="D405" s="177">
        <v>1</v>
      </c>
      <c r="E405" s="178">
        <v>0.17599999999999999</v>
      </c>
      <c r="F405" s="563">
        <v>37.371783272727264</v>
      </c>
      <c r="G405" s="563"/>
    </row>
    <row r="406" spans="2:7" ht="12">
      <c r="B406" s="2" t="s">
        <v>3023</v>
      </c>
      <c r="C406" s="176" t="s">
        <v>14327</v>
      </c>
      <c r="D406" s="177">
        <v>1</v>
      </c>
      <c r="E406" s="178">
        <v>0.216</v>
      </c>
      <c r="F406" s="563">
        <v>49.193469818181811</v>
      </c>
      <c r="G406" s="563"/>
    </row>
    <row r="407" spans="2:7" ht="12">
      <c r="B407" s="2" t="s">
        <v>3024</v>
      </c>
      <c r="C407" s="176" t="s">
        <v>14328</v>
      </c>
      <c r="D407" s="177">
        <v>1</v>
      </c>
      <c r="E407" s="178">
        <v>0.22600000000000001</v>
      </c>
      <c r="F407" s="563">
        <v>64.065914181818158</v>
      </c>
      <c r="G407" s="563"/>
    </row>
    <row r="408" spans="2:7" ht="12">
      <c r="B408" s="2" t="s">
        <v>3025</v>
      </c>
      <c r="C408" s="176" t="s">
        <v>14329</v>
      </c>
      <c r="D408" s="177">
        <v>1</v>
      </c>
      <c r="E408" s="178">
        <v>0.13600000000000001</v>
      </c>
      <c r="F408" s="563">
        <v>61.015156363636343</v>
      </c>
      <c r="G408" s="563"/>
    </row>
    <row r="409" spans="2:7" ht="12">
      <c r="B409" s="2" t="s">
        <v>3026</v>
      </c>
      <c r="C409" s="176" t="s">
        <v>14330</v>
      </c>
      <c r="D409" s="177">
        <v>1</v>
      </c>
      <c r="E409" s="178">
        <v>0.17599999999999999</v>
      </c>
      <c r="F409" s="563">
        <v>73.218187636363609</v>
      </c>
      <c r="G409" s="563"/>
    </row>
    <row r="410" spans="2:7" ht="12">
      <c r="B410" s="2" t="s">
        <v>3027</v>
      </c>
      <c r="C410" s="176" t="s">
        <v>14331</v>
      </c>
      <c r="D410" s="177">
        <v>1</v>
      </c>
      <c r="E410" s="178">
        <v>0.23599999999999999</v>
      </c>
      <c r="F410" s="563">
        <v>91.014274909090872</v>
      </c>
      <c r="G410" s="563"/>
    </row>
    <row r="411" spans="2:7" ht="12">
      <c r="B411" s="2" t="s">
        <v>3028</v>
      </c>
      <c r="C411" s="176" t="s">
        <v>14332</v>
      </c>
      <c r="D411" s="177">
        <v>1</v>
      </c>
      <c r="E411" s="178">
        <v>0.23599999999999999</v>
      </c>
      <c r="F411" s="563">
        <v>33.176991272727264</v>
      </c>
      <c r="G411" s="563"/>
    </row>
    <row r="412" spans="2:7" ht="12">
      <c r="B412" s="2" t="s">
        <v>3029</v>
      </c>
      <c r="C412" s="176" t="s">
        <v>14333</v>
      </c>
      <c r="D412" s="177">
        <v>1</v>
      </c>
      <c r="E412" s="178">
        <v>0.20599999999999999</v>
      </c>
      <c r="F412" s="563">
        <v>42.837724363636354</v>
      </c>
      <c r="G412" s="563"/>
    </row>
    <row r="413" spans="2:7" ht="12">
      <c r="B413" s="2" t="s">
        <v>3030</v>
      </c>
      <c r="C413" s="176" t="s">
        <v>14334</v>
      </c>
      <c r="D413" s="177">
        <v>1</v>
      </c>
      <c r="E413" s="178">
        <v>0.30599999999999999</v>
      </c>
      <c r="F413" s="563">
        <v>54.405181090909075</v>
      </c>
      <c r="G413" s="563"/>
    </row>
    <row r="414" spans="2:7" ht="12">
      <c r="B414" s="2" t="s">
        <v>3031</v>
      </c>
      <c r="C414" s="176" t="s">
        <v>14335</v>
      </c>
      <c r="D414" s="177">
        <v>1</v>
      </c>
      <c r="E414" s="178">
        <v>0.13600000000000001</v>
      </c>
      <c r="F414" s="563">
        <v>36.609093818181805</v>
      </c>
      <c r="G414" s="563"/>
    </row>
    <row r="415" spans="2:7" ht="12">
      <c r="B415" s="2" t="s">
        <v>3032</v>
      </c>
      <c r="C415" s="176" t="s">
        <v>14336</v>
      </c>
      <c r="D415" s="177">
        <v>1</v>
      </c>
      <c r="E415" s="178">
        <v>0.19600000000000001</v>
      </c>
      <c r="F415" s="563">
        <v>47.922320727272719</v>
      </c>
      <c r="G415" s="563"/>
    </row>
    <row r="416" spans="2:7" ht="12">
      <c r="B416" s="2" t="s">
        <v>3033</v>
      </c>
      <c r="C416" s="176" t="s">
        <v>14337</v>
      </c>
      <c r="D416" s="177">
        <v>1</v>
      </c>
      <c r="E416" s="178">
        <v>0.30599999999999999</v>
      </c>
      <c r="F416" s="563">
        <v>59.616892363636353</v>
      </c>
      <c r="G416" s="563"/>
    </row>
    <row r="417" spans="2:7" ht="12">
      <c r="B417" s="2" t="s">
        <v>3034</v>
      </c>
      <c r="C417" s="176" t="s">
        <v>14338</v>
      </c>
      <c r="D417" s="177">
        <v>1</v>
      </c>
      <c r="E417" s="178">
        <v>0.23599999999999999</v>
      </c>
      <c r="F417" s="563">
        <v>38.642932363636355</v>
      </c>
      <c r="G417" s="563"/>
    </row>
    <row r="418" spans="2:7" ht="12">
      <c r="B418" s="2" t="s">
        <v>3035</v>
      </c>
      <c r="C418" s="176" t="s">
        <v>14339</v>
      </c>
      <c r="D418" s="177">
        <v>1</v>
      </c>
      <c r="E418" s="178">
        <v>0.23599999999999999</v>
      </c>
      <c r="F418" s="563">
        <v>49.70192945454545</v>
      </c>
      <c r="G418" s="563"/>
    </row>
    <row r="419" spans="2:7" ht="12">
      <c r="B419" s="2" t="s">
        <v>3036</v>
      </c>
      <c r="C419" s="176" t="s">
        <v>14340</v>
      </c>
      <c r="D419" s="177">
        <v>1</v>
      </c>
      <c r="E419" s="178">
        <v>0.26600000000000001</v>
      </c>
      <c r="F419" s="563">
        <v>64.828603636363624</v>
      </c>
      <c r="G419" s="563"/>
    </row>
    <row r="420" spans="2:7" ht="12">
      <c r="B420" s="2" t="s">
        <v>3037</v>
      </c>
      <c r="C420" s="176" t="s">
        <v>14341</v>
      </c>
      <c r="D420" s="177">
        <v>1</v>
      </c>
      <c r="E420" s="178">
        <v>0.23599999999999999</v>
      </c>
      <c r="F420" s="563">
        <v>61.904960727272702</v>
      </c>
      <c r="G420" s="563"/>
    </row>
    <row r="421" spans="2:7" ht="12">
      <c r="B421" s="2" t="s">
        <v>4031</v>
      </c>
      <c r="C421" s="176" t="s">
        <v>14342</v>
      </c>
      <c r="D421" s="177">
        <v>1</v>
      </c>
      <c r="E421" s="178">
        <v>0.22600000000000001</v>
      </c>
      <c r="F421" s="563">
        <v>73.726647272727249</v>
      </c>
      <c r="G421" s="563"/>
    </row>
    <row r="422" spans="2:7" ht="12">
      <c r="B422" s="2" t="s">
        <v>4032</v>
      </c>
      <c r="C422" s="176" t="s">
        <v>14343</v>
      </c>
      <c r="D422" s="177">
        <v>1</v>
      </c>
      <c r="E422" s="178">
        <v>0.30599999999999999</v>
      </c>
      <c r="F422" s="563">
        <v>92.285423999999963</v>
      </c>
      <c r="G422" s="563"/>
    </row>
    <row r="423" spans="2:7" ht="12">
      <c r="B423" s="2" t="s">
        <v>4033</v>
      </c>
      <c r="C423" s="176" t="s">
        <v>4034</v>
      </c>
      <c r="D423" s="177">
        <v>5</v>
      </c>
      <c r="E423" s="178">
        <v>0.14399999999999999</v>
      </c>
      <c r="F423" s="563">
        <v>188.42459999999997</v>
      </c>
      <c r="G423" s="563"/>
    </row>
    <row r="424" spans="2:7" ht="12">
      <c r="B424" s="2" t="s">
        <v>4035</v>
      </c>
      <c r="C424" s="176" t="s">
        <v>4036</v>
      </c>
      <c r="D424" s="177">
        <v>5</v>
      </c>
      <c r="E424" s="178">
        <v>0.154</v>
      </c>
      <c r="F424" s="563">
        <v>209.50707272727266</v>
      </c>
      <c r="G424" s="563"/>
    </row>
    <row r="425" spans="2:7" ht="12">
      <c r="B425" s="2" t="s">
        <v>4037</v>
      </c>
      <c r="C425" s="176" t="s">
        <v>4038</v>
      </c>
      <c r="D425" s="177">
        <v>5</v>
      </c>
      <c r="E425" s="178">
        <v>0.19400000000000001</v>
      </c>
      <c r="F425" s="563">
        <v>287.24869090909078</v>
      </c>
      <c r="G425" s="563"/>
    </row>
    <row r="426" spans="2:7" ht="12">
      <c r="B426" s="2" t="s">
        <v>4039</v>
      </c>
      <c r="C426" s="176" t="s">
        <v>4040</v>
      </c>
      <c r="D426" s="177">
        <v>1</v>
      </c>
      <c r="E426" s="178">
        <v>0.2</v>
      </c>
      <c r="F426" s="563">
        <v>69.045098181818162</v>
      </c>
      <c r="G426" s="563"/>
    </row>
    <row r="427" spans="2:7" ht="12">
      <c r="B427" s="2" t="s">
        <v>4041</v>
      </c>
      <c r="C427" s="176" t="s">
        <v>4042</v>
      </c>
      <c r="D427" s="177">
        <v>1</v>
      </c>
      <c r="E427" s="178">
        <v>0.20200000000000001</v>
      </c>
      <c r="F427" s="563">
        <v>59.953281818181814</v>
      </c>
      <c r="G427" s="563"/>
    </row>
    <row r="428" spans="2:7" ht="12">
      <c r="B428" s="2" t="s">
        <v>4043</v>
      </c>
      <c r="C428" s="176" t="s">
        <v>4044</v>
      </c>
      <c r="D428" s="177">
        <v>1</v>
      </c>
      <c r="E428" s="178">
        <v>0.21199999999999999</v>
      </c>
      <c r="F428" s="563">
        <v>64.696838181818165</v>
      </c>
      <c r="G428" s="563"/>
    </row>
    <row r="429" spans="2:7" ht="12">
      <c r="B429" s="2" t="s">
        <v>4045</v>
      </c>
      <c r="C429" s="176" t="s">
        <v>3333</v>
      </c>
      <c r="D429" s="177">
        <v>1</v>
      </c>
      <c r="E429" s="178">
        <v>0.24199999999999999</v>
      </c>
      <c r="F429" s="563">
        <v>92.894645454545412</v>
      </c>
      <c r="G429" s="563"/>
    </row>
    <row r="430" spans="2:7" ht="12">
      <c r="B430" s="2" t="s">
        <v>4046</v>
      </c>
      <c r="C430" s="176" t="s">
        <v>14344</v>
      </c>
      <c r="D430" s="177">
        <v>1</v>
      </c>
      <c r="E430" s="178">
        <v>0.64800000000000002</v>
      </c>
      <c r="F430" s="563">
        <v>131.7654545454545</v>
      </c>
      <c r="G430" s="563"/>
    </row>
    <row r="431" spans="2:7" ht="12">
      <c r="B431" s="2" t="s">
        <v>3334</v>
      </c>
      <c r="C431" s="176" t="s">
        <v>3333</v>
      </c>
      <c r="D431" s="177">
        <v>1</v>
      </c>
      <c r="E431" s="178">
        <v>0.23200000000000001</v>
      </c>
      <c r="F431" s="563">
        <v>92.762879999999981</v>
      </c>
      <c r="G431" s="563"/>
    </row>
    <row r="432" spans="2:7" ht="12">
      <c r="B432" s="2" t="s">
        <v>3335</v>
      </c>
      <c r="C432" s="176" t="s">
        <v>14345</v>
      </c>
      <c r="D432" s="177">
        <v>1</v>
      </c>
      <c r="E432" s="178">
        <v>0.64800000000000002</v>
      </c>
      <c r="F432" s="563">
        <v>131.7654545454545</v>
      </c>
      <c r="G432" s="563"/>
    </row>
    <row r="433" spans="1:7" ht="12">
      <c r="B433" s="2" t="s">
        <v>4327</v>
      </c>
      <c r="C433" s="176" t="s">
        <v>4328</v>
      </c>
      <c r="D433" s="177">
        <v>10</v>
      </c>
      <c r="E433" s="178">
        <v>0.20399999999999999</v>
      </c>
      <c r="F433" s="563">
        <v>54.682663636363621</v>
      </c>
      <c r="G433" s="563"/>
    </row>
    <row r="434" spans="1:7" ht="12">
      <c r="A434" s="3" t="s">
        <v>13204</v>
      </c>
      <c r="B434" s="2" t="s">
        <v>4329</v>
      </c>
      <c r="C434" s="176" t="s">
        <v>14346</v>
      </c>
      <c r="D434" s="177">
        <v>1</v>
      </c>
      <c r="E434" s="178">
        <v>0.61799999999999999</v>
      </c>
      <c r="F434" s="563">
        <v>79.849865454545451</v>
      </c>
      <c r="G434" s="563"/>
    </row>
    <row r="435" spans="1:7" ht="12">
      <c r="B435" s="2" t="s">
        <v>4330</v>
      </c>
      <c r="C435" s="176" t="s">
        <v>4331</v>
      </c>
      <c r="D435" s="177">
        <v>1</v>
      </c>
      <c r="E435" s="178">
        <v>0.21199999999999999</v>
      </c>
      <c r="F435" s="563">
        <v>63.642714545454524</v>
      </c>
      <c r="G435" s="563"/>
    </row>
    <row r="436" spans="1:7" ht="12">
      <c r="A436" s="3" t="s">
        <v>13205</v>
      </c>
      <c r="B436" s="2" t="s">
        <v>4332</v>
      </c>
      <c r="C436" s="176" t="s">
        <v>14347</v>
      </c>
      <c r="D436" s="177">
        <v>1</v>
      </c>
      <c r="E436" s="178">
        <v>0.61799999999999999</v>
      </c>
      <c r="F436" s="563">
        <v>91.445225454545437</v>
      </c>
      <c r="G436" s="563"/>
    </row>
    <row r="437" spans="1:7" ht="12">
      <c r="B437" s="2" t="s">
        <v>4047</v>
      </c>
      <c r="C437" s="176" t="s">
        <v>4048</v>
      </c>
      <c r="D437" s="177">
        <v>1</v>
      </c>
      <c r="E437" s="178">
        <v>0.20200000000000001</v>
      </c>
      <c r="F437" s="563">
        <v>89.864039999999989</v>
      </c>
      <c r="G437" s="563"/>
    </row>
    <row r="438" spans="1:7" ht="12">
      <c r="B438" s="2" t="s">
        <v>4049</v>
      </c>
      <c r="C438" s="176" t="s">
        <v>4050</v>
      </c>
      <c r="D438" s="177">
        <v>1</v>
      </c>
      <c r="E438" s="178">
        <v>0.17199999999999999</v>
      </c>
      <c r="F438" s="563">
        <v>52.706181818181811</v>
      </c>
      <c r="G438" s="563"/>
    </row>
    <row r="439" spans="1:7" ht="12">
      <c r="B439" s="2" t="s">
        <v>4051</v>
      </c>
      <c r="C439" s="176" t="s">
        <v>4052</v>
      </c>
      <c r="D439" s="177">
        <v>1</v>
      </c>
      <c r="E439" s="178">
        <v>0.182</v>
      </c>
      <c r="F439" s="563">
        <v>61.007405454545442</v>
      </c>
      <c r="G439" s="563"/>
    </row>
    <row r="440" spans="1:7" ht="12">
      <c r="B440" s="2" t="s">
        <v>4053</v>
      </c>
      <c r="C440" s="176" t="s">
        <v>11002</v>
      </c>
      <c r="D440" s="177">
        <v>1</v>
      </c>
      <c r="E440" s="178">
        <v>0.65</v>
      </c>
      <c r="F440" s="563">
        <v>161.4359345454545</v>
      </c>
      <c r="G440" s="563"/>
    </row>
    <row r="441" spans="1:7" ht="12">
      <c r="B441" s="2" t="s">
        <v>4054</v>
      </c>
      <c r="C441" s="176" t="s">
        <v>11003</v>
      </c>
      <c r="D441" s="177">
        <v>1</v>
      </c>
      <c r="E441" s="178">
        <v>0.69</v>
      </c>
      <c r="F441" s="563">
        <v>181.77431999999996</v>
      </c>
      <c r="G441" s="563"/>
    </row>
    <row r="442" spans="1:7" ht="12">
      <c r="B442" s="2" t="s">
        <v>4055</v>
      </c>
      <c r="C442" s="176" t="s">
        <v>11004</v>
      </c>
      <c r="D442" s="177">
        <v>1</v>
      </c>
      <c r="E442" s="178">
        <v>0.45</v>
      </c>
      <c r="F442" s="563">
        <v>48.049435636363619</v>
      </c>
      <c r="G442" s="563"/>
    </row>
    <row r="443" spans="1:7" ht="12">
      <c r="B443" s="2" t="s">
        <v>4056</v>
      </c>
      <c r="C443" s="176" t="s">
        <v>11005</v>
      </c>
      <c r="D443" s="177">
        <v>1</v>
      </c>
      <c r="E443" s="178">
        <v>0.46</v>
      </c>
      <c r="F443" s="563">
        <v>49.574814545454522</v>
      </c>
      <c r="G443" s="563"/>
    </row>
    <row r="444" spans="1:7" ht="12">
      <c r="B444" s="2" t="s">
        <v>4057</v>
      </c>
      <c r="C444" s="176" t="s">
        <v>11006</v>
      </c>
      <c r="D444" s="177">
        <v>1</v>
      </c>
      <c r="E444" s="178">
        <v>0.47</v>
      </c>
      <c r="F444" s="563">
        <v>57.20170909090907</v>
      </c>
      <c r="G444" s="563"/>
    </row>
    <row r="445" spans="1:7" ht="12">
      <c r="B445" s="2" t="s">
        <v>4058</v>
      </c>
      <c r="C445" s="176" t="s">
        <v>11007</v>
      </c>
      <c r="D445" s="177">
        <v>1</v>
      </c>
      <c r="E445" s="178">
        <v>0.4</v>
      </c>
      <c r="F445" s="563">
        <v>50.464618909090902</v>
      </c>
      <c r="G445" s="563"/>
    </row>
    <row r="446" spans="1:7" ht="12">
      <c r="B446" s="2" t="s">
        <v>4059</v>
      </c>
      <c r="C446" s="176" t="s">
        <v>11008</v>
      </c>
      <c r="D446" s="177">
        <v>1</v>
      </c>
      <c r="E446" s="178">
        <v>0.41</v>
      </c>
      <c r="F446" s="563">
        <v>58.345743272727248</v>
      </c>
      <c r="G446" s="563"/>
    </row>
    <row r="447" spans="1:7" ht="12">
      <c r="B447" s="2" t="s">
        <v>4060</v>
      </c>
      <c r="C447" s="176" t="s">
        <v>11009</v>
      </c>
      <c r="D447" s="177">
        <v>1</v>
      </c>
      <c r="E447" s="178">
        <v>0.38</v>
      </c>
      <c r="F447" s="563">
        <v>52.244227636363618</v>
      </c>
      <c r="G447" s="563"/>
    </row>
    <row r="448" spans="1:7" ht="12">
      <c r="B448" s="2" t="s">
        <v>4061</v>
      </c>
      <c r="C448" s="176" t="s">
        <v>11010</v>
      </c>
      <c r="D448" s="177">
        <v>1</v>
      </c>
      <c r="E448" s="178">
        <v>0.47</v>
      </c>
      <c r="F448" s="563">
        <v>60.506696727272718</v>
      </c>
      <c r="G448" s="563"/>
    </row>
    <row r="449" spans="2:7" ht="12">
      <c r="B449" s="2" t="s">
        <v>4062</v>
      </c>
      <c r="C449" s="176" t="s">
        <v>11011</v>
      </c>
      <c r="D449" s="177">
        <v>1</v>
      </c>
      <c r="E449" s="178">
        <v>0.48</v>
      </c>
      <c r="F449" s="563">
        <v>65.337063272727264</v>
      </c>
      <c r="G449" s="563"/>
    </row>
    <row r="450" spans="2:7" ht="12">
      <c r="B450" s="2" t="s">
        <v>4063</v>
      </c>
      <c r="C450" s="176" t="s">
        <v>14348</v>
      </c>
      <c r="D450" s="177">
        <v>1</v>
      </c>
      <c r="E450" s="178">
        <v>0.67200000000000004</v>
      </c>
      <c r="F450" s="563">
        <v>88.853321454545437</v>
      </c>
      <c r="G450" s="563"/>
    </row>
    <row r="451" spans="2:7" ht="12">
      <c r="B451" s="2" t="s">
        <v>4064</v>
      </c>
      <c r="C451" s="176" t="s">
        <v>14349</v>
      </c>
      <c r="D451" s="177">
        <v>1</v>
      </c>
      <c r="E451" s="178">
        <v>0.66200000000000003</v>
      </c>
      <c r="F451" s="563">
        <v>97.242905454545422</v>
      </c>
      <c r="G451" s="563"/>
    </row>
    <row r="452" spans="2:7" ht="12">
      <c r="B452" s="2" t="s">
        <v>13573</v>
      </c>
      <c r="C452" s="176" t="s">
        <v>11012</v>
      </c>
      <c r="D452" s="177">
        <v>1</v>
      </c>
      <c r="E452" s="178">
        <v>0.47</v>
      </c>
      <c r="F452" s="563">
        <v>65.718407999999982</v>
      </c>
      <c r="G452" s="563"/>
    </row>
    <row r="453" spans="2:7" ht="12">
      <c r="B453" s="2" t="s">
        <v>13574</v>
      </c>
      <c r="C453" s="176" t="s">
        <v>11013</v>
      </c>
      <c r="D453" s="177">
        <v>1</v>
      </c>
      <c r="E453" s="178">
        <v>0.48</v>
      </c>
      <c r="F453" s="563">
        <v>75.379141090909059</v>
      </c>
      <c r="G453" s="563"/>
    </row>
    <row r="454" spans="2:7" ht="12">
      <c r="B454" s="2" t="s">
        <v>4065</v>
      </c>
      <c r="C454" s="176" t="s">
        <v>11014</v>
      </c>
      <c r="D454" s="177">
        <v>1</v>
      </c>
      <c r="E454" s="178">
        <v>0.72</v>
      </c>
      <c r="F454" s="563">
        <v>100.9292378181818</v>
      </c>
      <c r="G454" s="563"/>
    </row>
    <row r="455" spans="2:7" ht="12">
      <c r="B455" s="2" t="s">
        <v>4066</v>
      </c>
      <c r="C455" s="176" t="s">
        <v>11015</v>
      </c>
      <c r="D455" s="177">
        <v>1</v>
      </c>
      <c r="E455" s="178">
        <v>0.65</v>
      </c>
      <c r="F455" s="563">
        <v>104.23422545454544</v>
      </c>
      <c r="G455" s="563"/>
    </row>
    <row r="456" spans="2:7" ht="12">
      <c r="B456" s="2" t="s">
        <v>4067</v>
      </c>
      <c r="C456" s="176" t="s">
        <v>11016</v>
      </c>
      <c r="D456" s="177">
        <v>1</v>
      </c>
      <c r="E456" s="178">
        <v>0.71</v>
      </c>
      <c r="F456" s="563">
        <v>129.65720727272725</v>
      </c>
      <c r="G456" s="563"/>
    </row>
    <row r="457" spans="2:7" ht="12">
      <c r="B457" s="2" t="s">
        <v>4068</v>
      </c>
      <c r="C457" s="176" t="s">
        <v>11017</v>
      </c>
      <c r="D457" s="177">
        <v>1</v>
      </c>
      <c r="E457" s="178">
        <v>0.65</v>
      </c>
      <c r="F457" s="563">
        <v>161.4359345454545</v>
      </c>
      <c r="G457" s="563"/>
    </row>
    <row r="458" spans="2:7" ht="12">
      <c r="B458" s="2" t="s">
        <v>4069</v>
      </c>
      <c r="C458" s="176" t="s">
        <v>11017</v>
      </c>
      <c r="D458" s="177">
        <v>1</v>
      </c>
      <c r="E458" s="178">
        <v>0.70799999999999996</v>
      </c>
      <c r="F458" s="563">
        <v>181.77431999999996</v>
      </c>
      <c r="G458" s="563"/>
    </row>
    <row r="459" spans="2:7" ht="12">
      <c r="B459" s="2" t="s">
        <v>4070</v>
      </c>
      <c r="C459" s="176" t="s">
        <v>11018</v>
      </c>
      <c r="D459" s="177">
        <v>1</v>
      </c>
      <c r="E459" s="178">
        <v>0.38</v>
      </c>
      <c r="F459" s="563">
        <v>48.049435636363619</v>
      </c>
      <c r="G459" s="563"/>
    </row>
    <row r="460" spans="2:7" ht="12">
      <c r="B460" s="2" t="s">
        <v>4071</v>
      </c>
      <c r="C460" s="176" t="s">
        <v>11019</v>
      </c>
      <c r="D460" s="177">
        <v>1</v>
      </c>
      <c r="E460" s="178">
        <v>0.39</v>
      </c>
      <c r="F460" s="563">
        <v>49.574814545454522</v>
      </c>
      <c r="G460" s="563"/>
    </row>
    <row r="461" spans="2:7" ht="12">
      <c r="B461" s="2" t="s">
        <v>4072</v>
      </c>
      <c r="C461" s="176" t="s">
        <v>11020</v>
      </c>
      <c r="D461" s="177">
        <v>1</v>
      </c>
      <c r="E461" s="178">
        <v>0.40200000000000002</v>
      </c>
      <c r="F461" s="563">
        <v>57.20170909090907</v>
      </c>
      <c r="G461" s="563"/>
    </row>
    <row r="462" spans="2:7" ht="12">
      <c r="B462" s="2" t="s">
        <v>4073</v>
      </c>
      <c r="C462" s="176" t="s">
        <v>11021</v>
      </c>
      <c r="D462" s="177">
        <v>1</v>
      </c>
      <c r="E462" s="178">
        <v>0.39100000000000001</v>
      </c>
      <c r="F462" s="563">
        <v>60.506696727272718</v>
      </c>
      <c r="G462" s="563"/>
    </row>
    <row r="463" spans="2:7" ht="12">
      <c r="B463" s="2" t="s">
        <v>4074</v>
      </c>
      <c r="C463" s="176" t="s">
        <v>11022</v>
      </c>
      <c r="D463" s="177">
        <v>1</v>
      </c>
      <c r="E463" s="178">
        <v>0.40500000000000003</v>
      </c>
      <c r="F463" s="563">
        <v>65.337063272727264</v>
      </c>
      <c r="G463" s="563"/>
    </row>
    <row r="464" spans="2:7" ht="12">
      <c r="B464" s="2" t="s">
        <v>4075</v>
      </c>
      <c r="C464" s="176" t="s">
        <v>11023</v>
      </c>
      <c r="D464" s="177">
        <v>1</v>
      </c>
      <c r="E464" s="178">
        <v>0.65</v>
      </c>
      <c r="F464" s="563">
        <v>100.9292378181818</v>
      </c>
      <c r="G464" s="563"/>
    </row>
    <row r="465" spans="2:7" ht="12">
      <c r="B465" s="2" t="s">
        <v>4076</v>
      </c>
      <c r="C465" s="176" t="s">
        <v>11024</v>
      </c>
      <c r="D465" s="177">
        <v>1</v>
      </c>
      <c r="E465" s="178">
        <v>0.66</v>
      </c>
      <c r="F465" s="563">
        <v>104.23422545454544</v>
      </c>
      <c r="G465" s="563"/>
    </row>
    <row r="466" spans="2:7" ht="12">
      <c r="B466" s="2" t="s">
        <v>4077</v>
      </c>
      <c r="C466" s="176" t="s">
        <v>11025</v>
      </c>
      <c r="D466" s="177">
        <v>1</v>
      </c>
      <c r="E466" s="178">
        <v>0.59</v>
      </c>
      <c r="F466" s="563">
        <v>176.68972363636357</v>
      </c>
      <c r="G466" s="563"/>
    </row>
    <row r="467" spans="2:7" ht="12">
      <c r="B467" s="2" t="s">
        <v>4078</v>
      </c>
      <c r="C467" s="176" t="s">
        <v>11026</v>
      </c>
      <c r="D467" s="177">
        <v>1</v>
      </c>
      <c r="E467" s="178">
        <v>0.7</v>
      </c>
      <c r="F467" s="563">
        <v>197.02810909090906</v>
      </c>
      <c r="G467" s="563"/>
    </row>
    <row r="468" spans="2:7" ht="12">
      <c r="B468" s="2" t="s">
        <v>4079</v>
      </c>
      <c r="C468" s="176" t="s">
        <v>11027</v>
      </c>
      <c r="D468" s="177">
        <v>1</v>
      </c>
      <c r="E468" s="178">
        <v>0.34</v>
      </c>
      <c r="F468" s="563">
        <v>30.253348363636359</v>
      </c>
      <c r="G468" s="563"/>
    </row>
    <row r="469" spans="2:7" ht="12">
      <c r="B469" s="2" t="s">
        <v>4080</v>
      </c>
      <c r="C469" s="176" t="s">
        <v>11028</v>
      </c>
      <c r="D469" s="177">
        <v>1</v>
      </c>
      <c r="E469" s="178">
        <v>0.46</v>
      </c>
      <c r="F469" s="563">
        <v>39.024277090909081</v>
      </c>
      <c r="G469" s="563"/>
    </row>
    <row r="470" spans="2:7" ht="12">
      <c r="B470" s="2" t="s">
        <v>4081</v>
      </c>
      <c r="C470" s="176" t="s">
        <v>11029</v>
      </c>
      <c r="D470" s="177">
        <v>1</v>
      </c>
      <c r="E470" s="178">
        <v>0.47</v>
      </c>
      <c r="F470" s="563">
        <v>45.507137454545436</v>
      </c>
      <c r="G470" s="563"/>
    </row>
    <row r="471" spans="2:7" ht="12">
      <c r="B471" s="2" t="s">
        <v>4082</v>
      </c>
      <c r="C471" s="176" t="s">
        <v>11030</v>
      </c>
      <c r="D471" s="177">
        <v>1</v>
      </c>
      <c r="E471" s="178">
        <v>0.46</v>
      </c>
      <c r="F471" s="563">
        <v>48.939239999999984</v>
      </c>
      <c r="G471" s="563"/>
    </row>
    <row r="472" spans="2:7" ht="12">
      <c r="B472" s="2" t="s">
        <v>4083</v>
      </c>
      <c r="C472" s="176" t="s">
        <v>11031</v>
      </c>
      <c r="D472" s="177">
        <v>1</v>
      </c>
      <c r="E472" s="178">
        <v>0.47</v>
      </c>
      <c r="F472" s="563">
        <v>56.311904727272704</v>
      </c>
      <c r="G472" s="563"/>
    </row>
    <row r="473" spans="2:7" ht="12">
      <c r="B473" s="2" t="s">
        <v>4084</v>
      </c>
      <c r="C473" s="176" t="s">
        <v>11032</v>
      </c>
      <c r="D473" s="177">
        <v>1</v>
      </c>
      <c r="E473" s="178">
        <v>0.43</v>
      </c>
      <c r="F473" s="563">
        <v>48.049435636363619</v>
      </c>
      <c r="G473" s="563"/>
    </row>
    <row r="474" spans="2:7" ht="12">
      <c r="B474" s="2" t="s">
        <v>4085</v>
      </c>
      <c r="C474" s="176" t="s">
        <v>11033</v>
      </c>
      <c r="D474" s="177">
        <v>1</v>
      </c>
      <c r="E474" s="178">
        <v>0.46</v>
      </c>
      <c r="F474" s="563">
        <v>57.583053818181803</v>
      </c>
      <c r="G474" s="563"/>
    </row>
    <row r="475" spans="2:7" ht="12">
      <c r="B475" s="2" t="s">
        <v>4086</v>
      </c>
      <c r="C475" s="176" t="s">
        <v>11034</v>
      </c>
      <c r="D475" s="177">
        <v>1</v>
      </c>
      <c r="E475" s="178">
        <v>0.47</v>
      </c>
      <c r="F475" s="563">
        <v>63.557454545454533</v>
      </c>
      <c r="G475" s="563"/>
    </row>
    <row r="476" spans="2:7" ht="12">
      <c r="B476" s="2" t="s">
        <v>4087</v>
      </c>
      <c r="C476" s="176" t="s">
        <v>14350</v>
      </c>
      <c r="D476" s="177">
        <v>1</v>
      </c>
      <c r="E476" s="178">
        <v>0.6</v>
      </c>
      <c r="F476" s="563">
        <v>105.12402981818181</v>
      </c>
      <c r="G476" s="563"/>
    </row>
    <row r="477" spans="2:7" ht="12">
      <c r="B477" s="2" t="s">
        <v>13575</v>
      </c>
      <c r="C477" s="176" t="s">
        <v>11035</v>
      </c>
      <c r="D477" s="177">
        <v>1</v>
      </c>
      <c r="E477" s="178">
        <v>0.46</v>
      </c>
      <c r="F477" s="563">
        <v>60.506696727272718</v>
      </c>
      <c r="G477" s="563"/>
    </row>
    <row r="478" spans="2:7" ht="12">
      <c r="B478" s="2" t="s">
        <v>13576</v>
      </c>
      <c r="C478" s="176" t="s">
        <v>11036</v>
      </c>
      <c r="D478" s="177">
        <v>1</v>
      </c>
      <c r="E478" s="178">
        <v>0.47</v>
      </c>
      <c r="F478" s="563">
        <v>72.328383272727251</v>
      </c>
      <c r="G478" s="563"/>
    </row>
    <row r="479" spans="2:7" ht="12">
      <c r="B479" s="2" t="s">
        <v>4088</v>
      </c>
      <c r="C479" s="176" t="s">
        <v>11037</v>
      </c>
      <c r="D479" s="177">
        <v>1</v>
      </c>
      <c r="E479" s="178">
        <v>0.55000000000000004</v>
      </c>
      <c r="F479" s="563">
        <v>98.768284363636354</v>
      </c>
      <c r="G479" s="563"/>
    </row>
    <row r="480" spans="2:7" ht="12">
      <c r="B480" s="2" t="s">
        <v>4089</v>
      </c>
      <c r="C480" s="176" t="s">
        <v>11038</v>
      </c>
      <c r="D480" s="177">
        <v>1</v>
      </c>
      <c r="E480" s="178">
        <v>0.67</v>
      </c>
      <c r="F480" s="563">
        <v>116.43725672727268</v>
      </c>
      <c r="G480" s="563"/>
    </row>
    <row r="481" spans="2:7" ht="12">
      <c r="B481" s="2" t="s">
        <v>4090</v>
      </c>
      <c r="C481" s="176" t="s">
        <v>11039</v>
      </c>
      <c r="D481" s="177">
        <v>1</v>
      </c>
      <c r="E481" s="178">
        <v>0.7</v>
      </c>
      <c r="F481" s="563">
        <v>133.47065454545452</v>
      </c>
      <c r="G481" s="563"/>
    </row>
    <row r="482" spans="2:7" ht="12">
      <c r="B482" s="2" t="s">
        <v>4091</v>
      </c>
      <c r="C482" s="176" t="s">
        <v>11040</v>
      </c>
      <c r="D482" s="177">
        <v>1</v>
      </c>
      <c r="E482" s="178">
        <v>0.6</v>
      </c>
      <c r="F482" s="563">
        <v>176.68972363636357</v>
      </c>
      <c r="G482" s="563"/>
    </row>
    <row r="483" spans="2:7" ht="12">
      <c r="B483" s="2" t="s">
        <v>4092</v>
      </c>
      <c r="C483" s="176" t="s">
        <v>11041</v>
      </c>
      <c r="D483" s="177">
        <v>1</v>
      </c>
      <c r="E483" s="178">
        <v>0.36</v>
      </c>
      <c r="F483" s="563">
        <v>30.253348363636359</v>
      </c>
      <c r="G483" s="563"/>
    </row>
    <row r="484" spans="2:7" ht="12">
      <c r="B484" s="2" t="s">
        <v>4093</v>
      </c>
      <c r="C484" s="176" t="s">
        <v>11042</v>
      </c>
      <c r="D484" s="177">
        <v>1</v>
      </c>
      <c r="E484" s="178">
        <v>0.39</v>
      </c>
      <c r="F484" s="563">
        <v>39.024277090909081</v>
      </c>
      <c r="G484" s="563"/>
    </row>
    <row r="485" spans="2:7" ht="12">
      <c r="B485" s="2" t="s">
        <v>4094</v>
      </c>
      <c r="C485" s="176" t="s">
        <v>11043</v>
      </c>
      <c r="D485" s="177">
        <v>1</v>
      </c>
      <c r="E485" s="178">
        <v>0.4</v>
      </c>
      <c r="F485" s="563">
        <v>45.507137454545436</v>
      </c>
      <c r="G485" s="563"/>
    </row>
    <row r="486" spans="2:7" ht="12">
      <c r="B486" s="2" t="s">
        <v>4095</v>
      </c>
      <c r="C486" s="176" t="s">
        <v>11044</v>
      </c>
      <c r="D486" s="177">
        <v>1</v>
      </c>
      <c r="E486" s="178">
        <v>0.39</v>
      </c>
      <c r="F486" s="563">
        <v>48.939239999999984</v>
      </c>
      <c r="G486" s="563"/>
    </row>
    <row r="487" spans="2:7" ht="12">
      <c r="B487" s="2" t="s">
        <v>4096</v>
      </c>
      <c r="C487" s="176" t="s">
        <v>11045</v>
      </c>
      <c r="D487" s="177">
        <v>1</v>
      </c>
      <c r="E487" s="178">
        <v>0.4</v>
      </c>
      <c r="F487" s="563">
        <v>56.311904727272704</v>
      </c>
      <c r="G487" s="563"/>
    </row>
    <row r="488" spans="2:7" ht="12">
      <c r="B488" s="2" t="s">
        <v>4097</v>
      </c>
      <c r="C488" s="176" t="s">
        <v>11046</v>
      </c>
      <c r="D488" s="177">
        <v>1</v>
      </c>
      <c r="E488" s="178">
        <v>0.36199999999999999</v>
      </c>
      <c r="F488" s="563">
        <v>48.049435636363619</v>
      </c>
      <c r="G488" s="563"/>
    </row>
    <row r="489" spans="2:7" ht="12">
      <c r="B489" s="2" t="s">
        <v>4098</v>
      </c>
      <c r="C489" s="176" t="s">
        <v>11047</v>
      </c>
      <c r="D489" s="177">
        <v>1</v>
      </c>
      <c r="E489" s="178">
        <v>0.39</v>
      </c>
      <c r="F489" s="563">
        <v>57.583053818181803</v>
      </c>
      <c r="G489" s="563"/>
    </row>
    <row r="490" spans="2:7" ht="12">
      <c r="B490" s="2" t="s">
        <v>4099</v>
      </c>
      <c r="C490" s="176" t="s">
        <v>11048</v>
      </c>
      <c r="D490" s="177">
        <v>1</v>
      </c>
      <c r="E490" s="178">
        <v>0.4</v>
      </c>
      <c r="F490" s="563">
        <v>63.557454545454533</v>
      </c>
      <c r="G490" s="563"/>
    </row>
    <row r="491" spans="2:7" ht="12">
      <c r="B491" s="2" t="s">
        <v>4100</v>
      </c>
      <c r="C491" s="176" t="s">
        <v>11049</v>
      </c>
      <c r="D491" s="177">
        <v>1</v>
      </c>
      <c r="E491" s="178">
        <v>0.6</v>
      </c>
      <c r="F491" s="563">
        <v>105.12402981818181</v>
      </c>
      <c r="G491" s="563"/>
    </row>
    <row r="492" spans="2:7" ht="12">
      <c r="B492" s="2" t="s">
        <v>4101</v>
      </c>
      <c r="C492" s="176" t="s">
        <v>11050</v>
      </c>
      <c r="D492" s="177">
        <v>1</v>
      </c>
      <c r="E492" s="178">
        <v>0.63</v>
      </c>
      <c r="F492" s="563">
        <v>120.37781890909086</v>
      </c>
      <c r="G492" s="563"/>
    </row>
    <row r="493" spans="2:7" ht="12">
      <c r="B493" s="2" t="s">
        <v>4102</v>
      </c>
      <c r="C493" s="176" t="s">
        <v>11051</v>
      </c>
      <c r="D493" s="177">
        <v>1</v>
      </c>
      <c r="E493" s="178">
        <v>0.55000000000000004</v>
      </c>
      <c r="F493" s="563">
        <v>98.768284363636354</v>
      </c>
      <c r="G493" s="563"/>
    </row>
    <row r="494" spans="2:7" ht="12">
      <c r="B494" s="2" t="s">
        <v>4103</v>
      </c>
      <c r="C494" s="176" t="s">
        <v>11052</v>
      </c>
      <c r="D494" s="177">
        <v>1</v>
      </c>
      <c r="E494" s="178">
        <v>0.6</v>
      </c>
      <c r="F494" s="563">
        <v>116.43725672727268</v>
      </c>
      <c r="G494" s="563"/>
    </row>
    <row r="495" spans="2:7" ht="12">
      <c r="B495" s="2" t="s">
        <v>4104</v>
      </c>
      <c r="C495" s="176" t="s">
        <v>14351</v>
      </c>
      <c r="D495" s="177">
        <v>1</v>
      </c>
      <c r="E495" s="178">
        <v>3.02</v>
      </c>
      <c r="F495" s="563">
        <v>733.93358181818155</v>
      </c>
      <c r="G495" s="563"/>
    </row>
    <row r="496" spans="2:7" ht="12">
      <c r="B496" s="2" t="s">
        <v>2282</v>
      </c>
      <c r="C496" s="176" t="s">
        <v>14352</v>
      </c>
      <c r="D496" s="177">
        <v>1</v>
      </c>
      <c r="E496" s="178">
        <v>3.07</v>
      </c>
      <c r="F496" s="563">
        <v>789.27507272727257</v>
      </c>
      <c r="G496" s="563"/>
    </row>
    <row r="497" spans="2:7" ht="12">
      <c r="B497" s="2" t="s">
        <v>2283</v>
      </c>
      <c r="C497" s="176" t="s">
        <v>14353</v>
      </c>
      <c r="D497" s="177">
        <v>1</v>
      </c>
      <c r="E497" s="178">
        <v>1.84</v>
      </c>
      <c r="F497" s="563">
        <v>347.86079999999993</v>
      </c>
      <c r="G497" s="563"/>
    </row>
    <row r="498" spans="2:7" ht="12">
      <c r="B498" s="2" t="s">
        <v>2284</v>
      </c>
      <c r="C498" s="176" t="s">
        <v>14354</v>
      </c>
      <c r="D498" s="177">
        <v>1</v>
      </c>
      <c r="E498" s="178">
        <v>1.86</v>
      </c>
      <c r="F498" s="563">
        <v>366.30796363636358</v>
      </c>
      <c r="G498" s="563"/>
    </row>
    <row r="499" spans="2:7" ht="12">
      <c r="B499" s="2" t="s">
        <v>2285</v>
      </c>
      <c r="C499" s="176" t="s">
        <v>14355</v>
      </c>
      <c r="D499" s="177">
        <v>1</v>
      </c>
      <c r="E499" s="178">
        <v>1.89</v>
      </c>
      <c r="F499" s="563">
        <v>376.84919999999994</v>
      </c>
      <c r="G499" s="563"/>
    </row>
    <row r="500" spans="2:7" ht="12">
      <c r="B500" s="2" t="s">
        <v>2286</v>
      </c>
      <c r="C500" s="176" t="s">
        <v>14356</v>
      </c>
      <c r="D500" s="177">
        <v>1</v>
      </c>
      <c r="E500" s="178">
        <v>0.08</v>
      </c>
      <c r="F500" s="563">
        <v>12.965720727272723</v>
      </c>
      <c r="G500" s="563"/>
    </row>
    <row r="501" spans="2:7" ht="12">
      <c r="B501" s="2" t="s">
        <v>2287</v>
      </c>
      <c r="C501" s="176" t="s">
        <v>2288</v>
      </c>
      <c r="D501" s="177">
        <v>1</v>
      </c>
      <c r="E501" s="178">
        <v>1.6E-2</v>
      </c>
      <c r="F501" s="563">
        <v>18.431661818181812</v>
      </c>
      <c r="G501" s="563"/>
    </row>
    <row r="502" spans="2:7" ht="12">
      <c r="B502" s="2" t="s">
        <v>2289</v>
      </c>
      <c r="C502" s="176" t="s">
        <v>2290</v>
      </c>
      <c r="D502" s="177">
        <v>1</v>
      </c>
      <c r="E502" s="178">
        <v>1.4999999999999999E-2</v>
      </c>
      <c r="F502" s="563">
        <v>18.431661818181812</v>
      </c>
      <c r="G502" s="563"/>
    </row>
    <row r="503" spans="2:7" ht="12">
      <c r="B503" s="2" t="s">
        <v>2291</v>
      </c>
      <c r="C503" s="176" t="s">
        <v>2292</v>
      </c>
      <c r="D503" s="177">
        <v>1</v>
      </c>
      <c r="E503" s="178">
        <v>1.2999999999999999E-2</v>
      </c>
      <c r="F503" s="563">
        <v>12.368280654545451</v>
      </c>
      <c r="G503" s="563"/>
    </row>
    <row r="504" spans="2:7" ht="12">
      <c r="B504" s="2" t="s">
        <v>2293</v>
      </c>
      <c r="C504" s="176" t="s">
        <v>2294</v>
      </c>
      <c r="D504" s="177">
        <v>1</v>
      </c>
      <c r="E504" s="178">
        <v>4.2999999999999997E-2</v>
      </c>
      <c r="F504" s="563">
        <v>5.0845963636363622</v>
      </c>
      <c r="G504" s="563"/>
    </row>
    <row r="505" spans="2:7" ht="12">
      <c r="B505" s="2" t="s">
        <v>2295</v>
      </c>
      <c r="C505" s="176" t="s">
        <v>2296</v>
      </c>
      <c r="D505" s="177">
        <v>1</v>
      </c>
      <c r="E505" s="178">
        <v>0.03</v>
      </c>
      <c r="F505" s="563">
        <v>4.9701929454545448</v>
      </c>
      <c r="G505" s="563"/>
    </row>
    <row r="506" spans="2:7" ht="12">
      <c r="B506" s="2" t="s">
        <v>2297</v>
      </c>
      <c r="C506" s="176" t="s">
        <v>2298</v>
      </c>
      <c r="D506" s="177">
        <v>1</v>
      </c>
      <c r="E506" s="178">
        <v>0.03</v>
      </c>
      <c r="F506" s="563">
        <v>23.007798545454545</v>
      </c>
      <c r="G506" s="563"/>
    </row>
    <row r="507" spans="2:7" ht="12">
      <c r="B507" s="2" t="s">
        <v>2299</v>
      </c>
      <c r="C507" s="176" t="s">
        <v>2300</v>
      </c>
      <c r="D507" s="177">
        <v>1</v>
      </c>
      <c r="E507" s="178">
        <v>0.03</v>
      </c>
      <c r="F507" s="563">
        <v>23.897602909090907</v>
      </c>
      <c r="G507" s="563"/>
    </row>
    <row r="508" spans="2:7" ht="12">
      <c r="B508" s="2" t="s">
        <v>2301</v>
      </c>
      <c r="C508" s="176" t="s">
        <v>2302</v>
      </c>
      <c r="D508" s="177">
        <v>1</v>
      </c>
      <c r="E508" s="178">
        <v>0.03</v>
      </c>
      <c r="F508" s="563">
        <v>24.024717818181809</v>
      </c>
      <c r="G508" s="563"/>
    </row>
    <row r="509" spans="2:7" ht="12">
      <c r="B509" s="2" t="s">
        <v>2303</v>
      </c>
      <c r="C509" s="176" t="s">
        <v>2304</v>
      </c>
      <c r="D509" s="177">
        <v>1</v>
      </c>
      <c r="E509" s="178">
        <v>0.01</v>
      </c>
      <c r="F509" s="563">
        <v>6.1904960727272709</v>
      </c>
      <c r="G509" s="563"/>
    </row>
    <row r="510" spans="2:7" ht="12">
      <c r="B510" s="2" t="s">
        <v>2305</v>
      </c>
      <c r="C510" s="176" t="s">
        <v>2306</v>
      </c>
      <c r="D510" s="177">
        <v>1</v>
      </c>
      <c r="E510" s="178">
        <v>0.02</v>
      </c>
      <c r="F510" s="563">
        <v>7.4616451636363621</v>
      </c>
      <c r="G510" s="563"/>
    </row>
    <row r="511" spans="2:7" ht="12">
      <c r="B511" s="2" t="s">
        <v>2307</v>
      </c>
      <c r="C511" s="176" t="s">
        <v>2296</v>
      </c>
      <c r="D511" s="177">
        <v>1</v>
      </c>
      <c r="E511" s="178">
        <v>0.05</v>
      </c>
      <c r="F511" s="563">
        <v>4.9701929454545448</v>
      </c>
      <c r="G511" s="563"/>
    </row>
    <row r="512" spans="2:7" ht="12">
      <c r="B512" s="2" t="s">
        <v>2308</v>
      </c>
      <c r="C512" s="176" t="s">
        <v>2309</v>
      </c>
      <c r="D512" s="177">
        <v>1</v>
      </c>
      <c r="E512" s="178">
        <v>0.39700000000000002</v>
      </c>
      <c r="F512" s="563">
        <v>39.278506909090893</v>
      </c>
      <c r="G512" s="563"/>
    </row>
    <row r="513" spans="2:7" ht="12">
      <c r="B513" s="2" t="s">
        <v>2310</v>
      </c>
      <c r="C513" s="176" t="s">
        <v>2311</v>
      </c>
      <c r="D513" s="177">
        <v>1</v>
      </c>
      <c r="E513" s="178">
        <v>0.36699999999999999</v>
      </c>
      <c r="F513" s="563">
        <v>39.278506909090893</v>
      </c>
      <c r="G513" s="563"/>
    </row>
    <row r="514" spans="2:7" ht="12">
      <c r="B514" s="2" t="s">
        <v>2312</v>
      </c>
      <c r="C514" s="176" t="s">
        <v>14357</v>
      </c>
      <c r="D514" s="177">
        <v>1</v>
      </c>
      <c r="E514" s="178">
        <v>1.97</v>
      </c>
      <c r="F514" s="563">
        <v>375.53154545454538</v>
      </c>
      <c r="G514" s="563"/>
    </row>
    <row r="515" spans="2:7" ht="12">
      <c r="B515" s="2" t="s">
        <v>2313</v>
      </c>
      <c r="C515" s="176" t="s">
        <v>14358</v>
      </c>
      <c r="D515" s="177">
        <v>1</v>
      </c>
      <c r="E515" s="178">
        <v>1.86</v>
      </c>
      <c r="F515" s="563">
        <v>392.66105454545453</v>
      </c>
      <c r="G515" s="563"/>
    </row>
    <row r="516" spans="2:7" ht="12">
      <c r="B516" s="2" t="s">
        <v>2314</v>
      </c>
      <c r="C516" s="176" t="s">
        <v>14359</v>
      </c>
      <c r="D516" s="177">
        <v>1</v>
      </c>
      <c r="E516" s="178">
        <v>1.89</v>
      </c>
      <c r="F516" s="563">
        <v>401.88463636363633</v>
      </c>
      <c r="G516" s="563"/>
    </row>
    <row r="517" spans="2:7" ht="12">
      <c r="B517" s="2" t="s">
        <v>2315</v>
      </c>
      <c r="C517" s="176" t="s">
        <v>14360</v>
      </c>
      <c r="D517" s="177">
        <v>1</v>
      </c>
      <c r="E517" s="178">
        <v>1.86</v>
      </c>
      <c r="F517" s="563">
        <v>405.8375999999999</v>
      </c>
      <c r="G517" s="563"/>
    </row>
    <row r="518" spans="2:7" ht="12">
      <c r="B518" s="2" t="s">
        <v>2316</v>
      </c>
      <c r="C518" s="176" t="s">
        <v>14361</v>
      </c>
      <c r="D518" s="177">
        <v>1</v>
      </c>
      <c r="E518" s="178">
        <v>1.89</v>
      </c>
      <c r="F518" s="563">
        <v>422.96710909090893</v>
      </c>
      <c r="G518" s="563"/>
    </row>
    <row r="519" spans="2:7" ht="12">
      <c r="B519" s="2" t="s">
        <v>2317</v>
      </c>
      <c r="C519" s="176" t="s">
        <v>14362</v>
      </c>
      <c r="D519" s="177">
        <v>1</v>
      </c>
      <c r="E519" s="178">
        <v>0.02</v>
      </c>
      <c r="F519" s="563">
        <v>17.033397818181811</v>
      </c>
      <c r="G519" s="563"/>
    </row>
    <row r="520" spans="2:7" ht="12">
      <c r="B520" s="2" t="s">
        <v>2318</v>
      </c>
      <c r="C520" s="176" t="s">
        <v>14363</v>
      </c>
      <c r="D520" s="177">
        <v>1</v>
      </c>
      <c r="E520" s="178">
        <v>0.02</v>
      </c>
      <c r="F520" s="563">
        <v>17.287627636363631</v>
      </c>
      <c r="G520" s="563"/>
    </row>
    <row r="521" spans="2:7" ht="12">
      <c r="B521" s="2" t="s">
        <v>2319</v>
      </c>
      <c r="C521" s="176" t="s">
        <v>14364</v>
      </c>
      <c r="D521" s="177">
        <v>1</v>
      </c>
      <c r="E521" s="178">
        <v>0.02</v>
      </c>
      <c r="F521" s="563">
        <v>11.707283127272724</v>
      </c>
      <c r="G521" s="563"/>
    </row>
    <row r="522" spans="2:7" ht="12">
      <c r="B522" s="2" t="s">
        <v>2320</v>
      </c>
      <c r="C522" s="176" t="s">
        <v>14365</v>
      </c>
      <c r="D522" s="177">
        <v>1</v>
      </c>
      <c r="E522" s="178">
        <v>0.02</v>
      </c>
      <c r="F522" s="563">
        <v>14.87244436363636</v>
      </c>
      <c r="G522" s="563"/>
    </row>
    <row r="523" spans="2:7" ht="12">
      <c r="B523" s="2" t="s">
        <v>2321</v>
      </c>
      <c r="C523" s="176" t="s">
        <v>14366</v>
      </c>
      <c r="D523" s="177">
        <v>1</v>
      </c>
      <c r="E523" s="178">
        <v>0.03</v>
      </c>
      <c r="F523" s="563">
        <v>26.948360727272718</v>
      </c>
      <c r="G523" s="563"/>
    </row>
    <row r="524" spans="2:7" ht="12">
      <c r="B524" s="2" t="s">
        <v>2322</v>
      </c>
      <c r="C524" s="176" t="s">
        <v>9509</v>
      </c>
      <c r="D524" s="177">
        <v>1</v>
      </c>
      <c r="E524" s="178">
        <v>0.02</v>
      </c>
      <c r="F524" s="563">
        <v>5.1520292727272716</v>
      </c>
      <c r="G524" s="563"/>
    </row>
    <row r="525" spans="2:7" ht="12">
      <c r="B525" s="2" t="s">
        <v>2323</v>
      </c>
      <c r="C525" s="176" t="s">
        <v>14367</v>
      </c>
      <c r="D525" s="177">
        <v>1</v>
      </c>
      <c r="E525" s="178">
        <v>0.1</v>
      </c>
      <c r="F525" s="563">
        <v>16.397823272727269</v>
      </c>
      <c r="G525" s="563"/>
    </row>
    <row r="526" spans="2:7" ht="12">
      <c r="B526" s="2" t="s">
        <v>2324</v>
      </c>
      <c r="C526" s="176" t="s">
        <v>14368</v>
      </c>
      <c r="D526" s="177">
        <v>1</v>
      </c>
      <c r="E526" s="178">
        <v>1.89</v>
      </c>
      <c r="F526" s="563">
        <v>697.03925454545436</v>
      </c>
      <c r="G526" s="563"/>
    </row>
    <row r="527" spans="2:7" ht="12">
      <c r="B527" s="2" t="s">
        <v>2325</v>
      </c>
      <c r="C527" s="176" t="s">
        <v>14369</v>
      </c>
      <c r="D527" s="177">
        <v>1</v>
      </c>
      <c r="E527" s="178">
        <v>1.89</v>
      </c>
      <c r="F527" s="563">
        <v>755.01605454545427</v>
      </c>
      <c r="G527" s="563"/>
    </row>
    <row r="528" spans="2:7" ht="12">
      <c r="B528" s="2" t="s">
        <v>13577</v>
      </c>
      <c r="C528" s="176" t="s">
        <v>13581</v>
      </c>
      <c r="D528" s="177">
        <v>1</v>
      </c>
      <c r="E528" s="178">
        <v>0.02</v>
      </c>
      <c r="F528" s="563">
        <v>24.406062545454542</v>
      </c>
      <c r="G528" s="563"/>
    </row>
    <row r="529" spans="2:7" ht="12">
      <c r="B529" s="2" t="s">
        <v>13578</v>
      </c>
      <c r="C529" s="176" t="s">
        <v>13582</v>
      </c>
      <c r="D529" s="177">
        <v>1</v>
      </c>
      <c r="E529" s="178">
        <v>0.02</v>
      </c>
      <c r="F529" s="563">
        <v>26.567015999999992</v>
      </c>
      <c r="G529" s="563"/>
    </row>
    <row r="530" spans="2:7" ht="12">
      <c r="B530" s="2" t="s">
        <v>13579</v>
      </c>
      <c r="C530" s="176" t="s">
        <v>13583</v>
      </c>
      <c r="D530" s="177">
        <v>1</v>
      </c>
      <c r="E530" s="178">
        <v>0.03</v>
      </c>
      <c r="F530" s="563">
        <v>53.388261818181803</v>
      </c>
      <c r="G530" s="563"/>
    </row>
    <row r="531" spans="2:7" ht="12">
      <c r="B531" s="2" t="s">
        <v>13580</v>
      </c>
      <c r="C531" s="176" t="s">
        <v>13584</v>
      </c>
      <c r="D531" s="177">
        <v>1</v>
      </c>
      <c r="E531" s="178">
        <v>0.02</v>
      </c>
      <c r="F531" s="563">
        <v>28.219509818181812</v>
      </c>
      <c r="G531" s="563"/>
    </row>
    <row r="532" spans="2:7" ht="12">
      <c r="B532" s="2" t="s">
        <v>2326</v>
      </c>
      <c r="C532" s="176" t="s">
        <v>14370</v>
      </c>
      <c r="D532" s="177">
        <v>1</v>
      </c>
      <c r="E532" s="178">
        <v>0.11</v>
      </c>
      <c r="F532" s="563">
        <v>24.533177454545449</v>
      </c>
      <c r="G532" s="563"/>
    </row>
    <row r="533" spans="2:7" ht="12">
      <c r="B533" s="2" t="s">
        <v>2327</v>
      </c>
      <c r="C533" s="176" t="s">
        <v>14371</v>
      </c>
      <c r="D533" s="177">
        <v>1</v>
      </c>
      <c r="E533" s="178">
        <v>3.02</v>
      </c>
      <c r="F533" s="563">
        <v>548.14429090909073</v>
      </c>
      <c r="G533" s="563"/>
    </row>
    <row r="534" spans="2:7" ht="12">
      <c r="B534" s="2" t="s">
        <v>2328</v>
      </c>
      <c r="C534" s="176" t="s">
        <v>14372</v>
      </c>
      <c r="D534" s="177">
        <v>1</v>
      </c>
      <c r="E534" s="178">
        <v>3.28</v>
      </c>
      <c r="F534" s="563">
        <v>632.47418181818159</v>
      </c>
      <c r="G534" s="563"/>
    </row>
    <row r="535" spans="2:7" ht="12">
      <c r="B535" s="2" t="s">
        <v>2329</v>
      </c>
      <c r="C535" s="176" t="s">
        <v>14373</v>
      </c>
      <c r="D535" s="177">
        <v>1</v>
      </c>
      <c r="E535" s="178">
        <v>3.97</v>
      </c>
      <c r="F535" s="563">
        <v>1040.9470909090908</v>
      </c>
      <c r="G535" s="563"/>
    </row>
    <row r="536" spans="2:7" ht="12">
      <c r="B536" s="2" t="s">
        <v>2330</v>
      </c>
      <c r="C536" s="176" t="s">
        <v>2331</v>
      </c>
      <c r="D536" s="177">
        <v>1</v>
      </c>
      <c r="E536" s="178">
        <v>0.36</v>
      </c>
      <c r="F536" s="563">
        <v>63.115652727272703</v>
      </c>
      <c r="G536" s="563"/>
    </row>
    <row r="537" spans="2:7" ht="12">
      <c r="B537" s="2" t="s">
        <v>2332</v>
      </c>
      <c r="C537" s="176" t="s">
        <v>2333</v>
      </c>
      <c r="D537" s="177">
        <v>1</v>
      </c>
      <c r="E537" s="178">
        <v>0.28999999999999998</v>
      </c>
      <c r="F537" s="563">
        <v>64.433307272727248</v>
      </c>
      <c r="G537" s="563"/>
    </row>
    <row r="538" spans="2:7" ht="12">
      <c r="B538" s="2" t="s">
        <v>2334</v>
      </c>
      <c r="C538" s="176" t="s">
        <v>2335</v>
      </c>
      <c r="D538" s="177">
        <v>2</v>
      </c>
      <c r="E538" s="178">
        <v>0.42499999999999999</v>
      </c>
      <c r="F538" s="563">
        <v>64.433307272727248</v>
      </c>
      <c r="G538" s="563"/>
    </row>
    <row r="539" spans="2:7" ht="12">
      <c r="B539" s="2" t="s">
        <v>2336</v>
      </c>
      <c r="C539" s="176" t="s">
        <v>14374</v>
      </c>
      <c r="D539" s="177">
        <v>1</v>
      </c>
      <c r="E539" s="178">
        <v>2.09</v>
      </c>
      <c r="F539" s="563">
        <v>706.2628363636361</v>
      </c>
      <c r="G539" s="563"/>
    </row>
    <row r="540" spans="2:7" ht="12">
      <c r="B540" s="2" t="s">
        <v>2337</v>
      </c>
      <c r="C540" s="176" t="s">
        <v>14375</v>
      </c>
      <c r="D540" s="177">
        <v>1</v>
      </c>
      <c r="E540" s="178">
        <v>2.15</v>
      </c>
      <c r="F540" s="563">
        <v>760.28667272727262</v>
      </c>
      <c r="G540" s="563"/>
    </row>
    <row r="541" spans="2:7" ht="12">
      <c r="B541" s="2" t="s">
        <v>2338</v>
      </c>
      <c r="C541" s="176" t="s">
        <v>3191</v>
      </c>
      <c r="D541" s="177">
        <v>1</v>
      </c>
      <c r="E541" s="178">
        <v>0.34</v>
      </c>
      <c r="F541" s="563">
        <v>64.433307272727248</v>
      </c>
      <c r="G541" s="563"/>
    </row>
    <row r="542" spans="2:7" ht="12">
      <c r="B542" s="2" t="s">
        <v>3192</v>
      </c>
      <c r="C542" s="176" t="s">
        <v>3193</v>
      </c>
      <c r="D542" s="177">
        <v>1</v>
      </c>
      <c r="E542" s="178">
        <v>0.59</v>
      </c>
      <c r="F542" s="563">
        <v>148.89496363636363</v>
      </c>
      <c r="G542" s="563"/>
    </row>
    <row r="543" spans="2:7" ht="12">
      <c r="B543" s="2" t="s">
        <v>3194</v>
      </c>
      <c r="C543" s="176" t="s">
        <v>9510</v>
      </c>
      <c r="D543" s="177">
        <v>1</v>
      </c>
      <c r="E543" s="178">
        <v>2.9</v>
      </c>
      <c r="F543" s="563">
        <v>766.87494545454535</v>
      </c>
      <c r="G543" s="563"/>
    </row>
    <row r="544" spans="2:7" ht="12">
      <c r="B544" s="2" t="s">
        <v>3196</v>
      </c>
      <c r="C544" s="176" t="s">
        <v>9511</v>
      </c>
      <c r="D544" s="177">
        <v>1</v>
      </c>
      <c r="E544" s="178">
        <v>2.9</v>
      </c>
      <c r="F544" s="563">
        <v>827.48705454545427</v>
      </c>
      <c r="G544" s="563"/>
    </row>
    <row r="545" spans="2:7" ht="12">
      <c r="B545" s="2" t="s">
        <v>3198</v>
      </c>
      <c r="C545" s="176" t="s">
        <v>3199</v>
      </c>
      <c r="D545" s="177">
        <v>10</v>
      </c>
      <c r="E545" s="178">
        <v>0.26700000000000002</v>
      </c>
      <c r="F545" s="563">
        <v>30.174289090909085</v>
      </c>
      <c r="G545" s="563"/>
    </row>
    <row r="546" spans="2:7" ht="12">
      <c r="B546" s="2" t="s">
        <v>3200</v>
      </c>
      <c r="C546" s="176" t="s">
        <v>3201</v>
      </c>
      <c r="D546" s="177">
        <v>1</v>
      </c>
      <c r="E546" s="178">
        <v>0.01</v>
      </c>
      <c r="F546" s="563">
        <v>3.0964881818181809</v>
      </c>
      <c r="G546" s="563"/>
    </row>
    <row r="547" spans="2:7" ht="12">
      <c r="B547" s="2" t="s">
        <v>3202</v>
      </c>
      <c r="C547" s="176" t="s">
        <v>3203</v>
      </c>
      <c r="D547" s="177">
        <v>1</v>
      </c>
      <c r="E547" s="178">
        <v>0.02</v>
      </c>
      <c r="F547" s="563">
        <v>17.393039999999992</v>
      </c>
      <c r="G547" s="563"/>
    </row>
    <row r="548" spans="2:7" ht="12">
      <c r="B548" s="2" t="s">
        <v>3204</v>
      </c>
      <c r="C548" s="176" t="s">
        <v>3205</v>
      </c>
      <c r="D548" s="177">
        <v>1</v>
      </c>
      <c r="E548" s="178">
        <v>0.02</v>
      </c>
      <c r="F548" s="563">
        <v>17.393039999999992</v>
      </c>
      <c r="G548" s="563"/>
    </row>
    <row r="549" spans="2:7" ht="12">
      <c r="B549" s="2" t="s">
        <v>11053</v>
      </c>
      <c r="C549" s="176" t="s">
        <v>14376</v>
      </c>
      <c r="D549" s="177">
        <v>1</v>
      </c>
      <c r="E549" s="178">
        <v>0.03</v>
      </c>
      <c r="F549" s="563">
        <v>7.1819923636363612</v>
      </c>
      <c r="G549" s="563"/>
    </row>
    <row r="550" spans="2:7" ht="12">
      <c r="B550" s="2" t="s">
        <v>3206</v>
      </c>
      <c r="C550" s="176" t="s">
        <v>3207</v>
      </c>
      <c r="D550" s="177">
        <v>1</v>
      </c>
      <c r="E550" s="178">
        <v>0.02</v>
      </c>
      <c r="F550" s="563">
        <v>4.4404958181818177</v>
      </c>
      <c r="G550" s="563"/>
    </row>
    <row r="551" spans="2:7" ht="12">
      <c r="B551" s="2" t="s">
        <v>3208</v>
      </c>
      <c r="C551" s="176" t="s">
        <v>3209</v>
      </c>
      <c r="D551" s="177">
        <v>1</v>
      </c>
      <c r="E551" s="178">
        <v>0.04</v>
      </c>
      <c r="F551" s="563">
        <v>23.849547272727271</v>
      </c>
      <c r="G551" s="563"/>
    </row>
    <row r="552" spans="2:7" ht="12">
      <c r="B552" s="2" t="s">
        <v>3210</v>
      </c>
      <c r="C552" s="176" t="s">
        <v>3211</v>
      </c>
      <c r="D552" s="177">
        <v>1</v>
      </c>
      <c r="E552" s="178">
        <v>0.06</v>
      </c>
      <c r="F552" s="563">
        <v>23.849547272727271</v>
      </c>
      <c r="G552" s="563"/>
    </row>
    <row r="553" spans="2:7" ht="12">
      <c r="B553" s="2" t="s">
        <v>3212</v>
      </c>
      <c r="C553" s="176" t="s">
        <v>3213</v>
      </c>
      <c r="D553" s="177">
        <v>1</v>
      </c>
      <c r="E553" s="178">
        <v>0.02</v>
      </c>
      <c r="F553" s="563">
        <v>25.298967272727268</v>
      </c>
      <c r="G553" s="563"/>
    </row>
    <row r="554" spans="2:7" ht="12">
      <c r="B554" s="2" t="s">
        <v>3214</v>
      </c>
      <c r="C554" s="176" t="s">
        <v>3215</v>
      </c>
      <c r="D554" s="177">
        <v>1</v>
      </c>
      <c r="E554" s="178">
        <v>7.0000000000000007E-2</v>
      </c>
      <c r="F554" s="563">
        <v>38.475512727272722</v>
      </c>
      <c r="G554" s="563"/>
    </row>
    <row r="555" spans="2:7" ht="12">
      <c r="B555" s="2" t="s">
        <v>3216</v>
      </c>
      <c r="C555" s="176" t="s">
        <v>3217</v>
      </c>
      <c r="D555" s="177">
        <v>1</v>
      </c>
      <c r="E555" s="178">
        <v>7.0000000000000007E-2</v>
      </c>
      <c r="F555" s="563">
        <v>10.422647454545453</v>
      </c>
      <c r="G555" s="563"/>
    </row>
    <row r="556" spans="2:7" ht="12">
      <c r="B556" s="2" t="s">
        <v>3218</v>
      </c>
      <c r="C556" s="176" t="s">
        <v>3219</v>
      </c>
      <c r="D556" s="177">
        <v>1</v>
      </c>
      <c r="E556" s="178">
        <v>4.4999999999999998E-2</v>
      </c>
      <c r="F556" s="563">
        <v>20.16011454545454</v>
      </c>
      <c r="G556" s="563"/>
    </row>
    <row r="557" spans="2:7" ht="12">
      <c r="B557" s="2" t="s">
        <v>3220</v>
      </c>
      <c r="C557" s="176" t="s">
        <v>3221</v>
      </c>
      <c r="D557" s="177">
        <v>1</v>
      </c>
      <c r="E557" s="178">
        <v>0.04</v>
      </c>
      <c r="F557" s="563">
        <v>34.127252727272719</v>
      </c>
      <c r="G557" s="563"/>
    </row>
    <row r="558" spans="2:7" ht="12">
      <c r="B558" s="2" t="s">
        <v>3222</v>
      </c>
      <c r="C558" s="176" t="s">
        <v>3223</v>
      </c>
      <c r="D558" s="177">
        <v>1</v>
      </c>
      <c r="E558" s="178">
        <v>0.04</v>
      </c>
      <c r="F558" s="563">
        <v>33.600190909090898</v>
      </c>
      <c r="G558" s="563"/>
    </row>
    <row r="559" spans="2:7" ht="12">
      <c r="B559" s="2" t="s">
        <v>3224</v>
      </c>
      <c r="C559" s="176" t="s">
        <v>3225</v>
      </c>
      <c r="D559" s="177">
        <v>1</v>
      </c>
      <c r="E559" s="178">
        <v>0.1</v>
      </c>
      <c r="F559" s="563">
        <v>52.442650909090894</v>
      </c>
      <c r="G559" s="563"/>
    </row>
    <row r="560" spans="2:7" ht="12">
      <c r="B560" s="2" t="s">
        <v>3226</v>
      </c>
      <c r="C560" s="176" t="s">
        <v>3227</v>
      </c>
      <c r="D560" s="177">
        <v>1</v>
      </c>
      <c r="E560" s="178">
        <v>0.1</v>
      </c>
      <c r="F560" s="563">
        <v>12.965720727272723</v>
      </c>
      <c r="G560" s="563"/>
    </row>
    <row r="561" spans="2:7" ht="12">
      <c r="B561" s="2" t="s">
        <v>3228</v>
      </c>
      <c r="C561" s="176" t="s">
        <v>3229</v>
      </c>
      <c r="D561" s="177">
        <v>1</v>
      </c>
      <c r="E561" s="178">
        <v>0.1</v>
      </c>
      <c r="F561" s="563">
        <v>16.397823272727269</v>
      </c>
      <c r="G561" s="563"/>
    </row>
    <row r="562" spans="2:7" ht="12">
      <c r="B562" s="2" t="s">
        <v>3230</v>
      </c>
      <c r="C562" s="176" t="s">
        <v>3231</v>
      </c>
      <c r="D562" s="177">
        <v>1</v>
      </c>
      <c r="E562" s="178">
        <v>0.1</v>
      </c>
      <c r="F562" s="563">
        <v>24.533177454545449</v>
      </c>
      <c r="G562" s="563"/>
    </row>
    <row r="563" spans="2:7" ht="12">
      <c r="B563" s="2" t="s">
        <v>3232</v>
      </c>
      <c r="C563" s="176" t="s">
        <v>14377</v>
      </c>
      <c r="D563" s="177">
        <v>1</v>
      </c>
      <c r="E563" s="178">
        <v>0.97699999999999998</v>
      </c>
      <c r="F563" s="563">
        <v>163.38916363636361</v>
      </c>
      <c r="G563" s="563"/>
    </row>
    <row r="564" spans="2:7" ht="12">
      <c r="B564" s="2" t="s">
        <v>3233</v>
      </c>
      <c r="C564" s="176" t="s">
        <v>14378</v>
      </c>
      <c r="D564" s="177">
        <v>1</v>
      </c>
      <c r="E564" s="178">
        <v>0.80700000000000005</v>
      </c>
      <c r="F564" s="563">
        <v>217.41299999999993</v>
      </c>
      <c r="G564" s="563"/>
    </row>
    <row r="565" spans="2:7" ht="12">
      <c r="B565" s="2" t="s">
        <v>3234</v>
      </c>
      <c r="C565" s="176" t="s">
        <v>14379</v>
      </c>
      <c r="D565" s="177">
        <v>1</v>
      </c>
      <c r="E565" s="178">
        <v>0.997</v>
      </c>
      <c r="F565" s="563">
        <v>167.34212727272725</v>
      </c>
      <c r="G565" s="563"/>
    </row>
    <row r="566" spans="2:7" ht="12">
      <c r="B566" s="2" t="s">
        <v>3235</v>
      </c>
      <c r="C566" s="176" t="s">
        <v>14380</v>
      </c>
      <c r="D566" s="177">
        <v>1</v>
      </c>
      <c r="E566" s="178">
        <v>1.0069999999999999</v>
      </c>
      <c r="F566" s="563">
        <v>176.56570909090902</v>
      </c>
      <c r="G566" s="563"/>
    </row>
    <row r="567" spans="2:7" ht="12">
      <c r="B567" s="2" t="s">
        <v>3236</v>
      </c>
      <c r="C567" s="176" t="s">
        <v>14381</v>
      </c>
      <c r="D567" s="177">
        <v>1</v>
      </c>
      <c r="E567" s="178">
        <v>0.94699999999999995</v>
      </c>
      <c r="F567" s="563">
        <v>231.90719999999993</v>
      </c>
      <c r="G567" s="563"/>
    </row>
    <row r="568" spans="2:7" ht="12">
      <c r="B568" s="2" t="s">
        <v>3237</v>
      </c>
      <c r="C568" s="176" t="s">
        <v>14382</v>
      </c>
      <c r="D568" s="177">
        <v>1</v>
      </c>
      <c r="E568" s="178">
        <v>1.5580000000000001</v>
      </c>
      <c r="F568" s="563">
        <v>308.33116363636356</v>
      </c>
      <c r="G568" s="563"/>
    </row>
    <row r="569" spans="2:7" ht="12">
      <c r="B569" s="2" t="s">
        <v>3238</v>
      </c>
      <c r="C569" s="176" t="s">
        <v>14383</v>
      </c>
      <c r="D569" s="177">
        <v>1</v>
      </c>
      <c r="E569" s="178">
        <v>0.93700000000000006</v>
      </c>
      <c r="F569" s="563">
        <v>259.57794545454539</v>
      </c>
      <c r="G569" s="563"/>
    </row>
    <row r="570" spans="2:7" ht="12">
      <c r="B570" s="2" t="s">
        <v>3239</v>
      </c>
      <c r="C570" s="176" t="s">
        <v>14384</v>
      </c>
      <c r="D570" s="177">
        <v>1</v>
      </c>
      <c r="E570" s="178">
        <v>1.0569999999999999</v>
      </c>
      <c r="F570" s="563">
        <v>305.69585454545444</v>
      </c>
      <c r="G570" s="563"/>
    </row>
    <row r="571" spans="2:7" ht="12">
      <c r="B571" s="2" t="s">
        <v>3240</v>
      </c>
      <c r="C571" s="176" t="s">
        <v>14385</v>
      </c>
      <c r="D571" s="177">
        <v>1</v>
      </c>
      <c r="E571" s="178">
        <v>1.6120000000000001</v>
      </c>
      <c r="F571" s="563">
        <v>405.8375999999999</v>
      </c>
      <c r="G571" s="563"/>
    </row>
    <row r="572" spans="2:7" ht="12">
      <c r="B572" s="2" t="s">
        <v>3241</v>
      </c>
      <c r="C572" s="176" t="s">
        <v>14386</v>
      </c>
      <c r="D572" s="177">
        <v>1</v>
      </c>
      <c r="E572" s="178">
        <v>0.66</v>
      </c>
      <c r="F572" s="563">
        <v>171.2950909090909</v>
      </c>
      <c r="G572" s="563"/>
    </row>
    <row r="573" spans="2:7" ht="12">
      <c r="B573" s="2" t="s">
        <v>3242</v>
      </c>
      <c r="C573" s="176" t="s">
        <v>14387</v>
      </c>
      <c r="D573" s="177">
        <v>1</v>
      </c>
      <c r="E573" s="178">
        <v>0.93700000000000006</v>
      </c>
      <c r="F573" s="563">
        <v>246.40139999999997</v>
      </c>
      <c r="G573" s="563"/>
    </row>
    <row r="574" spans="2:7" ht="12">
      <c r="B574" s="2" t="s">
        <v>4180</v>
      </c>
      <c r="C574" s="176" t="s">
        <v>4181</v>
      </c>
      <c r="D574" s="177">
        <v>1</v>
      </c>
      <c r="E574" s="178">
        <v>1.042</v>
      </c>
      <c r="F574" s="563">
        <v>308.33116363636356</v>
      </c>
      <c r="G574" s="563"/>
    </row>
    <row r="575" spans="2:7" ht="12">
      <c r="B575" s="2" t="s">
        <v>4182</v>
      </c>
      <c r="C575" s="176" t="s">
        <v>4183</v>
      </c>
      <c r="D575" s="177">
        <v>1</v>
      </c>
      <c r="E575" s="178">
        <v>1.0620000000000001</v>
      </c>
      <c r="F575" s="563">
        <v>308.33116363636356</v>
      </c>
      <c r="G575" s="563"/>
    </row>
    <row r="576" spans="2:7" ht="12">
      <c r="B576" s="2" t="s">
        <v>4184</v>
      </c>
      <c r="C576" s="176" t="s">
        <v>4185</v>
      </c>
      <c r="D576" s="177">
        <v>1</v>
      </c>
      <c r="E576" s="178">
        <v>0.68600000000000005</v>
      </c>
      <c r="F576" s="563">
        <v>205.55410909090907</v>
      </c>
      <c r="G576" s="563"/>
    </row>
    <row r="577" spans="2:7" ht="12">
      <c r="B577" s="2" t="s">
        <v>11054</v>
      </c>
      <c r="C577" s="176" t="s">
        <v>14388</v>
      </c>
      <c r="D577" s="177">
        <v>1</v>
      </c>
      <c r="E577" s="178">
        <v>0.98699999999999999</v>
      </c>
      <c r="F577" s="563">
        <v>191.05990909090903</v>
      </c>
      <c r="G577" s="563"/>
    </row>
    <row r="578" spans="2:7" ht="12">
      <c r="B578" s="2" t="s">
        <v>11055</v>
      </c>
      <c r="C578" s="176" t="s">
        <v>14389</v>
      </c>
      <c r="D578" s="177">
        <v>1</v>
      </c>
      <c r="E578" s="178">
        <v>0.997</v>
      </c>
      <c r="F578" s="563">
        <v>201.60114545454545</v>
      </c>
      <c r="G578" s="563"/>
    </row>
    <row r="579" spans="2:7" ht="12">
      <c r="B579" s="2" t="s">
        <v>4186</v>
      </c>
      <c r="C579" s="176" t="s">
        <v>14390</v>
      </c>
      <c r="D579" s="177">
        <v>1</v>
      </c>
      <c r="E579" s="178">
        <v>0.997</v>
      </c>
      <c r="F579" s="563">
        <v>175.24805454545452</v>
      </c>
      <c r="G579" s="563"/>
    </row>
    <row r="580" spans="2:7" ht="12">
      <c r="B580" s="2" t="s">
        <v>4187</v>
      </c>
      <c r="C580" s="176" t="s">
        <v>14391</v>
      </c>
      <c r="D580" s="177">
        <v>1</v>
      </c>
      <c r="E580" s="178">
        <v>0.95699999999999996</v>
      </c>
      <c r="F580" s="563">
        <v>183.15398181818179</v>
      </c>
      <c r="G580" s="563"/>
    </row>
    <row r="581" spans="2:7" ht="12">
      <c r="B581" s="2" t="s">
        <v>4188</v>
      </c>
      <c r="C581" s="176" t="s">
        <v>14392</v>
      </c>
      <c r="D581" s="177">
        <v>1</v>
      </c>
      <c r="E581" s="178">
        <v>0.94699999999999995</v>
      </c>
      <c r="F581" s="563">
        <v>239.81312727272726</v>
      </c>
      <c r="G581" s="563"/>
    </row>
    <row r="582" spans="2:7" ht="12">
      <c r="B582" s="2" t="s">
        <v>4189</v>
      </c>
      <c r="C582" s="176" t="s">
        <v>14393</v>
      </c>
      <c r="D582" s="177">
        <v>1</v>
      </c>
      <c r="E582" s="178">
        <v>1.528</v>
      </c>
      <c r="F582" s="563">
        <v>321.50770909090897</v>
      </c>
      <c r="G582" s="563"/>
    </row>
    <row r="583" spans="2:7" ht="12">
      <c r="B583" s="2" t="s">
        <v>4190</v>
      </c>
      <c r="C583" s="176" t="s">
        <v>14394</v>
      </c>
      <c r="D583" s="177">
        <v>1</v>
      </c>
      <c r="E583" s="178">
        <v>0.98699999999999999</v>
      </c>
      <c r="F583" s="563">
        <v>266.16621818181807</v>
      </c>
      <c r="G583" s="563"/>
    </row>
    <row r="584" spans="2:7" ht="12">
      <c r="B584" s="2" t="s">
        <v>4191</v>
      </c>
      <c r="C584" s="176" t="s">
        <v>14395</v>
      </c>
      <c r="D584" s="177">
        <v>1</v>
      </c>
      <c r="E584" s="178">
        <v>1.0369999999999999</v>
      </c>
      <c r="F584" s="563">
        <v>310.96647272727267</v>
      </c>
      <c r="G584" s="563"/>
    </row>
    <row r="585" spans="2:7" ht="12">
      <c r="B585" s="2" t="s">
        <v>4192</v>
      </c>
      <c r="C585" s="176" t="s">
        <v>14396</v>
      </c>
      <c r="D585" s="177">
        <v>1</v>
      </c>
      <c r="E585" s="178">
        <v>1.5960000000000001</v>
      </c>
      <c r="F585" s="563">
        <v>419.01414545454531</v>
      </c>
      <c r="G585" s="563"/>
    </row>
    <row r="586" spans="2:7" ht="12">
      <c r="B586" s="2" t="s">
        <v>4193</v>
      </c>
      <c r="C586" s="176" t="s">
        <v>14397</v>
      </c>
      <c r="D586" s="177">
        <v>1</v>
      </c>
      <c r="E586" s="178">
        <v>0.98699999999999999</v>
      </c>
      <c r="F586" s="563">
        <v>259.57794545454539</v>
      </c>
      <c r="G586" s="563"/>
    </row>
    <row r="587" spans="2:7" ht="12">
      <c r="B587" s="2" t="s">
        <v>4194</v>
      </c>
      <c r="C587" s="176" t="s">
        <v>4195</v>
      </c>
      <c r="D587" s="177">
        <v>1</v>
      </c>
      <c r="E587" s="178">
        <v>1.046</v>
      </c>
      <c r="F587" s="563">
        <v>310.96647272727267</v>
      </c>
      <c r="G587" s="563"/>
    </row>
    <row r="588" spans="2:7" ht="12">
      <c r="B588" s="2" t="s">
        <v>4196</v>
      </c>
      <c r="C588" s="176" t="s">
        <v>4197</v>
      </c>
      <c r="D588" s="177">
        <v>1</v>
      </c>
      <c r="E588" s="178">
        <v>1.3080000000000001</v>
      </c>
      <c r="F588" s="563">
        <v>252.98967272727265</v>
      </c>
      <c r="G588" s="563"/>
    </row>
    <row r="589" spans="2:7" ht="12">
      <c r="B589" s="2" t="s">
        <v>4198</v>
      </c>
      <c r="C589" s="176" t="s">
        <v>14398</v>
      </c>
      <c r="D589" s="177">
        <v>1</v>
      </c>
      <c r="E589" s="178">
        <v>1.782</v>
      </c>
      <c r="F589" s="563">
        <v>332.04894545454533</v>
      </c>
      <c r="G589" s="563"/>
    </row>
    <row r="590" spans="2:7" ht="12">
      <c r="B590" s="2" t="s">
        <v>4199</v>
      </c>
      <c r="C590" s="176" t="s">
        <v>14399</v>
      </c>
      <c r="D590" s="177">
        <v>1</v>
      </c>
      <c r="E590" s="178">
        <v>1.5629999999999999</v>
      </c>
      <c r="F590" s="563">
        <v>271.4368363636363</v>
      </c>
      <c r="G590" s="563"/>
    </row>
    <row r="591" spans="2:7" ht="12">
      <c r="B591" s="2" t="s">
        <v>4200</v>
      </c>
      <c r="C591" s="176" t="s">
        <v>14400</v>
      </c>
      <c r="D591" s="177">
        <v>1</v>
      </c>
      <c r="E591" s="178">
        <v>1.583</v>
      </c>
      <c r="F591" s="563">
        <v>288.5663454545454</v>
      </c>
      <c r="G591" s="563"/>
    </row>
    <row r="592" spans="2:7" ht="12">
      <c r="B592" s="2" t="s">
        <v>4201</v>
      </c>
      <c r="C592" s="176" t="s">
        <v>14401</v>
      </c>
      <c r="D592" s="177">
        <v>1</v>
      </c>
      <c r="E592" s="178">
        <v>1.9350000000000001</v>
      </c>
      <c r="F592" s="563">
        <v>384.75512727272718</v>
      </c>
      <c r="G592" s="563"/>
    </row>
    <row r="593" spans="2:7" ht="12">
      <c r="B593" s="2" t="s">
        <v>4202</v>
      </c>
      <c r="C593" s="176" t="s">
        <v>14402</v>
      </c>
      <c r="D593" s="177">
        <v>1</v>
      </c>
      <c r="E593" s="178">
        <v>1.923</v>
      </c>
      <c r="F593" s="563">
        <v>354.44907272727261</v>
      </c>
      <c r="G593" s="563"/>
    </row>
    <row r="594" spans="2:7" ht="12">
      <c r="B594" s="2" t="s">
        <v>3269</v>
      </c>
      <c r="C594" s="176" t="s">
        <v>14403</v>
      </c>
      <c r="D594" s="177">
        <v>1</v>
      </c>
      <c r="E594" s="178">
        <v>2.0369999999999999</v>
      </c>
      <c r="F594" s="563">
        <v>475.67329090909078</v>
      </c>
      <c r="G594" s="563"/>
    </row>
    <row r="595" spans="2:7" ht="12">
      <c r="B595" s="2" t="s">
        <v>3270</v>
      </c>
      <c r="C595" s="176" t="s">
        <v>14404</v>
      </c>
      <c r="D595" s="177">
        <v>1</v>
      </c>
      <c r="E595" s="178">
        <v>1.913</v>
      </c>
      <c r="F595" s="563">
        <v>444.04958181818176</v>
      </c>
      <c r="G595" s="563"/>
    </row>
    <row r="596" spans="2:7" ht="12">
      <c r="B596" s="2" t="s">
        <v>3271</v>
      </c>
      <c r="C596" s="176" t="s">
        <v>14405</v>
      </c>
      <c r="D596" s="177">
        <v>1</v>
      </c>
      <c r="E596" s="178">
        <v>1.9970000000000001</v>
      </c>
      <c r="F596" s="563">
        <v>590.30923636363616</v>
      </c>
      <c r="G596" s="563"/>
    </row>
    <row r="597" spans="2:7" ht="12">
      <c r="B597" s="2" t="s">
        <v>3272</v>
      </c>
      <c r="C597" s="176" t="s">
        <v>14406</v>
      </c>
      <c r="D597" s="177">
        <v>1</v>
      </c>
      <c r="E597" s="178">
        <v>2.153</v>
      </c>
      <c r="F597" s="563">
        <v>531.01478181818163</v>
      </c>
      <c r="G597" s="563"/>
    </row>
    <row r="598" spans="2:7" ht="12">
      <c r="B598" s="2" t="s">
        <v>3273</v>
      </c>
      <c r="C598" s="176" t="s">
        <v>14407</v>
      </c>
      <c r="D598" s="177">
        <v>1</v>
      </c>
      <c r="E598" s="178">
        <v>2.1429999999999998</v>
      </c>
      <c r="F598" s="563">
        <v>706.2628363636361</v>
      </c>
      <c r="G598" s="563"/>
    </row>
    <row r="599" spans="2:7" ht="12">
      <c r="B599" s="2" t="s">
        <v>3274</v>
      </c>
      <c r="C599" s="176" t="s">
        <v>14408</v>
      </c>
      <c r="D599" s="177">
        <v>1</v>
      </c>
      <c r="E599" s="178">
        <v>1.9330000000000001</v>
      </c>
      <c r="F599" s="563">
        <v>428.23772727272717</v>
      </c>
      <c r="G599" s="563"/>
    </row>
    <row r="600" spans="2:7" ht="12">
      <c r="B600" s="2" t="s">
        <v>3275</v>
      </c>
      <c r="C600" s="176" t="s">
        <v>3276</v>
      </c>
      <c r="D600" s="177">
        <v>1</v>
      </c>
      <c r="E600" s="178">
        <v>2.085</v>
      </c>
      <c r="F600" s="563">
        <v>515.20292727272715</v>
      </c>
      <c r="G600" s="563"/>
    </row>
    <row r="601" spans="2:7" ht="12">
      <c r="B601" s="2" t="s">
        <v>3277</v>
      </c>
      <c r="C601" s="176" t="s">
        <v>14409</v>
      </c>
      <c r="D601" s="177">
        <v>1</v>
      </c>
      <c r="E601" s="178">
        <v>5.4450000000000003</v>
      </c>
      <c r="F601" s="563">
        <v>898.64039999999977</v>
      </c>
      <c r="G601" s="563"/>
    </row>
    <row r="602" spans="2:7" ht="12">
      <c r="B602" s="2" t="s">
        <v>3278</v>
      </c>
      <c r="C602" s="176" t="s">
        <v>14410</v>
      </c>
      <c r="D602" s="177">
        <v>1</v>
      </c>
      <c r="E602" s="178">
        <v>5.3650000000000002</v>
      </c>
      <c r="F602" s="563">
        <v>1010.6410363636361</v>
      </c>
      <c r="G602" s="563"/>
    </row>
    <row r="603" spans="2:7" ht="12">
      <c r="B603" s="2" t="s">
        <v>3279</v>
      </c>
      <c r="C603" s="176" t="s">
        <v>14411</v>
      </c>
      <c r="D603" s="177">
        <v>1</v>
      </c>
      <c r="E603" s="178">
        <v>10.43</v>
      </c>
      <c r="F603" s="563">
        <v>2120.1061636363634</v>
      </c>
      <c r="G603" s="563"/>
    </row>
    <row r="604" spans="2:7" ht="12">
      <c r="B604" s="2" t="s">
        <v>11056</v>
      </c>
      <c r="C604" s="176" t="s">
        <v>14412</v>
      </c>
      <c r="D604" s="177">
        <v>1</v>
      </c>
      <c r="E604" s="178">
        <v>6.5640000000000001</v>
      </c>
      <c r="F604" s="563">
        <v>950.02892727272717</v>
      </c>
      <c r="G604" s="563"/>
    </row>
    <row r="605" spans="2:7" ht="12">
      <c r="B605" s="2" t="s">
        <v>11057</v>
      </c>
      <c r="C605" s="176" t="s">
        <v>14413</v>
      </c>
      <c r="D605" s="177">
        <v>1</v>
      </c>
      <c r="E605" s="178">
        <v>6.2439999999999998</v>
      </c>
      <c r="F605" s="563">
        <v>1054.123636363636</v>
      </c>
      <c r="G605" s="563"/>
    </row>
    <row r="606" spans="2:7" ht="12">
      <c r="B606" s="2" t="s">
        <v>11058</v>
      </c>
      <c r="C606" s="176" t="s">
        <v>14414</v>
      </c>
      <c r="D606" s="177">
        <v>1</v>
      </c>
      <c r="E606" s="178">
        <v>6.8639999999999999</v>
      </c>
      <c r="F606" s="563">
        <v>1008.0057272727272</v>
      </c>
      <c r="G606" s="563"/>
    </row>
    <row r="607" spans="2:7" ht="12">
      <c r="B607" s="2" t="s">
        <v>11059</v>
      </c>
      <c r="C607" s="176" t="s">
        <v>14415</v>
      </c>
      <c r="D607" s="177">
        <v>1</v>
      </c>
      <c r="E607" s="178">
        <v>6.8739999999999997</v>
      </c>
      <c r="F607" s="563">
        <v>1156.9006909090904</v>
      </c>
      <c r="G607" s="563"/>
    </row>
    <row r="608" spans="2:7" ht="12">
      <c r="B608" s="2" t="s">
        <v>11060</v>
      </c>
      <c r="C608" s="176" t="s">
        <v>14416</v>
      </c>
      <c r="D608" s="177">
        <v>1</v>
      </c>
      <c r="E608" s="178">
        <v>7.65</v>
      </c>
      <c r="F608" s="563">
        <v>1395.3961636363633</v>
      </c>
      <c r="G608" s="563"/>
    </row>
    <row r="609" spans="2:7" ht="12">
      <c r="B609" s="2" t="s">
        <v>11061</v>
      </c>
      <c r="C609" s="176" t="s">
        <v>14417</v>
      </c>
      <c r="D609" s="177">
        <v>1</v>
      </c>
      <c r="E609" s="178">
        <v>7.71</v>
      </c>
      <c r="F609" s="563">
        <v>1496.8555636363633</v>
      </c>
      <c r="G609" s="563"/>
    </row>
    <row r="610" spans="2:7" ht="12">
      <c r="B610" s="2" t="s">
        <v>3280</v>
      </c>
      <c r="C610" s="176" t="s">
        <v>3281</v>
      </c>
      <c r="D610" s="177">
        <v>1</v>
      </c>
      <c r="E610" s="178">
        <v>2.7480000000000002</v>
      </c>
      <c r="F610" s="563">
        <v>463.81439999999986</v>
      </c>
      <c r="G610" s="563"/>
    </row>
    <row r="611" spans="2:7" ht="12">
      <c r="B611" s="2" t="s">
        <v>3282</v>
      </c>
      <c r="C611" s="176" t="s">
        <v>3283</v>
      </c>
      <c r="D611" s="177">
        <v>1</v>
      </c>
      <c r="E611" s="178">
        <v>2.95</v>
      </c>
      <c r="F611" s="563">
        <v>524.42650909090889</v>
      </c>
      <c r="G611" s="563"/>
    </row>
    <row r="612" spans="2:7" ht="12">
      <c r="B612" s="2" t="s">
        <v>3284</v>
      </c>
      <c r="C612" s="176" t="s">
        <v>3285</v>
      </c>
      <c r="D612" s="177">
        <v>1</v>
      </c>
      <c r="E612" s="178">
        <v>2.98</v>
      </c>
      <c r="F612" s="563">
        <v>545.50898181818172</v>
      </c>
      <c r="G612" s="563"/>
    </row>
    <row r="613" spans="2:7" ht="12">
      <c r="B613" s="2" t="s">
        <v>3286</v>
      </c>
      <c r="C613" s="176" t="s">
        <v>3287</v>
      </c>
      <c r="D613" s="177">
        <v>1</v>
      </c>
      <c r="E613" s="178">
        <v>0.1</v>
      </c>
      <c r="F613" s="563">
        <v>12.965720727272723</v>
      </c>
      <c r="G613" s="563"/>
    </row>
    <row r="614" spans="2:7" ht="12">
      <c r="B614" s="2" t="s">
        <v>3288</v>
      </c>
      <c r="C614" s="176" t="s">
        <v>3289</v>
      </c>
      <c r="D614" s="177">
        <v>1</v>
      </c>
      <c r="E614" s="178">
        <v>1.23</v>
      </c>
      <c r="F614" s="563">
        <v>267.48387272727268</v>
      </c>
      <c r="G614" s="563"/>
    </row>
    <row r="615" spans="2:7" ht="12">
      <c r="B615" s="2" t="s">
        <v>3290</v>
      </c>
      <c r="C615" s="176" t="s">
        <v>3291</v>
      </c>
      <c r="D615" s="177">
        <v>1</v>
      </c>
      <c r="E615" s="178">
        <v>0.1</v>
      </c>
      <c r="F615" s="563">
        <v>16.397823272727269</v>
      </c>
      <c r="G615" s="563"/>
    </row>
    <row r="616" spans="2:7" ht="12">
      <c r="B616" s="2" t="s">
        <v>9512</v>
      </c>
      <c r="C616" s="176" t="s">
        <v>9513</v>
      </c>
      <c r="D616" s="177">
        <v>1</v>
      </c>
      <c r="E616" s="178">
        <v>5.7140000000000004</v>
      </c>
      <c r="F616" s="563">
        <v>492.80279999999993</v>
      </c>
      <c r="G616" s="563"/>
    </row>
    <row r="617" spans="2:7" ht="12">
      <c r="B617" s="2" t="s">
        <v>9514</v>
      </c>
      <c r="C617" s="176" t="s">
        <v>9515</v>
      </c>
      <c r="D617" s="177">
        <v>1</v>
      </c>
      <c r="E617" s="178">
        <v>21.16</v>
      </c>
      <c r="F617" s="563">
        <v>1722.1744909090905</v>
      </c>
      <c r="G617" s="563"/>
    </row>
    <row r="618" spans="2:7" ht="12">
      <c r="B618" s="2" t="s">
        <v>3292</v>
      </c>
      <c r="C618" s="176" t="s">
        <v>14418</v>
      </c>
      <c r="D618" s="177">
        <v>1</v>
      </c>
      <c r="E618" s="178">
        <v>7.4139999999999997</v>
      </c>
      <c r="F618" s="563">
        <v>2050.2704727272721</v>
      </c>
      <c r="G618" s="563"/>
    </row>
    <row r="619" spans="2:7" ht="12">
      <c r="B619" s="2" t="s">
        <v>3293</v>
      </c>
      <c r="C619" s="176" t="s">
        <v>14419</v>
      </c>
      <c r="D619" s="177">
        <v>1</v>
      </c>
      <c r="E619" s="178">
        <v>7.8639999999999999</v>
      </c>
      <c r="F619" s="563">
        <v>2511.4495636363627</v>
      </c>
      <c r="G619" s="563"/>
    </row>
    <row r="620" spans="2:7" ht="12">
      <c r="B620" s="2" t="s">
        <v>3294</v>
      </c>
      <c r="C620" s="176" t="s">
        <v>14420</v>
      </c>
      <c r="D620" s="177">
        <v>1</v>
      </c>
      <c r="E620" s="178">
        <v>8.2140000000000004</v>
      </c>
      <c r="F620" s="563">
        <v>3806.7039818181811</v>
      </c>
      <c r="G620" s="563"/>
    </row>
    <row r="621" spans="2:7" ht="12">
      <c r="B621" s="2" t="s">
        <v>3295</v>
      </c>
      <c r="C621" s="176" t="s">
        <v>14421</v>
      </c>
      <c r="D621" s="177">
        <v>1</v>
      </c>
      <c r="E621" s="178">
        <v>28.74</v>
      </c>
      <c r="F621" s="563">
        <v>8461.9774909090884</v>
      </c>
      <c r="G621" s="563"/>
    </row>
    <row r="622" spans="2:7" ht="12">
      <c r="B622" s="2" t="s">
        <v>3296</v>
      </c>
      <c r="C622" s="176" t="s">
        <v>14422</v>
      </c>
      <c r="D622" s="177">
        <v>1</v>
      </c>
      <c r="E622" s="178">
        <v>28.88</v>
      </c>
      <c r="F622" s="563">
        <v>12855.037745454543</v>
      </c>
      <c r="G622" s="563"/>
    </row>
    <row r="623" spans="2:7" ht="12">
      <c r="B623" s="2" t="s">
        <v>3297</v>
      </c>
      <c r="C623" s="176" t="s">
        <v>3298</v>
      </c>
      <c r="D623" s="177">
        <v>1</v>
      </c>
      <c r="E623" s="178">
        <v>0.1</v>
      </c>
      <c r="F623" s="563">
        <v>24.533177454545449</v>
      </c>
      <c r="G623" s="563"/>
    </row>
    <row r="624" spans="2:7" ht="12">
      <c r="B624" s="2" t="s">
        <v>3299</v>
      </c>
      <c r="C624" s="176" t="s">
        <v>3300</v>
      </c>
      <c r="D624" s="177">
        <v>1</v>
      </c>
      <c r="E624" s="178">
        <v>0.21</v>
      </c>
      <c r="F624" s="563">
        <v>51.520292727272725</v>
      </c>
      <c r="G624" s="563"/>
    </row>
    <row r="625" spans="2:7" ht="12">
      <c r="B625" s="2" t="s">
        <v>3301</v>
      </c>
      <c r="C625" s="176" t="s">
        <v>14423</v>
      </c>
      <c r="D625" s="177">
        <v>1</v>
      </c>
      <c r="E625" s="178">
        <v>0.24</v>
      </c>
      <c r="F625" s="563">
        <v>68.781567272727258</v>
      </c>
      <c r="G625" s="563"/>
    </row>
    <row r="626" spans="2:7" ht="12">
      <c r="B626" s="2" t="s">
        <v>11062</v>
      </c>
      <c r="C626" s="176" t="s">
        <v>14424</v>
      </c>
      <c r="D626" s="177">
        <v>1</v>
      </c>
      <c r="E626" s="178">
        <v>0.08</v>
      </c>
      <c r="F626" s="563">
        <v>96.320547272727239</v>
      </c>
      <c r="G626" s="563"/>
    </row>
    <row r="627" spans="2:7" ht="12">
      <c r="B627" s="2" t="s">
        <v>11063</v>
      </c>
      <c r="C627" s="176" t="s">
        <v>14425</v>
      </c>
      <c r="D627" s="177">
        <v>1</v>
      </c>
      <c r="E627" s="178">
        <v>0.08</v>
      </c>
      <c r="F627" s="563">
        <v>164.70681818181816</v>
      </c>
      <c r="G627" s="563"/>
    </row>
    <row r="628" spans="2:7" ht="12">
      <c r="B628" s="2" t="s">
        <v>3302</v>
      </c>
      <c r="C628" s="176" t="s">
        <v>3303</v>
      </c>
      <c r="D628" s="177">
        <v>1</v>
      </c>
      <c r="E628" s="178">
        <v>6.1390000000000002</v>
      </c>
      <c r="F628" s="563">
        <v>1390.1255454545455</v>
      </c>
      <c r="G628" s="563"/>
    </row>
    <row r="629" spans="2:7" ht="12">
      <c r="B629" s="2" t="s">
        <v>3304</v>
      </c>
      <c r="C629" s="176" t="s">
        <v>3305</v>
      </c>
      <c r="D629" s="177">
        <v>1</v>
      </c>
      <c r="E629" s="178">
        <v>0.78200000000000003</v>
      </c>
      <c r="F629" s="563">
        <v>188.42459999999997</v>
      </c>
      <c r="G629" s="563"/>
    </row>
    <row r="630" spans="2:7" ht="12">
      <c r="B630" s="2" t="s">
        <v>3306</v>
      </c>
      <c r="C630" s="176" t="s">
        <v>3307</v>
      </c>
      <c r="D630" s="177">
        <v>1</v>
      </c>
      <c r="E630" s="178">
        <v>0.95099999999999996</v>
      </c>
      <c r="F630" s="563">
        <v>267.48387272727268</v>
      </c>
      <c r="G630" s="563"/>
    </row>
    <row r="631" spans="2:7" ht="12">
      <c r="B631" s="2" t="s">
        <v>3308</v>
      </c>
      <c r="C631" s="176" t="s">
        <v>3309</v>
      </c>
      <c r="D631" s="177">
        <v>1</v>
      </c>
      <c r="E631" s="178">
        <v>0.20699999999999999</v>
      </c>
      <c r="F631" s="563">
        <v>76.687494545454527</v>
      </c>
      <c r="G631" s="563"/>
    </row>
    <row r="632" spans="2:7" ht="12">
      <c r="B632" s="2" t="s">
        <v>3310</v>
      </c>
      <c r="C632" s="176" t="s">
        <v>3311</v>
      </c>
      <c r="D632" s="177">
        <v>1</v>
      </c>
      <c r="E632" s="178">
        <v>0.64400000000000002</v>
      </c>
      <c r="F632" s="563">
        <v>128.20778727272724</v>
      </c>
      <c r="G632" s="563"/>
    </row>
    <row r="633" spans="2:7" ht="12">
      <c r="B633" s="2" t="s">
        <v>3312</v>
      </c>
      <c r="C633" s="176" t="s">
        <v>3313</v>
      </c>
      <c r="D633" s="177">
        <v>1</v>
      </c>
      <c r="E633" s="178">
        <v>0.65300000000000002</v>
      </c>
      <c r="F633" s="563">
        <v>162.07150909090905</v>
      </c>
      <c r="G633" s="563"/>
    </row>
    <row r="634" spans="2:7" ht="12">
      <c r="B634" s="2" t="s">
        <v>3314</v>
      </c>
      <c r="C634" s="176" t="s">
        <v>3315</v>
      </c>
      <c r="D634" s="177">
        <v>1</v>
      </c>
      <c r="E634" s="178">
        <v>0.24</v>
      </c>
      <c r="F634" s="563">
        <v>95.661719999999988</v>
      </c>
      <c r="G634" s="563"/>
    </row>
    <row r="635" spans="2:7" ht="12">
      <c r="B635" s="2" t="s">
        <v>3316</v>
      </c>
      <c r="C635" s="176" t="s">
        <v>2464</v>
      </c>
      <c r="D635" s="177">
        <v>1</v>
      </c>
      <c r="E635" s="178">
        <v>0.81100000000000005</v>
      </c>
      <c r="F635" s="563">
        <v>167.34212727272725</v>
      </c>
      <c r="G635" s="563"/>
    </row>
    <row r="636" spans="2:7" ht="12">
      <c r="B636" s="2" t="s">
        <v>2465</v>
      </c>
      <c r="C636" s="176" t="s">
        <v>2466</v>
      </c>
      <c r="D636" s="177">
        <v>1</v>
      </c>
      <c r="E636" s="178">
        <v>3.13</v>
      </c>
      <c r="F636" s="563">
        <v>711.53345454545445</v>
      </c>
      <c r="G636" s="563"/>
    </row>
    <row r="637" spans="2:7" ht="12">
      <c r="B637" s="2" t="s">
        <v>2467</v>
      </c>
      <c r="C637" s="176" t="s">
        <v>14426</v>
      </c>
      <c r="D637" s="177">
        <v>10</v>
      </c>
      <c r="E637" s="178">
        <v>0.23100000000000001</v>
      </c>
      <c r="F637" s="563">
        <v>80.77222363636362</v>
      </c>
      <c r="G637" s="563"/>
    </row>
    <row r="638" spans="2:7" ht="12">
      <c r="B638" s="2" t="s">
        <v>2468</v>
      </c>
      <c r="C638" s="176" t="s">
        <v>14427</v>
      </c>
      <c r="D638" s="177">
        <v>10</v>
      </c>
      <c r="E638" s="178">
        <v>0.221</v>
      </c>
      <c r="F638" s="563">
        <v>86.306372727272702</v>
      </c>
      <c r="G638" s="563"/>
    </row>
    <row r="639" spans="2:7" ht="12">
      <c r="B639" s="2" t="s">
        <v>2469</v>
      </c>
      <c r="C639" s="176" t="s">
        <v>14428</v>
      </c>
      <c r="D639" s="177">
        <v>1</v>
      </c>
      <c r="E639" s="178">
        <v>0.3</v>
      </c>
      <c r="F639" s="563">
        <v>167.34212727272725</v>
      </c>
      <c r="G639" s="563"/>
    </row>
    <row r="640" spans="2:7" ht="12">
      <c r="B640" s="2" t="s">
        <v>2470</v>
      </c>
      <c r="C640" s="176" t="s">
        <v>14429</v>
      </c>
      <c r="D640" s="177">
        <v>1</v>
      </c>
      <c r="E640" s="178">
        <v>0.38</v>
      </c>
      <c r="F640" s="563">
        <v>197.6481818181818</v>
      </c>
      <c r="G640" s="563"/>
    </row>
    <row r="641" spans="2:7" ht="12">
      <c r="B641" s="2" t="s">
        <v>2471</v>
      </c>
      <c r="C641" s="176" t="s">
        <v>14430</v>
      </c>
      <c r="D641" s="177">
        <v>10</v>
      </c>
      <c r="E641" s="178">
        <v>0.24099999999999999</v>
      </c>
      <c r="F641" s="563">
        <v>82.880470909090874</v>
      </c>
      <c r="G641" s="563"/>
    </row>
    <row r="642" spans="2:7" ht="12">
      <c r="B642" s="2" t="s">
        <v>2472</v>
      </c>
      <c r="C642" s="176" t="s">
        <v>14431</v>
      </c>
      <c r="D642" s="177">
        <v>10</v>
      </c>
      <c r="E642" s="178">
        <v>0.29099999999999998</v>
      </c>
      <c r="F642" s="563">
        <v>95.002892727272695</v>
      </c>
      <c r="G642" s="563"/>
    </row>
    <row r="643" spans="2:7" ht="12">
      <c r="B643" s="2" t="s">
        <v>2473</v>
      </c>
      <c r="C643" s="176" t="s">
        <v>14432</v>
      </c>
      <c r="D643" s="177">
        <v>1</v>
      </c>
      <c r="E643" s="178">
        <v>0.45</v>
      </c>
      <c r="F643" s="563">
        <v>175.24805454545452</v>
      </c>
      <c r="G643" s="563"/>
    </row>
    <row r="644" spans="2:7" ht="12">
      <c r="B644" s="2" t="s">
        <v>2474</v>
      </c>
      <c r="C644" s="176" t="s">
        <v>14433</v>
      </c>
      <c r="D644" s="177">
        <v>1</v>
      </c>
      <c r="E644" s="178">
        <v>0.41</v>
      </c>
      <c r="F644" s="563">
        <v>210.82472727272724</v>
      </c>
      <c r="G644" s="563"/>
    </row>
    <row r="645" spans="2:7" ht="12">
      <c r="B645" s="2" t="s">
        <v>2475</v>
      </c>
      <c r="C645" s="176" t="s">
        <v>14434</v>
      </c>
      <c r="D645" s="177">
        <v>5</v>
      </c>
      <c r="E645" s="178">
        <v>0.69899999999999995</v>
      </c>
      <c r="F645" s="563">
        <v>134.40076363636359</v>
      </c>
      <c r="G645" s="563"/>
    </row>
    <row r="646" spans="2:7" ht="12">
      <c r="B646" s="2" t="s">
        <v>2476</v>
      </c>
      <c r="C646" s="176" t="s">
        <v>14435</v>
      </c>
      <c r="D646" s="177">
        <v>5</v>
      </c>
      <c r="E646" s="178">
        <v>0.72899999999999998</v>
      </c>
      <c r="F646" s="563">
        <v>148.89496363636363</v>
      </c>
      <c r="G646" s="563"/>
    </row>
    <row r="647" spans="2:7" ht="12">
      <c r="B647" s="2" t="s">
        <v>2477</v>
      </c>
      <c r="C647" s="176" t="s">
        <v>14436</v>
      </c>
      <c r="D647" s="177">
        <v>1</v>
      </c>
      <c r="E647" s="178">
        <v>0.84</v>
      </c>
      <c r="F647" s="563">
        <v>264.84856363636356</v>
      </c>
      <c r="G647" s="563"/>
    </row>
    <row r="648" spans="2:7" ht="12">
      <c r="B648" s="2" t="s">
        <v>2478</v>
      </c>
      <c r="C648" s="176" t="s">
        <v>14437</v>
      </c>
      <c r="D648" s="177">
        <v>1</v>
      </c>
      <c r="E648" s="178">
        <v>1.1399999999999999</v>
      </c>
      <c r="F648" s="563">
        <v>347.86079999999993</v>
      </c>
      <c r="G648" s="563"/>
    </row>
    <row r="649" spans="2:7" ht="12">
      <c r="B649" s="2" t="s">
        <v>2479</v>
      </c>
      <c r="C649" s="176" t="s">
        <v>14438</v>
      </c>
      <c r="D649" s="177">
        <v>1</v>
      </c>
      <c r="E649" s="178">
        <v>2.79</v>
      </c>
      <c r="F649" s="563">
        <v>532.33243636363613</v>
      </c>
      <c r="G649" s="563"/>
    </row>
    <row r="650" spans="2:7" ht="12">
      <c r="B650" s="2" t="s">
        <v>2480</v>
      </c>
      <c r="C650" s="176" t="s">
        <v>14439</v>
      </c>
      <c r="D650" s="177">
        <v>1</v>
      </c>
      <c r="E650" s="178">
        <v>3.6429999999999998</v>
      </c>
      <c r="F650" s="563">
        <v>893.36978181818154</v>
      </c>
      <c r="G650" s="563"/>
    </row>
    <row r="651" spans="2:7" ht="12">
      <c r="B651" s="2" t="s">
        <v>2481</v>
      </c>
      <c r="C651" s="176" t="s">
        <v>14440</v>
      </c>
      <c r="D651" s="177">
        <v>1</v>
      </c>
      <c r="E651" s="178">
        <v>3.883</v>
      </c>
      <c r="F651" s="563">
        <v>897.32274545454538</v>
      </c>
      <c r="G651" s="563"/>
    </row>
    <row r="652" spans="2:7" ht="12">
      <c r="B652" s="2" t="s">
        <v>3336</v>
      </c>
      <c r="C652" s="176" t="s">
        <v>14441</v>
      </c>
      <c r="D652" s="177">
        <v>1</v>
      </c>
      <c r="E652" s="178">
        <v>0.15</v>
      </c>
      <c r="F652" s="563">
        <v>55.341490909090894</v>
      </c>
      <c r="G652" s="563"/>
    </row>
    <row r="653" spans="2:7" ht="12">
      <c r="B653" s="2" t="s">
        <v>3337</v>
      </c>
      <c r="C653" s="176" t="s">
        <v>14442</v>
      </c>
      <c r="D653" s="177">
        <v>5</v>
      </c>
      <c r="E653" s="178">
        <v>0.17799999999999999</v>
      </c>
      <c r="F653" s="563">
        <v>62.720356363636355</v>
      </c>
      <c r="G653" s="563"/>
    </row>
    <row r="654" spans="2:7" ht="12">
      <c r="B654" s="2" t="s">
        <v>3338</v>
      </c>
      <c r="C654" s="176" t="s">
        <v>14443</v>
      </c>
      <c r="D654" s="177">
        <v>5</v>
      </c>
      <c r="E654" s="178">
        <v>0.248</v>
      </c>
      <c r="F654" s="563">
        <v>71.943938181818169</v>
      </c>
      <c r="G654" s="563"/>
    </row>
    <row r="655" spans="2:7" ht="12">
      <c r="B655" s="2" t="s">
        <v>3339</v>
      </c>
      <c r="C655" s="176" t="s">
        <v>14444</v>
      </c>
      <c r="D655" s="177">
        <v>5</v>
      </c>
      <c r="E655" s="178">
        <v>0.218</v>
      </c>
      <c r="F655" s="563">
        <v>78.795741818181796</v>
      </c>
      <c r="G655" s="563"/>
    </row>
    <row r="656" spans="2:7" ht="12">
      <c r="B656" s="2" t="s">
        <v>3340</v>
      </c>
      <c r="C656" s="176" t="s">
        <v>14445</v>
      </c>
      <c r="D656" s="177">
        <v>1</v>
      </c>
      <c r="E656" s="178">
        <v>0.15</v>
      </c>
      <c r="F656" s="563">
        <v>65.750961818181821</v>
      </c>
      <c r="G656" s="563"/>
    </row>
    <row r="657" spans="2:7" ht="12">
      <c r="B657" s="2" t="s">
        <v>3341</v>
      </c>
      <c r="C657" s="176" t="s">
        <v>14446</v>
      </c>
      <c r="D657" s="177">
        <v>1</v>
      </c>
      <c r="E657" s="178">
        <v>0.22</v>
      </c>
      <c r="F657" s="563">
        <v>89.732274545454501</v>
      </c>
      <c r="G657" s="563"/>
    </row>
    <row r="658" spans="2:7" ht="12">
      <c r="B658" s="2" t="s">
        <v>3342</v>
      </c>
      <c r="C658" s="176" t="s">
        <v>14447</v>
      </c>
      <c r="D658" s="177">
        <v>5</v>
      </c>
      <c r="E658" s="178">
        <v>0.28799999999999998</v>
      </c>
      <c r="F658" s="563">
        <v>127.02189818181817</v>
      </c>
      <c r="G658" s="563"/>
    </row>
    <row r="659" spans="2:7" ht="12">
      <c r="B659" s="2" t="s">
        <v>3343</v>
      </c>
      <c r="C659" s="176" t="s">
        <v>14448</v>
      </c>
      <c r="D659" s="177">
        <v>1</v>
      </c>
      <c r="E659" s="178">
        <v>0.32</v>
      </c>
      <c r="F659" s="563">
        <v>155.48323636363634</v>
      </c>
      <c r="G659" s="563"/>
    </row>
    <row r="660" spans="2:7" ht="12">
      <c r="B660" s="2" t="s">
        <v>3344</v>
      </c>
      <c r="C660" s="176" t="s">
        <v>14449</v>
      </c>
      <c r="D660" s="177">
        <v>1</v>
      </c>
      <c r="E660" s="178">
        <v>0.15</v>
      </c>
      <c r="F660" s="563">
        <v>70.230987272727262</v>
      </c>
      <c r="G660" s="563"/>
    </row>
    <row r="661" spans="2:7" ht="12">
      <c r="B661" s="2" t="s">
        <v>3345</v>
      </c>
      <c r="C661" s="176" t="s">
        <v>14450</v>
      </c>
      <c r="D661" s="177">
        <v>1</v>
      </c>
      <c r="E661" s="178">
        <v>0.21</v>
      </c>
      <c r="F661" s="563">
        <v>93.289941818181802</v>
      </c>
      <c r="G661" s="563"/>
    </row>
    <row r="662" spans="2:7" ht="12">
      <c r="B662" s="2" t="s">
        <v>3346</v>
      </c>
      <c r="C662" s="176" t="s">
        <v>14451</v>
      </c>
      <c r="D662" s="177">
        <v>1</v>
      </c>
      <c r="E662" s="178">
        <v>0.27</v>
      </c>
      <c r="F662" s="563">
        <v>127.02189818181817</v>
      </c>
      <c r="G662" s="563"/>
    </row>
    <row r="663" spans="2:7" ht="12">
      <c r="B663" s="2" t="s">
        <v>3347</v>
      </c>
      <c r="C663" s="176" t="s">
        <v>14452</v>
      </c>
      <c r="D663" s="177">
        <v>1</v>
      </c>
      <c r="E663" s="178">
        <v>0.34</v>
      </c>
      <c r="F663" s="563">
        <v>160.75385454545449</v>
      </c>
      <c r="G663" s="563"/>
    </row>
    <row r="664" spans="2:7" ht="12">
      <c r="B664" s="2" t="s">
        <v>3348</v>
      </c>
      <c r="C664" s="176" t="s">
        <v>14453</v>
      </c>
      <c r="D664" s="177">
        <v>5</v>
      </c>
      <c r="E664" s="178">
        <v>0.29799999999999999</v>
      </c>
      <c r="F664" s="563">
        <v>124.78188545454542</v>
      </c>
      <c r="G664" s="563"/>
    </row>
    <row r="665" spans="2:7" ht="12">
      <c r="B665" s="2" t="s">
        <v>3349</v>
      </c>
      <c r="C665" s="176" t="s">
        <v>14454</v>
      </c>
      <c r="D665" s="177">
        <v>1</v>
      </c>
      <c r="E665" s="178">
        <v>0.34</v>
      </c>
      <c r="F665" s="563">
        <v>264.84856363636356</v>
      </c>
      <c r="G665" s="563"/>
    </row>
    <row r="666" spans="2:7" ht="12">
      <c r="B666" s="2" t="s">
        <v>3350</v>
      </c>
      <c r="C666" s="176" t="s">
        <v>14455</v>
      </c>
      <c r="D666" s="177">
        <v>1</v>
      </c>
      <c r="E666" s="178">
        <v>0.17</v>
      </c>
      <c r="F666" s="563">
        <v>67.463912727272699</v>
      </c>
      <c r="G666" s="563"/>
    </row>
    <row r="667" spans="2:7" ht="12">
      <c r="B667" s="2" t="s">
        <v>3351</v>
      </c>
      <c r="C667" s="176" t="s">
        <v>14456</v>
      </c>
      <c r="D667" s="177">
        <v>5</v>
      </c>
      <c r="E667" s="178">
        <v>0.23799999999999999</v>
      </c>
      <c r="F667" s="563">
        <v>73.656889090909061</v>
      </c>
      <c r="G667" s="563"/>
    </row>
    <row r="668" spans="2:7" ht="12">
      <c r="B668" s="2" t="s">
        <v>3352</v>
      </c>
      <c r="C668" s="176" t="s">
        <v>14457</v>
      </c>
      <c r="D668" s="177">
        <v>5</v>
      </c>
      <c r="E668" s="178">
        <v>0.23799999999999999</v>
      </c>
      <c r="F668" s="563">
        <v>81.431050909090899</v>
      </c>
      <c r="G668" s="563"/>
    </row>
    <row r="669" spans="2:7" ht="12">
      <c r="B669" s="2" t="s">
        <v>3353</v>
      </c>
      <c r="C669" s="176" t="s">
        <v>14458</v>
      </c>
      <c r="D669" s="177">
        <v>1</v>
      </c>
      <c r="E669" s="178">
        <v>0.22</v>
      </c>
      <c r="F669" s="563">
        <v>98.03349818181816</v>
      </c>
      <c r="G669" s="563"/>
    </row>
    <row r="670" spans="2:7" ht="12">
      <c r="B670" s="2" t="s">
        <v>3354</v>
      </c>
      <c r="C670" s="176" t="s">
        <v>14459</v>
      </c>
      <c r="D670" s="177">
        <v>1</v>
      </c>
      <c r="E670" s="178">
        <v>0.28000000000000003</v>
      </c>
      <c r="F670" s="563">
        <v>135.71841818181815</v>
      </c>
      <c r="G670" s="563"/>
    </row>
    <row r="671" spans="2:7" ht="12">
      <c r="B671" s="2" t="s">
        <v>3355</v>
      </c>
      <c r="C671" s="176" t="s">
        <v>14460</v>
      </c>
      <c r="D671" s="177">
        <v>1</v>
      </c>
      <c r="E671" s="178">
        <v>0.32</v>
      </c>
      <c r="F671" s="563">
        <v>169.97743636363631</v>
      </c>
      <c r="G671" s="563"/>
    </row>
    <row r="672" spans="2:7" ht="12">
      <c r="B672" s="2" t="s">
        <v>3356</v>
      </c>
      <c r="C672" s="176" t="s">
        <v>14461</v>
      </c>
      <c r="D672" s="177">
        <v>5</v>
      </c>
      <c r="E672" s="178">
        <v>0.308</v>
      </c>
      <c r="F672" s="563">
        <v>127.02189818181817</v>
      </c>
      <c r="G672" s="563"/>
    </row>
    <row r="673" spans="2:7" ht="12">
      <c r="B673" s="2" t="s">
        <v>3357</v>
      </c>
      <c r="C673" s="176" t="s">
        <v>14462</v>
      </c>
      <c r="D673" s="177">
        <v>1</v>
      </c>
      <c r="E673" s="178">
        <v>0.5</v>
      </c>
      <c r="F673" s="563">
        <v>266.16621818181807</v>
      </c>
      <c r="G673" s="563"/>
    </row>
    <row r="674" spans="2:7" ht="12">
      <c r="B674" s="2" t="s">
        <v>3358</v>
      </c>
      <c r="C674" s="176" t="s">
        <v>14463</v>
      </c>
      <c r="D674" s="177">
        <v>1</v>
      </c>
      <c r="E674" s="178">
        <v>0.56000000000000005</v>
      </c>
      <c r="F674" s="563">
        <v>98.03349818181816</v>
      </c>
      <c r="G674" s="563"/>
    </row>
    <row r="675" spans="2:7" ht="12">
      <c r="B675" s="2" t="s">
        <v>3359</v>
      </c>
      <c r="C675" s="176" t="s">
        <v>14464</v>
      </c>
      <c r="D675" s="177">
        <v>1</v>
      </c>
      <c r="E675" s="178">
        <v>0.69</v>
      </c>
      <c r="F675" s="563">
        <v>121.75127999999999</v>
      </c>
      <c r="G675" s="563"/>
    </row>
    <row r="676" spans="2:7" ht="12">
      <c r="B676" s="2" t="s">
        <v>3360</v>
      </c>
      <c r="C676" s="176" t="s">
        <v>14465</v>
      </c>
      <c r="D676" s="177">
        <v>1</v>
      </c>
      <c r="E676" s="178">
        <v>0.73</v>
      </c>
      <c r="F676" s="563">
        <v>131.63368909090906</v>
      </c>
      <c r="G676" s="563"/>
    </row>
    <row r="677" spans="2:7" ht="12">
      <c r="B677" s="2" t="s">
        <v>3361</v>
      </c>
      <c r="C677" s="176" t="s">
        <v>14466</v>
      </c>
      <c r="D677" s="177">
        <v>1</v>
      </c>
      <c r="E677" s="178">
        <v>0.72</v>
      </c>
      <c r="F677" s="563">
        <v>173.93039999999996</v>
      </c>
      <c r="G677" s="563"/>
    </row>
    <row r="678" spans="2:7" ht="12">
      <c r="B678" s="2" t="s">
        <v>3362</v>
      </c>
      <c r="C678" s="176" t="s">
        <v>14467</v>
      </c>
      <c r="D678" s="177">
        <v>1</v>
      </c>
      <c r="E678" s="178">
        <v>0.89</v>
      </c>
      <c r="F678" s="563">
        <v>249.03670909090903</v>
      </c>
      <c r="G678" s="563"/>
    </row>
    <row r="679" spans="2:7" ht="12">
      <c r="B679" s="2" t="s">
        <v>3363</v>
      </c>
      <c r="C679" s="176" t="s">
        <v>14468</v>
      </c>
      <c r="D679" s="177">
        <v>1</v>
      </c>
      <c r="E679" s="178">
        <v>1.01</v>
      </c>
      <c r="F679" s="563">
        <v>326.77832727272721</v>
      </c>
      <c r="G679" s="563"/>
    </row>
    <row r="680" spans="2:7" ht="12">
      <c r="B680" s="2" t="s">
        <v>3364</v>
      </c>
      <c r="C680" s="176" t="s">
        <v>14469</v>
      </c>
      <c r="D680" s="177">
        <v>1</v>
      </c>
      <c r="E680" s="178">
        <v>0.82</v>
      </c>
      <c r="F680" s="563">
        <v>238.4954727272727</v>
      </c>
      <c r="G680" s="563"/>
    </row>
    <row r="681" spans="2:7" ht="12">
      <c r="B681" s="2" t="s">
        <v>3365</v>
      </c>
      <c r="C681" s="176" t="s">
        <v>14470</v>
      </c>
      <c r="D681" s="177">
        <v>1</v>
      </c>
      <c r="E681" s="178">
        <v>1.07</v>
      </c>
      <c r="F681" s="563">
        <v>308.33116363636356</v>
      </c>
      <c r="G681" s="563"/>
    </row>
    <row r="682" spans="2:7" ht="12">
      <c r="B682" s="2" t="s">
        <v>3366</v>
      </c>
      <c r="C682" s="176" t="s">
        <v>3367</v>
      </c>
      <c r="D682" s="177">
        <v>1</v>
      </c>
      <c r="E682" s="178">
        <v>0.14000000000000001</v>
      </c>
      <c r="F682" s="563">
        <v>44.800254545454536</v>
      </c>
      <c r="G682" s="563"/>
    </row>
    <row r="683" spans="2:7" ht="12">
      <c r="B683" s="2" t="s">
        <v>3368</v>
      </c>
      <c r="C683" s="176" t="s">
        <v>3367</v>
      </c>
      <c r="D683" s="177">
        <v>1</v>
      </c>
      <c r="E683" s="178">
        <v>0.3</v>
      </c>
      <c r="F683" s="563">
        <v>47.172032727272708</v>
      </c>
      <c r="G683" s="563"/>
    </row>
    <row r="684" spans="2:7" ht="12">
      <c r="B684" s="2" t="s">
        <v>3369</v>
      </c>
      <c r="C684" s="176" t="s">
        <v>3367</v>
      </c>
      <c r="D684" s="177">
        <v>1</v>
      </c>
      <c r="E684" s="178">
        <v>0.31900000000000001</v>
      </c>
      <c r="F684" s="563">
        <v>51.783823636363628</v>
      </c>
      <c r="G684" s="563"/>
    </row>
    <row r="685" spans="2:7" ht="12">
      <c r="B685" s="2" t="s">
        <v>3370</v>
      </c>
      <c r="C685" s="176" t="s">
        <v>3367</v>
      </c>
      <c r="D685" s="177">
        <v>1</v>
      </c>
      <c r="E685" s="178">
        <v>0.30099999999999999</v>
      </c>
      <c r="F685" s="563">
        <v>55.341490909090894</v>
      </c>
      <c r="G685" s="563"/>
    </row>
    <row r="686" spans="2:7" ht="12">
      <c r="B686" s="2" t="s">
        <v>3371</v>
      </c>
      <c r="C686" s="176" t="s">
        <v>3372</v>
      </c>
      <c r="D686" s="177">
        <v>1</v>
      </c>
      <c r="E686" s="178">
        <v>0.46400000000000002</v>
      </c>
      <c r="F686" s="563">
        <v>92.762879999999981</v>
      </c>
      <c r="G686" s="563"/>
    </row>
    <row r="687" spans="2:7" ht="12">
      <c r="B687" s="2" t="s">
        <v>3373</v>
      </c>
      <c r="C687" s="176" t="s">
        <v>3372</v>
      </c>
      <c r="D687" s="177">
        <v>1</v>
      </c>
      <c r="E687" s="178">
        <v>0.55600000000000005</v>
      </c>
      <c r="F687" s="563">
        <v>93.289941818181802</v>
      </c>
      <c r="G687" s="563"/>
    </row>
    <row r="688" spans="2:7" ht="12">
      <c r="B688" s="2" t="s">
        <v>3374</v>
      </c>
      <c r="C688" s="176" t="s">
        <v>3372</v>
      </c>
      <c r="D688" s="177">
        <v>1</v>
      </c>
      <c r="E688" s="178">
        <v>0.59599999999999997</v>
      </c>
      <c r="F688" s="563">
        <v>103.30411636363635</v>
      </c>
      <c r="G688" s="563"/>
    </row>
    <row r="689" spans="2:7" ht="12">
      <c r="B689" s="2" t="s">
        <v>3375</v>
      </c>
      <c r="C689" s="176" t="s">
        <v>14471</v>
      </c>
      <c r="D689" s="177">
        <v>1</v>
      </c>
      <c r="E689" s="178">
        <v>3.6030000000000002</v>
      </c>
      <c r="F689" s="563">
        <v>627.20356363636347</v>
      </c>
      <c r="G689" s="563"/>
    </row>
    <row r="690" spans="2:7" ht="12">
      <c r="B690" s="2" t="s">
        <v>3376</v>
      </c>
      <c r="C690" s="176" t="s">
        <v>14472</v>
      </c>
      <c r="D690" s="177">
        <v>1</v>
      </c>
      <c r="E690" s="178">
        <v>4.0330000000000004</v>
      </c>
      <c r="F690" s="563">
        <v>758.969018181818</v>
      </c>
      <c r="G690" s="563"/>
    </row>
    <row r="691" spans="2:7" ht="12">
      <c r="B691" s="2" t="s">
        <v>3377</v>
      </c>
      <c r="C691" s="176" t="s">
        <v>14473</v>
      </c>
      <c r="D691" s="177">
        <v>1</v>
      </c>
      <c r="E691" s="178">
        <v>6.2</v>
      </c>
      <c r="F691" s="563">
        <v>1313.7015818181817</v>
      </c>
      <c r="G691" s="563"/>
    </row>
    <row r="692" spans="2:7" ht="12">
      <c r="B692" s="2" t="s">
        <v>3378</v>
      </c>
      <c r="C692" s="176" t="s">
        <v>14474</v>
      </c>
      <c r="D692" s="177">
        <v>1</v>
      </c>
      <c r="E692" s="178">
        <v>5.36</v>
      </c>
      <c r="F692" s="563">
        <v>1098.9238909090907</v>
      </c>
      <c r="G692" s="563"/>
    </row>
    <row r="693" spans="2:7" ht="12">
      <c r="B693" s="2" t="s">
        <v>3379</v>
      </c>
      <c r="C693" s="176" t="s">
        <v>14475</v>
      </c>
      <c r="D693" s="177">
        <v>1</v>
      </c>
      <c r="E693" s="178">
        <v>6.59</v>
      </c>
      <c r="F693" s="563">
        <v>1376.9489999999998</v>
      </c>
      <c r="G693" s="563"/>
    </row>
    <row r="694" spans="2:7" ht="12">
      <c r="B694" s="2" t="s">
        <v>3380</v>
      </c>
      <c r="C694" s="176" t="s">
        <v>14476</v>
      </c>
      <c r="D694" s="177">
        <v>1</v>
      </c>
      <c r="E694" s="178">
        <v>1.863</v>
      </c>
      <c r="F694" s="563">
        <v>351.81376363636355</v>
      </c>
      <c r="G694" s="563"/>
    </row>
    <row r="695" spans="2:7" ht="12">
      <c r="B695" s="2" t="s">
        <v>3381</v>
      </c>
      <c r="C695" s="176" t="s">
        <v>14477</v>
      </c>
      <c r="D695" s="177">
        <v>1</v>
      </c>
      <c r="E695" s="178">
        <v>1.863</v>
      </c>
      <c r="F695" s="563">
        <v>384.75512727272718</v>
      </c>
      <c r="G695" s="563"/>
    </row>
    <row r="696" spans="2:7" ht="12">
      <c r="B696" s="2" t="s">
        <v>3382</v>
      </c>
      <c r="C696" s="176" t="s">
        <v>14478</v>
      </c>
      <c r="D696" s="177">
        <v>1</v>
      </c>
      <c r="E696" s="178">
        <v>2.294</v>
      </c>
      <c r="F696" s="563">
        <v>511.24996363636347</v>
      </c>
      <c r="G696" s="563"/>
    </row>
    <row r="697" spans="2:7" ht="12">
      <c r="B697" s="2" t="s">
        <v>3383</v>
      </c>
      <c r="C697" s="176" t="s">
        <v>14479</v>
      </c>
      <c r="D697" s="177">
        <v>1</v>
      </c>
      <c r="E697" s="178">
        <v>2.153</v>
      </c>
      <c r="F697" s="563">
        <v>450.63785454545445</v>
      </c>
      <c r="G697" s="563"/>
    </row>
    <row r="698" spans="2:7" ht="12">
      <c r="B698" s="2" t="s">
        <v>3384</v>
      </c>
      <c r="C698" s="176" t="s">
        <v>14480</v>
      </c>
      <c r="D698" s="177">
        <v>1</v>
      </c>
      <c r="E698" s="178">
        <v>2.2229999999999999</v>
      </c>
      <c r="F698" s="563">
        <v>598.2151636363634</v>
      </c>
      <c r="G698" s="563"/>
    </row>
    <row r="699" spans="2:7" ht="12">
      <c r="B699" s="2" t="s">
        <v>3385</v>
      </c>
      <c r="C699" s="176" t="s">
        <v>14481</v>
      </c>
      <c r="D699" s="177">
        <v>1</v>
      </c>
      <c r="E699" s="178">
        <v>2.153</v>
      </c>
      <c r="F699" s="563">
        <v>466.44970909090898</v>
      </c>
      <c r="G699" s="563"/>
    </row>
    <row r="700" spans="2:7" ht="12">
      <c r="B700" s="2" t="s">
        <v>3386</v>
      </c>
      <c r="C700" s="176" t="s">
        <v>14482</v>
      </c>
      <c r="D700" s="177">
        <v>1</v>
      </c>
      <c r="E700" s="178">
        <v>2.198</v>
      </c>
      <c r="F700" s="563">
        <v>644.33307272727245</v>
      </c>
      <c r="G700" s="563"/>
    </row>
    <row r="701" spans="2:7" ht="12">
      <c r="B701" s="2" t="s">
        <v>3387</v>
      </c>
      <c r="C701" s="176" t="s">
        <v>14483</v>
      </c>
      <c r="D701" s="177">
        <v>1</v>
      </c>
      <c r="E701" s="178">
        <v>4.2350000000000003</v>
      </c>
      <c r="F701" s="563">
        <v>1167.4419272727271</v>
      </c>
      <c r="G701" s="563"/>
    </row>
    <row r="702" spans="2:7" ht="12">
      <c r="B702" s="2" t="s">
        <v>3388</v>
      </c>
      <c r="C702" s="176" t="s">
        <v>14484</v>
      </c>
      <c r="D702" s="177">
        <v>1</v>
      </c>
      <c r="E702" s="178">
        <v>4.7960000000000003</v>
      </c>
      <c r="F702" s="563">
        <v>1561.420636363636</v>
      </c>
      <c r="G702" s="563"/>
    </row>
    <row r="703" spans="2:7" ht="12">
      <c r="B703" s="2" t="s">
        <v>3389</v>
      </c>
      <c r="C703" s="176" t="s">
        <v>14485</v>
      </c>
      <c r="D703" s="177">
        <v>1</v>
      </c>
      <c r="E703" s="178">
        <v>2.0830000000000002</v>
      </c>
      <c r="F703" s="563">
        <v>454.59081818181807</v>
      </c>
      <c r="G703" s="563"/>
    </row>
    <row r="704" spans="2:7" ht="12">
      <c r="B704" s="2" t="s">
        <v>3390</v>
      </c>
      <c r="C704" s="176" t="s">
        <v>3391</v>
      </c>
      <c r="D704" s="177">
        <v>1</v>
      </c>
      <c r="E704" s="178">
        <v>4.0890000000000004</v>
      </c>
      <c r="F704" s="563">
        <v>1174.0301999999997</v>
      </c>
      <c r="G704" s="563"/>
    </row>
    <row r="705" spans="2:7" ht="12">
      <c r="B705" s="2" t="s">
        <v>11064</v>
      </c>
      <c r="C705" s="176" t="s">
        <v>14486</v>
      </c>
      <c r="D705" s="177">
        <v>1</v>
      </c>
      <c r="E705" s="178">
        <v>7.65</v>
      </c>
      <c r="F705" s="563">
        <v>1085.7473454545452</v>
      </c>
      <c r="G705" s="563"/>
    </row>
    <row r="706" spans="2:7" ht="12">
      <c r="B706" s="2" t="s">
        <v>3392</v>
      </c>
      <c r="C706" s="176" t="s">
        <v>14487</v>
      </c>
      <c r="D706" s="177">
        <v>1</v>
      </c>
      <c r="E706" s="178">
        <v>7.71</v>
      </c>
      <c r="F706" s="563">
        <v>1230.6893454545452</v>
      </c>
      <c r="G706" s="563"/>
    </row>
    <row r="707" spans="2:7" ht="12">
      <c r="B707" s="2" t="s">
        <v>3393</v>
      </c>
      <c r="C707" s="176" t="s">
        <v>14488</v>
      </c>
      <c r="D707" s="177">
        <v>1</v>
      </c>
      <c r="E707" s="178">
        <v>16.7</v>
      </c>
      <c r="F707" s="563">
        <v>2992.3934727272722</v>
      </c>
      <c r="G707" s="563"/>
    </row>
    <row r="708" spans="2:7" ht="12">
      <c r="B708" s="2" t="s">
        <v>3394</v>
      </c>
      <c r="C708" s="176" t="s">
        <v>14489</v>
      </c>
      <c r="D708" s="177">
        <v>1</v>
      </c>
      <c r="E708" s="178">
        <v>14.95</v>
      </c>
      <c r="F708" s="563">
        <v>2587.8735272727272</v>
      </c>
      <c r="G708" s="563"/>
    </row>
    <row r="709" spans="2:7" ht="12">
      <c r="B709" s="2" t="s">
        <v>11065</v>
      </c>
      <c r="C709" s="176" t="s">
        <v>14490</v>
      </c>
      <c r="D709" s="177">
        <v>1</v>
      </c>
      <c r="E709" s="178">
        <v>16.149999999999999</v>
      </c>
      <c r="F709" s="563">
        <v>3087.2645999999995</v>
      </c>
      <c r="G709" s="563"/>
    </row>
    <row r="710" spans="2:7" ht="12">
      <c r="B710" s="2" t="s">
        <v>4388</v>
      </c>
      <c r="C710" s="176" t="s">
        <v>4389</v>
      </c>
      <c r="D710" s="177">
        <v>1</v>
      </c>
      <c r="E710" s="178">
        <v>3.1</v>
      </c>
      <c r="F710" s="563">
        <v>592.94454545454528</v>
      </c>
      <c r="G710" s="563"/>
    </row>
    <row r="711" spans="2:7" ht="12">
      <c r="B711" s="2" t="s">
        <v>4390</v>
      </c>
      <c r="C711" s="176" t="s">
        <v>4391</v>
      </c>
      <c r="D711" s="177">
        <v>1</v>
      </c>
      <c r="E711" s="178">
        <v>3.16</v>
      </c>
      <c r="F711" s="563">
        <v>636.42714545454533</v>
      </c>
      <c r="G711" s="563"/>
    </row>
    <row r="712" spans="2:7" ht="12">
      <c r="B712" s="2" t="s">
        <v>4392</v>
      </c>
      <c r="C712" s="176" t="s">
        <v>14491</v>
      </c>
      <c r="D712" s="177">
        <v>5</v>
      </c>
      <c r="E712" s="178">
        <v>0.72899999999999998</v>
      </c>
      <c r="F712" s="563">
        <v>192.37756363636359</v>
      </c>
      <c r="G712" s="563"/>
    </row>
    <row r="713" spans="2:7" ht="12">
      <c r="B713" s="2" t="s">
        <v>4393</v>
      </c>
      <c r="C713" s="176" t="s">
        <v>14492</v>
      </c>
      <c r="D713" s="177">
        <v>5</v>
      </c>
      <c r="E713" s="178">
        <v>0.83899999999999997</v>
      </c>
      <c r="F713" s="563">
        <v>222.68361818181816</v>
      </c>
      <c r="G713" s="563"/>
    </row>
    <row r="714" spans="2:7" ht="12">
      <c r="B714" s="2" t="s">
        <v>4394</v>
      </c>
      <c r="C714" s="176" t="s">
        <v>14493</v>
      </c>
      <c r="D714" s="177">
        <v>1</v>
      </c>
      <c r="E714" s="178">
        <v>1.143</v>
      </c>
      <c r="F714" s="563">
        <v>313.60178181818173</v>
      </c>
      <c r="G714" s="563"/>
    </row>
    <row r="715" spans="2:7" ht="12">
      <c r="B715" s="2" t="s">
        <v>4395</v>
      </c>
      <c r="C715" s="176" t="s">
        <v>14494</v>
      </c>
      <c r="D715" s="177">
        <v>1</v>
      </c>
      <c r="E715" s="178">
        <v>1.2529999999999999</v>
      </c>
      <c r="F715" s="563">
        <v>424.28476363636349</v>
      </c>
      <c r="G715" s="563"/>
    </row>
    <row r="716" spans="2:7" ht="12">
      <c r="B716" s="2" t="s">
        <v>4396</v>
      </c>
      <c r="C716" s="176" t="s">
        <v>14495</v>
      </c>
      <c r="D716" s="177">
        <v>1</v>
      </c>
      <c r="E716" s="178">
        <v>3.6960000000000002</v>
      </c>
      <c r="F716" s="563">
        <v>719.4393818181818</v>
      </c>
      <c r="G716" s="563"/>
    </row>
    <row r="717" spans="2:7" ht="12">
      <c r="B717" s="2" t="s">
        <v>4397</v>
      </c>
      <c r="C717" s="176" t="s">
        <v>14496</v>
      </c>
      <c r="D717" s="177">
        <v>1</v>
      </c>
      <c r="E717" s="178">
        <v>5.9390000000000001</v>
      </c>
      <c r="F717" s="563">
        <v>1304.4779999999996</v>
      </c>
      <c r="G717" s="563"/>
    </row>
    <row r="718" spans="2:7" ht="12">
      <c r="B718" s="2" t="s">
        <v>4398</v>
      </c>
      <c r="C718" s="176" t="s">
        <v>14497</v>
      </c>
      <c r="D718" s="177">
        <v>1</v>
      </c>
      <c r="E718" s="178">
        <v>6.3</v>
      </c>
      <c r="F718" s="563">
        <v>1376.9489999999998</v>
      </c>
      <c r="G718" s="563"/>
    </row>
    <row r="719" spans="2:7" ht="12">
      <c r="B719" s="2" t="s">
        <v>3422</v>
      </c>
      <c r="C719" s="176" t="s">
        <v>14498</v>
      </c>
      <c r="D719" s="177">
        <v>1</v>
      </c>
      <c r="E719" s="178">
        <v>8.1199999999999992</v>
      </c>
      <c r="F719" s="563">
        <v>1557.4676727272727</v>
      </c>
      <c r="G719" s="563"/>
    </row>
    <row r="720" spans="2:7" ht="12">
      <c r="B720" s="2" t="s">
        <v>3423</v>
      </c>
      <c r="C720" s="176" t="s">
        <v>14499</v>
      </c>
      <c r="D720" s="177">
        <v>1</v>
      </c>
      <c r="E720" s="178">
        <v>9.41</v>
      </c>
      <c r="F720" s="563">
        <v>2006.7878727272721</v>
      </c>
      <c r="G720" s="563"/>
    </row>
    <row r="721" spans="2:7" ht="12">
      <c r="B721" s="2" t="s">
        <v>3424</v>
      </c>
      <c r="C721" s="176" t="s">
        <v>14500</v>
      </c>
      <c r="D721" s="177">
        <v>1</v>
      </c>
      <c r="E721" s="178">
        <v>16.654</v>
      </c>
      <c r="F721" s="563">
        <v>3651.2207454545451</v>
      </c>
      <c r="G721" s="563"/>
    </row>
    <row r="722" spans="2:7" ht="12">
      <c r="B722" s="2" t="s">
        <v>3425</v>
      </c>
      <c r="C722" s="176" t="s">
        <v>14501</v>
      </c>
      <c r="D722" s="177">
        <v>1</v>
      </c>
      <c r="E722" s="178">
        <v>0.76</v>
      </c>
      <c r="F722" s="563">
        <v>177.88336363636361</v>
      </c>
      <c r="G722" s="563"/>
    </row>
    <row r="723" spans="2:7" ht="12">
      <c r="B723" s="2" t="s">
        <v>3426</v>
      </c>
      <c r="C723" s="176" t="s">
        <v>14502</v>
      </c>
      <c r="D723" s="177">
        <v>5</v>
      </c>
      <c r="E723" s="178">
        <v>0.80900000000000005</v>
      </c>
      <c r="F723" s="563">
        <v>205.55410909090907</v>
      </c>
      <c r="G723" s="563"/>
    </row>
    <row r="724" spans="2:7" ht="12">
      <c r="B724" s="2" t="s">
        <v>3427</v>
      </c>
      <c r="C724" s="176" t="s">
        <v>14503</v>
      </c>
      <c r="D724" s="177">
        <v>1</v>
      </c>
      <c r="E724" s="178">
        <v>1.05</v>
      </c>
      <c r="F724" s="563">
        <v>275.38979999999987</v>
      </c>
      <c r="G724" s="563"/>
    </row>
    <row r="725" spans="2:7" ht="12">
      <c r="B725" s="2" t="s">
        <v>3428</v>
      </c>
      <c r="C725" s="176" t="s">
        <v>14504</v>
      </c>
      <c r="D725" s="177">
        <v>1</v>
      </c>
      <c r="E725" s="178">
        <v>1.1919999999999999</v>
      </c>
      <c r="F725" s="563">
        <v>349.17845454545443</v>
      </c>
      <c r="G725" s="563"/>
    </row>
    <row r="726" spans="2:7" ht="12">
      <c r="B726" s="2" t="s">
        <v>3429</v>
      </c>
      <c r="C726" s="176" t="s">
        <v>14505</v>
      </c>
      <c r="D726" s="177">
        <v>1</v>
      </c>
      <c r="E726" s="178">
        <v>1.02</v>
      </c>
      <c r="F726" s="563">
        <v>264.84856363636356</v>
      </c>
      <c r="G726" s="563"/>
    </row>
    <row r="727" spans="2:7" ht="12">
      <c r="B727" s="2" t="s">
        <v>3430</v>
      </c>
      <c r="C727" s="176" t="s">
        <v>14506</v>
      </c>
      <c r="D727" s="177">
        <v>1</v>
      </c>
      <c r="E727" s="178">
        <v>1.2929999999999999</v>
      </c>
      <c r="F727" s="563">
        <v>380.8021636363635</v>
      </c>
      <c r="G727" s="563"/>
    </row>
    <row r="728" spans="2:7" ht="12">
      <c r="B728" s="2" t="s">
        <v>3431</v>
      </c>
      <c r="C728" s="176" t="s">
        <v>14507</v>
      </c>
      <c r="D728" s="177">
        <v>1</v>
      </c>
      <c r="E728" s="178">
        <v>3.69</v>
      </c>
      <c r="F728" s="563">
        <v>675.95678181818164</v>
      </c>
      <c r="G728" s="563"/>
    </row>
    <row r="729" spans="2:7" ht="12">
      <c r="B729" s="2" t="s">
        <v>3432</v>
      </c>
      <c r="C729" s="176" t="s">
        <v>14508</v>
      </c>
      <c r="D729" s="177">
        <v>1</v>
      </c>
      <c r="E729" s="178">
        <v>3.74</v>
      </c>
      <c r="F729" s="563">
        <v>757.6513636363635</v>
      </c>
      <c r="G729" s="563"/>
    </row>
    <row r="730" spans="2:7" ht="12">
      <c r="B730" s="2" t="s">
        <v>3433</v>
      </c>
      <c r="C730" s="176" t="s">
        <v>14509</v>
      </c>
      <c r="D730" s="177">
        <v>1</v>
      </c>
      <c r="E730" s="178">
        <v>1.74</v>
      </c>
      <c r="F730" s="563">
        <v>267.48387272727268</v>
      </c>
      <c r="G730" s="563"/>
    </row>
    <row r="731" spans="2:7" ht="12">
      <c r="B731" s="2" t="s">
        <v>3434</v>
      </c>
      <c r="C731" s="176" t="s">
        <v>14510</v>
      </c>
      <c r="D731" s="177">
        <v>1</v>
      </c>
      <c r="E731" s="178">
        <v>1.3740000000000001</v>
      </c>
      <c r="F731" s="563">
        <v>324.14301818181809</v>
      </c>
      <c r="G731" s="563"/>
    </row>
    <row r="732" spans="2:7" ht="12">
      <c r="B732" s="2" t="s">
        <v>3435</v>
      </c>
      <c r="C732" s="176" t="s">
        <v>14511</v>
      </c>
      <c r="D732" s="177">
        <v>1</v>
      </c>
      <c r="E732" s="178">
        <v>1.76</v>
      </c>
      <c r="F732" s="563">
        <v>284.61338181818178</v>
      </c>
      <c r="G732" s="563"/>
    </row>
    <row r="733" spans="2:7" ht="12">
      <c r="B733" s="2" t="s">
        <v>3436</v>
      </c>
      <c r="C733" s="176" t="s">
        <v>14512</v>
      </c>
      <c r="D733" s="177">
        <v>1</v>
      </c>
      <c r="E733" s="178">
        <v>1.464</v>
      </c>
      <c r="F733" s="563">
        <v>336.00190909090901</v>
      </c>
      <c r="G733" s="563"/>
    </row>
    <row r="734" spans="2:7" ht="12">
      <c r="B734" s="2" t="s">
        <v>3437</v>
      </c>
      <c r="C734" s="176" t="s">
        <v>14513</v>
      </c>
      <c r="D734" s="177">
        <v>1</v>
      </c>
      <c r="E734" s="178">
        <v>1.79</v>
      </c>
      <c r="F734" s="563">
        <v>305.69585454545444</v>
      </c>
      <c r="G734" s="563"/>
    </row>
    <row r="735" spans="2:7" ht="12">
      <c r="B735" s="2" t="s">
        <v>3438</v>
      </c>
      <c r="C735" s="176" t="s">
        <v>14514</v>
      </c>
      <c r="D735" s="177">
        <v>1</v>
      </c>
      <c r="E735" s="178">
        <v>1.74</v>
      </c>
      <c r="F735" s="563">
        <v>279.34276363636349</v>
      </c>
      <c r="G735" s="563"/>
    </row>
    <row r="736" spans="2:7" ht="12">
      <c r="B736" s="2" t="s">
        <v>3439</v>
      </c>
      <c r="C736" s="176" t="s">
        <v>14515</v>
      </c>
      <c r="D736" s="177">
        <v>1</v>
      </c>
      <c r="E736" s="178">
        <v>1.76</v>
      </c>
      <c r="F736" s="563">
        <v>296.47227272727264</v>
      </c>
      <c r="G736" s="563"/>
    </row>
    <row r="737" spans="2:7" ht="12">
      <c r="B737" s="2" t="s">
        <v>3440</v>
      </c>
      <c r="C737" s="176" t="s">
        <v>14516</v>
      </c>
      <c r="D737" s="177">
        <v>1</v>
      </c>
      <c r="E737" s="178">
        <v>1.79</v>
      </c>
      <c r="F737" s="563">
        <v>318.87239999999991</v>
      </c>
      <c r="G737" s="563"/>
    </row>
    <row r="738" spans="2:7" ht="12">
      <c r="B738" s="2" t="s">
        <v>3441</v>
      </c>
      <c r="C738" s="176" t="s">
        <v>14517</v>
      </c>
      <c r="D738" s="177">
        <v>1</v>
      </c>
      <c r="E738" s="178">
        <v>2.5739999999999998</v>
      </c>
      <c r="F738" s="563">
        <v>422.96710909090893</v>
      </c>
      <c r="G738" s="563"/>
    </row>
    <row r="739" spans="2:7" ht="12">
      <c r="B739" s="2" t="s">
        <v>3442</v>
      </c>
      <c r="C739" s="176" t="s">
        <v>14518</v>
      </c>
      <c r="D739" s="177">
        <v>1</v>
      </c>
      <c r="E739" s="178">
        <v>1.968</v>
      </c>
      <c r="F739" s="563">
        <v>314.91943636363629</v>
      </c>
      <c r="G739" s="563"/>
    </row>
    <row r="740" spans="2:7" ht="12">
      <c r="B740" s="2" t="s">
        <v>3443</v>
      </c>
      <c r="C740" s="176" t="s">
        <v>14519</v>
      </c>
      <c r="D740" s="177">
        <v>1</v>
      </c>
      <c r="E740" s="178">
        <v>1.454</v>
      </c>
      <c r="F740" s="563">
        <v>440.09661818181809</v>
      </c>
      <c r="G740" s="563"/>
    </row>
    <row r="741" spans="2:7" ht="12">
      <c r="B741" s="2" t="s">
        <v>3444</v>
      </c>
      <c r="C741" s="176" t="s">
        <v>14520</v>
      </c>
      <c r="D741" s="177">
        <v>1</v>
      </c>
      <c r="E741" s="178">
        <v>1.998</v>
      </c>
      <c r="F741" s="563">
        <v>336.00190909090901</v>
      </c>
      <c r="G741" s="563"/>
    </row>
    <row r="742" spans="2:7" ht="12">
      <c r="B742" s="2" t="s">
        <v>3445</v>
      </c>
      <c r="C742" s="176" t="s">
        <v>14521</v>
      </c>
      <c r="D742" s="177">
        <v>1</v>
      </c>
      <c r="E742" s="178">
        <v>1.968</v>
      </c>
      <c r="F742" s="563">
        <v>636.42714545454533</v>
      </c>
      <c r="G742" s="563"/>
    </row>
    <row r="743" spans="2:7" ht="12">
      <c r="B743" s="2" t="s">
        <v>3446</v>
      </c>
      <c r="C743" s="176" t="s">
        <v>14522</v>
      </c>
      <c r="D743" s="177">
        <v>1</v>
      </c>
      <c r="E743" s="178">
        <v>1.79</v>
      </c>
      <c r="F743" s="563">
        <v>716.80407272727257</v>
      </c>
      <c r="G743" s="563"/>
    </row>
    <row r="744" spans="2:7" ht="12">
      <c r="B744" s="2" t="s">
        <v>3447</v>
      </c>
      <c r="C744" s="176" t="s">
        <v>14523</v>
      </c>
      <c r="D744" s="177">
        <v>1</v>
      </c>
      <c r="E744" s="178">
        <v>1.974</v>
      </c>
      <c r="F744" s="563">
        <v>358.40203636363628</v>
      </c>
      <c r="G744" s="563"/>
    </row>
    <row r="745" spans="2:7" ht="12">
      <c r="B745" s="2" t="s">
        <v>3448</v>
      </c>
      <c r="C745" s="176" t="s">
        <v>14524</v>
      </c>
      <c r="D745" s="177">
        <v>1</v>
      </c>
      <c r="E745" s="178">
        <v>1.484</v>
      </c>
      <c r="F745" s="563">
        <v>364.99030909090897</v>
      </c>
      <c r="G745" s="563"/>
    </row>
    <row r="746" spans="2:7" ht="12">
      <c r="B746" s="2" t="s">
        <v>3449</v>
      </c>
      <c r="C746" s="176" t="s">
        <v>14525</v>
      </c>
      <c r="D746" s="177">
        <v>1</v>
      </c>
      <c r="E746" s="178">
        <v>1.99</v>
      </c>
      <c r="F746" s="563">
        <v>649.6036909090908</v>
      </c>
      <c r="G746" s="563"/>
    </row>
    <row r="747" spans="2:7" ht="12">
      <c r="B747" s="2" t="s">
        <v>3450</v>
      </c>
      <c r="C747" s="176" t="s">
        <v>14526</v>
      </c>
      <c r="D747" s="177">
        <v>1</v>
      </c>
      <c r="E747" s="178">
        <v>2.0499999999999998</v>
      </c>
      <c r="F747" s="563">
        <v>723.39234545454531</v>
      </c>
      <c r="G747" s="563"/>
    </row>
    <row r="748" spans="2:7" ht="12">
      <c r="B748" s="2" t="s">
        <v>3451</v>
      </c>
      <c r="C748" s="176" t="s">
        <v>3452</v>
      </c>
      <c r="D748" s="177">
        <v>1</v>
      </c>
      <c r="E748" s="178">
        <v>3.55</v>
      </c>
      <c r="F748" s="563">
        <v>448.00254545454533</v>
      </c>
      <c r="G748" s="563"/>
    </row>
    <row r="749" spans="2:7" ht="12">
      <c r="B749" s="2" t="s">
        <v>3453</v>
      </c>
      <c r="C749" s="176" t="s">
        <v>14527</v>
      </c>
      <c r="D749" s="177">
        <v>1</v>
      </c>
      <c r="E749" s="178">
        <v>3.61</v>
      </c>
      <c r="F749" s="563">
        <v>491.48514545454526</v>
      </c>
      <c r="G749" s="563"/>
    </row>
    <row r="750" spans="2:7" ht="12">
      <c r="B750" s="2" t="s">
        <v>3454</v>
      </c>
      <c r="C750" s="176" t="s">
        <v>14528</v>
      </c>
      <c r="D750" s="177">
        <v>1</v>
      </c>
      <c r="E750" s="178">
        <v>3.93</v>
      </c>
      <c r="F750" s="563">
        <v>504.66169090909079</v>
      </c>
      <c r="G750" s="563"/>
    </row>
    <row r="751" spans="2:7" ht="12">
      <c r="B751" s="2" t="s">
        <v>3455</v>
      </c>
      <c r="C751" s="176" t="s">
        <v>14529</v>
      </c>
      <c r="D751" s="177">
        <v>1</v>
      </c>
      <c r="E751" s="178">
        <v>4.03</v>
      </c>
      <c r="F751" s="563">
        <v>548.14429090909073</v>
      </c>
      <c r="G751" s="563"/>
    </row>
    <row r="752" spans="2:7" ht="12">
      <c r="B752" s="2" t="s">
        <v>3456</v>
      </c>
      <c r="C752" s="176" t="s">
        <v>14530</v>
      </c>
      <c r="D752" s="177">
        <v>1</v>
      </c>
      <c r="E752" s="178">
        <v>3.63</v>
      </c>
      <c r="F752" s="563">
        <v>600.85047272727252</v>
      </c>
      <c r="G752" s="563"/>
    </row>
    <row r="753" spans="1:7" ht="12">
      <c r="B753" s="2" t="s">
        <v>3457</v>
      </c>
      <c r="C753" s="176" t="s">
        <v>3195</v>
      </c>
      <c r="D753" s="177">
        <v>1</v>
      </c>
      <c r="E753" s="178">
        <v>3.5</v>
      </c>
      <c r="F753" s="563">
        <v>703.62752727272709</v>
      </c>
      <c r="G753" s="563"/>
    </row>
    <row r="754" spans="1:7" ht="12">
      <c r="B754" s="2" t="s">
        <v>3458</v>
      </c>
      <c r="C754" s="176" t="s">
        <v>3197</v>
      </c>
      <c r="D754" s="177">
        <v>1</v>
      </c>
      <c r="E754" s="178">
        <v>3.5</v>
      </c>
      <c r="F754" s="563">
        <v>789.27507272727257</v>
      </c>
      <c r="G754" s="563"/>
    </row>
    <row r="755" spans="1:7" ht="12">
      <c r="B755" s="2" t="s">
        <v>4333</v>
      </c>
      <c r="C755" s="176" t="s">
        <v>14531</v>
      </c>
      <c r="D755" s="177">
        <v>1</v>
      </c>
      <c r="E755" s="178">
        <v>0.83699999999999997</v>
      </c>
      <c r="F755" s="563">
        <v>200.28349090909086</v>
      </c>
      <c r="G755" s="563"/>
    </row>
    <row r="756" spans="1:7" ht="12">
      <c r="A756" s="3" t="s">
        <v>13206</v>
      </c>
      <c r="B756" s="2" t="s">
        <v>4334</v>
      </c>
      <c r="C756" s="176" t="s">
        <v>14532</v>
      </c>
      <c r="D756" s="177">
        <v>1</v>
      </c>
      <c r="E756" s="178">
        <v>0.875</v>
      </c>
      <c r="F756" s="563">
        <v>260.89559999999994</v>
      </c>
      <c r="G756" s="563"/>
    </row>
    <row r="757" spans="1:7" ht="12">
      <c r="B757" s="2" t="s">
        <v>4335</v>
      </c>
      <c r="C757" s="176" t="s">
        <v>14533</v>
      </c>
      <c r="D757" s="177">
        <v>1</v>
      </c>
      <c r="E757" s="178">
        <v>0.81699999999999995</v>
      </c>
      <c r="F757" s="563">
        <v>205.55410909090907</v>
      </c>
      <c r="G757" s="563"/>
    </row>
    <row r="758" spans="1:7" ht="12">
      <c r="B758" s="2" t="s">
        <v>4336</v>
      </c>
      <c r="C758" s="176" t="s">
        <v>14534</v>
      </c>
      <c r="D758" s="177">
        <v>1</v>
      </c>
      <c r="E758" s="178">
        <v>0.83699999999999997</v>
      </c>
      <c r="F758" s="563">
        <v>206.87176363636357</v>
      </c>
      <c r="G758" s="563"/>
    </row>
    <row r="759" spans="1:7" ht="12">
      <c r="B759" s="2" t="s">
        <v>3459</v>
      </c>
      <c r="C759" s="176" t="s">
        <v>3460</v>
      </c>
      <c r="D759" s="177">
        <v>10</v>
      </c>
      <c r="E759" s="178">
        <v>9.9000000000000005E-2</v>
      </c>
      <c r="F759" s="563">
        <v>25.826029090909088</v>
      </c>
      <c r="G759" s="563"/>
    </row>
    <row r="760" spans="1:7" ht="12">
      <c r="B760" s="2" t="s">
        <v>3461</v>
      </c>
      <c r="C760" s="176" t="s">
        <v>3462</v>
      </c>
      <c r="D760" s="177">
        <v>1</v>
      </c>
      <c r="E760" s="178">
        <v>7.0000000000000007E-2</v>
      </c>
      <c r="F760" s="563">
        <v>22.268361818181813</v>
      </c>
      <c r="G760" s="563"/>
    </row>
    <row r="761" spans="1:7" ht="12">
      <c r="B761" s="2" t="s">
        <v>3463</v>
      </c>
      <c r="C761" s="176" t="s">
        <v>3464</v>
      </c>
      <c r="D761" s="177">
        <v>10</v>
      </c>
      <c r="E761" s="178">
        <v>8.8999999999999996E-2</v>
      </c>
      <c r="F761" s="563">
        <v>25.826029090909088</v>
      </c>
      <c r="G761" s="563"/>
    </row>
    <row r="762" spans="1:7" ht="12">
      <c r="B762" s="2" t="s">
        <v>3465</v>
      </c>
      <c r="C762" s="176" t="s">
        <v>3466</v>
      </c>
      <c r="D762" s="177">
        <v>1</v>
      </c>
      <c r="E762" s="178">
        <v>0.05</v>
      </c>
      <c r="F762" s="563">
        <v>22.268361818181813</v>
      </c>
      <c r="G762" s="563"/>
    </row>
    <row r="763" spans="1:7" ht="12">
      <c r="B763" s="2" t="s">
        <v>3467</v>
      </c>
      <c r="C763" s="176" t="s">
        <v>3468</v>
      </c>
      <c r="D763" s="177">
        <v>1</v>
      </c>
      <c r="E763" s="178">
        <v>0.06</v>
      </c>
      <c r="F763" s="563">
        <v>23.190719999999995</v>
      </c>
      <c r="G763" s="563"/>
    </row>
    <row r="764" spans="1:7" ht="12">
      <c r="B764" s="2" t="s">
        <v>3469</v>
      </c>
      <c r="C764" s="176" t="s">
        <v>3470</v>
      </c>
      <c r="D764" s="177">
        <v>1</v>
      </c>
      <c r="E764" s="178">
        <v>0.06</v>
      </c>
      <c r="F764" s="563">
        <v>23.190719999999995</v>
      </c>
      <c r="G764" s="563"/>
    </row>
    <row r="765" spans="1:7" ht="12">
      <c r="B765" s="2" t="s">
        <v>4337</v>
      </c>
      <c r="C765" s="176" t="s">
        <v>4338</v>
      </c>
      <c r="D765" s="177">
        <v>1</v>
      </c>
      <c r="E765" s="178">
        <v>0.82599999999999996</v>
      </c>
      <c r="F765" s="563">
        <v>204.23645454545451</v>
      </c>
      <c r="G765" s="563"/>
    </row>
    <row r="766" spans="1:7" ht="12">
      <c r="B766" s="2" t="s">
        <v>4339</v>
      </c>
      <c r="C766" s="176" t="s">
        <v>14535</v>
      </c>
      <c r="D766" s="177">
        <v>1</v>
      </c>
      <c r="E766" s="178">
        <v>0.85699999999999998</v>
      </c>
      <c r="F766" s="563">
        <v>209.50707272727266</v>
      </c>
      <c r="G766" s="563"/>
    </row>
    <row r="767" spans="1:7" ht="12">
      <c r="B767" s="2" t="s">
        <v>4340</v>
      </c>
      <c r="C767" s="176" t="s">
        <v>14536</v>
      </c>
      <c r="D767" s="177">
        <v>1</v>
      </c>
      <c r="E767" s="178">
        <v>0.83699999999999997</v>
      </c>
      <c r="F767" s="563">
        <v>209.50707272727266</v>
      </c>
      <c r="G767" s="563"/>
    </row>
    <row r="768" spans="1:7" ht="12">
      <c r="A768" s="3" t="s">
        <v>13207</v>
      </c>
      <c r="B768" s="2" t="s">
        <v>4341</v>
      </c>
      <c r="C768" s="176" t="s">
        <v>14537</v>
      </c>
      <c r="D768" s="177">
        <v>1</v>
      </c>
      <c r="E768" s="178">
        <v>0.89500000000000002</v>
      </c>
      <c r="F768" s="563">
        <v>278.02510909090904</v>
      </c>
      <c r="G768" s="563"/>
    </row>
    <row r="769" spans="1:7" ht="12">
      <c r="B769" s="2" t="s">
        <v>11066</v>
      </c>
      <c r="C769" s="176" t="s">
        <v>14538</v>
      </c>
      <c r="D769" s="177">
        <v>1</v>
      </c>
      <c r="E769" s="178">
        <v>0.85699999999999998</v>
      </c>
      <c r="F769" s="563">
        <v>235.86016363636358</v>
      </c>
      <c r="G769" s="563"/>
    </row>
    <row r="770" spans="1:7" ht="12">
      <c r="B770" s="2" t="s">
        <v>11067</v>
      </c>
      <c r="C770" s="176" t="s">
        <v>14539</v>
      </c>
      <c r="D770" s="177">
        <v>1</v>
      </c>
      <c r="E770" s="178">
        <v>0.86699999999999999</v>
      </c>
      <c r="F770" s="563">
        <v>239.81312727272726</v>
      </c>
      <c r="G770" s="563"/>
    </row>
    <row r="771" spans="1:7" ht="12">
      <c r="B771" s="2" t="s">
        <v>5145</v>
      </c>
      <c r="C771" s="176" t="s">
        <v>5146</v>
      </c>
      <c r="D771" s="177">
        <v>1</v>
      </c>
      <c r="E771" s="178">
        <v>1.762</v>
      </c>
      <c r="F771" s="563">
        <v>301.74289090909087</v>
      </c>
      <c r="G771" s="563"/>
    </row>
    <row r="772" spans="1:7" ht="12">
      <c r="B772" s="2" t="s">
        <v>5147</v>
      </c>
      <c r="C772" s="176" t="s">
        <v>14540</v>
      </c>
      <c r="D772" s="177">
        <v>1</v>
      </c>
      <c r="E772" s="178">
        <v>1.5529999999999999</v>
      </c>
      <c r="F772" s="563">
        <v>334.68425454545451</v>
      </c>
      <c r="G772" s="563"/>
    </row>
    <row r="773" spans="1:7" ht="12">
      <c r="B773" s="2" t="s">
        <v>5185</v>
      </c>
      <c r="C773" s="176" t="s">
        <v>14541</v>
      </c>
      <c r="D773" s="177">
        <v>1</v>
      </c>
      <c r="E773" s="178">
        <v>1.593</v>
      </c>
      <c r="F773" s="563">
        <v>350.49610909090904</v>
      </c>
      <c r="G773" s="563"/>
    </row>
    <row r="774" spans="1:7" ht="12">
      <c r="B774" s="2" t="s">
        <v>3471</v>
      </c>
      <c r="C774" s="176" t="s">
        <v>3472</v>
      </c>
      <c r="D774" s="177">
        <v>1</v>
      </c>
      <c r="E774" s="178">
        <v>0.21</v>
      </c>
      <c r="F774" s="563">
        <v>38.475512727272722</v>
      </c>
      <c r="G774" s="563"/>
    </row>
    <row r="775" spans="1:7" ht="12">
      <c r="B775" s="2" t="s">
        <v>3473</v>
      </c>
      <c r="C775" s="176" t="s">
        <v>3474</v>
      </c>
      <c r="D775" s="177">
        <v>1</v>
      </c>
      <c r="E775" s="178">
        <v>0.16</v>
      </c>
      <c r="F775" s="563">
        <v>34.786079999999984</v>
      </c>
      <c r="G775" s="563"/>
    </row>
    <row r="776" spans="1:7" ht="12">
      <c r="B776" s="2" t="s">
        <v>3475</v>
      </c>
      <c r="C776" s="176" t="s">
        <v>3476</v>
      </c>
      <c r="D776" s="177">
        <v>1</v>
      </c>
      <c r="E776" s="178">
        <v>0.2</v>
      </c>
      <c r="F776" s="563">
        <v>38.475512727272722</v>
      </c>
      <c r="G776" s="563"/>
    </row>
    <row r="777" spans="1:7" ht="12">
      <c r="B777" s="2" t="s">
        <v>3477</v>
      </c>
      <c r="C777" s="176" t="s">
        <v>3478</v>
      </c>
      <c r="D777" s="177">
        <v>1</v>
      </c>
      <c r="E777" s="178">
        <v>0.16</v>
      </c>
      <c r="F777" s="563">
        <v>34.786079999999984</v>
      </c>
      <c r="G777" s="563"/>
    </row>
    <row r="778" spans="1:7" ht="12">
      <c r="B778" s="2" t="s">
        <v>3479</v>
      </c>
      <c r="C778" s="176" t="s">
        <v>3480</v>
      </c>
      <c r="D778" s="177">
        <v>1</v>
      </c>
      <c r="E778" s="178">
        <v>0.16</v>
      </c>
      <c r="F778" s="563">
        <v>34.786079999999984</v>
      </c>
      <c r="G778" s="563"/>
    </row>
    <row r="779" spans="1:7" ht="12">
      <c r="B779" s="2" t="s">
        <v>5186</v>
      </c>
      <c r="C779" s="176" t="s">
        <v>14542</v>
      </c>
      <c r="D779" s="177">
        <v>1</v>
      </c>
      <c r="E779" s="178">
        <v>1.8029999999999999</v>
      </c>
      <c r="F779" s="563">
        <v>391.34339999999992</v>
      </c>
      <c r="G779" s="563"/>
    </row>
    <row r="780" spans="1:7" ht="12">
      <c r="A780" s="3" t="s">
        <v>13208</v>
      </c>
      <c r="B780" s="2" t="s">
        <v>4399</v>
      </c>
      <c r="C780" s="176" t="s">
        <v>14543</v>
      </c>
      <c r="D780" s="177">
        <v>1</v>
      </c>
      <c r="E780" s="178">
        <v>2.0190000000000001</v>
      </c>
      <c r="F780" s="563">
        <v>505.9793454545453</v>
      </c>
      <c r="G780" s="563"/>
    </row>
    <row r="781" spans="1:7" ht="12">
      <c r="B781" s="2" t="s">
        <v>4400</v>
      </c>
      <c r="C781" s="176" t="s">
        <v>14544</v>
      </c>
      <c r="D781" s="177">
        <v>1</v>
      </c>
      <c r="E781" s="178">
        <v>2.0329999999999999</v>
      </c>
      <c r="F781" s="563">
        <v>421.64945454545449</v>
      </c>
      <c r="G781" s="563"/>
    </row>
    <row r="782" spans="1:7" ht="12">
      <c r="B782" s="2" t="s">
        <v>3481</v>
      </c>
      <c r="C782" s="176" t="s">
        <v>14545</v>
      </c>
      <c r="D782" s="177">
        <v>1</v>
      </c>
      <c r="E782" s="178">
        <v>6.0650000000000004</v>
      </c>
      <c r="F782" s="563">
        <v>1059.3942545454543</v>
      </c>
      <c r="G782" s="563"/>
    </row>
    <row r="783" spans="1:7" ht="12">
      <c r="B783" s="2" t="s">
        <v>3482</v>
      </c>
      <c r="C783" s="176" t="s">
        <v>3483</v>
      </c>
      <c r="D783" s="177">
        <v>1</v>
      </c>
      <c r="E783" s="178">
        <v>0.25</v>
      </c>
      <c r="F783" s="563">
        <v>81.431050909090899</v>
      </c>
      <c r="G783" s="563"/>
    </row>
    <row r="784" spans="1:7" ht="12">
      <c r="B784" s="2" t="s">
        <v>11068</v>
      </c>
      <c r="C784" s="176" t="s">
        <v>14546</v>
      </c>
      <c r="D784" s="177">
        <v>1</v>
      </c>
      <c r="E784" s="178">
        <v>3.5449999999999999</v>
      </c>
      <c r="F784" s="563">
        <v>1019.8646181818181</v>
      </c>
      <c r="G784" s="563"/>
    </row>
    <row r="785" spans="2:7" ht="12">
      <c r="B785" s="2" t="s">
        <v>3484</v>
      </c>
      <c r="C785" s="176" t="s">
        <v>3485</v>
      </c>
      <c r="D785" s="177">
        <v>1</v>
      </c>
      <c r="E785" s="178">
        <v>0.3</v>
      </c>
      <c r="F785" s="563">
        <v>81.431050909090899</v>
      </c>
      <c r="G785" s="563"/>
    </row>
    <row r="786" spans="2:7" ht="12">
      <c r="B786" s="2" t="s">
        <v>3486</v>
      </c>
      <c r="C786" s="176" t="s">
        <v>3487</v>
      </c>
      <c r="D786" s="177">
        <v>2</v>
      </c>
      <c r="E786" s="178">
        <v>0.35299999999999998</v>
      </c>
      <c r="F786" s="563">
        <v>81.431050909090899</v>
      </c>
      <c r="G786" s="563"/>
    </row>
    <row r="787" spans="2:7" ht="12">
      <c r="B787" s="2" t="s">
        <v>3488</v>
      </c>
      <c r="C787" s="176" t="s">
        <v>3489</v>
      </c>
      <c r="D787" s="177">
        <v>1</v>
      </c>
      <c r="E787" s="178">
        <v>0.3</v>
      </c>
      <c r="F787" s="563">
        <v>81.431050909090899</v>
      </c>
      <c r="G787" s="563"/>
    </row>
    <row r="788" spans="2:7" ht="12">
      <c r="B788" s="2" t="s">
        <v>11069</v>
      </c>
      <c r="C788" s="176" t="s">
        <v>14547</v>
      </c>
      <c r="D788" s="177">
        <v>1</v>
      </c>
      <c r="E788" s="178">
        <v>3.4449999999999998</v>
      </c>
      <c r="F788" s="563">
        <v>1029.0881999999997</v>
      </c>
      <c r="G788" s="563"/>
    </row>
    <row r="789" spans="2:7" ht="12">
      <c r="B789" s="2" t="s">
        <v>11070</v>
      </c>
      <c r="C789" s="176" t="s">
        <v>14548</v>
      </c>
      <c r="D789" s="177">
        <v>1</v>
      </c>
      <c r="E789" s="178">
        <v>3.5449999999999999</v>
      </c>
      <c r="F789" s="563">
        <v>1072.5707999999997</v>
      </c>
      <c r="G789" s="563"/>
    </row>
    <row r="790" spans="2:7" ht="12">
      <c r="B790" s="2" t="s">
        <v>11071</v>
      </c>
      <c r="C790" s="176" t="s">
        <v>14549</v>
      </c>
      <c r="D790" s="177">
        <v>1</v>
      </c>
      <c r="E790" s="178">
        <v>6.4039999999999999</v>
      </c>
      <c r="F790" s="563">
        <v>1056.7589454545453</v>
      </c>
      <c r="G790" s="563"/>
    </row>
    <row r="791" spans="2:7" ht="12">
      <c r="B791" s="2" t="s">
        <v>11072</v>
      </c>
      <c r="C791" s="176" t="s">
        <v>14550</v>
      </c>
      <c r="D791" s="177">
        <v>1</v>
      </c>
      <c r="E791" s="178">
        <v>7.5839999999999996</v>
      </c>
      <c r="F791" s="563">
        <v>1102.8768545454545</v>
      </c>
      <c r="G791" s="563"/>
    </row>
    <row r="792" spans="2:7" ht="12">
      <c r="B792" s="2" t="s">
        <v>3490</v>
      </c>
      <c r="C792" s="176" t="s">
        <v>3491</v>
      </c>
      <c r="D792" s="177">
        <v>1</v>
      </c>
      <c r="E792" s="178">
        <v>6.66</v>
      </c>
      <c r="F792" s="563">
        <v>1137.1358727272723</v>
      </c>
      <c r="G792" s="563"/>
    </row>
    <row r="793" spans="2:7" ht="12">
      <c r="B793" s="2" t="s">
        <v>11073</v>
      </c>
      <c r="C793" s="176" t="s">
        <v>14551</v>
      </c>
      <c r="D793" s="177">
        <v>1</v>
      </c>
      <c r="E793" s="178">
        <v>6.4139999999999997</v>
      </c>
      <c r="F793" s="563">
        <v>1098.9238909090907</v>
      </c>
      <c r="G793" s="563"/>
    </row>
    <row r="794" spans="2:7" ht="12">
      <c r="B794" s="2" t="s">
        <v>3492</v>
      </c>
      <c r="C794" s="176" t="s">
        <v>14552</v>
      </c>
      <c r="D794" s="177">
        <v>1</v>
      </c>
      <c r="E794" s="178">
        <v>7.5839999999999996</v>
      </c>
      <c r="F794" s="563">
        <v>1172.7125454545451</v>
      </c>
      <c r="G794" s="563"/>
    </row>
    <row r="795" spans="2:7" ht="12">
      <c r="B795" s="2" t="s">
        <v>11074</v>
      </c>
      <c r="C795" s="176" t="s">
        <v>14553</v>
      </c>
      <c r="D795" s="177">
        <v>1</v>
      </c>
      <c r="E795" s="178">
        <v>7.5839999999999996</v>
      </c>
      <c r="F795" s="563">
        <v>1308.4309636363632</v>
      </c>
      <c r="G795" s="563"/>
    </row>
    <row r="796" spans="2:7" ht="12">
      <c r="B796" s="2" t="s">
        <v>11075</v>
      </c>
      <c r="C796" s="176" t="s">
        <v>14554</v>
      </c>
      <c r="D796" s="177">
        <v>1</v>
      </c>
      <c r="E796" s="178">
        <v>7.5839999999999996</v>
      </c>
      <c r="F796" s="563">
        <v>1416.478636363636</v>
      </c>
      <c r="G796" s="563"/>
    </row>
    <row r="797" spans="2:7" ht="12">
      <c r="B797" s="2" t="s">
        <v>3493</v>
      </c>
      <c r="C797" s="176" t="s">
        <v>14555</v>
      </c>
      <c r="D797" s="177">
        <v>1</v>
      </c>
      <c r="E797" s="178">
        <v>17.11</v>
      </c>
      <c r="F797" s="563">
        <v>2378.366454545454</v>
      </c>
      <c r="G797" s="563"/>
    </row>
    <row r="798" spans="2:7" ht="12">
      <c r="B798" s="2" t="s">
        <v>3494</v>
      </c>
      <c r="C798" s="176" t="s">
        <v>2630</v>
      </c>
      <c r="D798" s="177">
        <v>1</v>
      </c>
      <c r="E798" s="178">
        <v>0.26</v>
      </c>
      <c r="F798" s="563">
        <v>115.03124181818178</v>
      </c>
      <c r="G798" s="563"/>
    </row>
    <row r="799" spans="2:7" ht="12">
      <c r="B799" s="2" t="s">
        <v>2631</v>
      </c>
      <c r="C799" s="176" t="s">
        <v>2632</v>
      </c>
      <c r="D799" s="177">
        <v>1</v>
      </c>
      <c r="E799" s="178">
        <v>0.3</v>
      </c>
      <c r="F799" s="563">
        <v>115.03124181818178</v>
      </c>
      <c r="G799" s="563"/>
    </row>
    <row r="800" spans="2:7" ht="12">
      <c r="B800" s="2" t="s">
        <v>2633</v>
      </c>
      <c r="C800" s="176" t="s">
        <v>14556</v>
      </c>
      <c r="D800" s="177">
        <v>1</v>
      </c>
      <c r="E800" s="178">
        <v>20.75</v>
      </c>
      <c r="F800" s="563">
        <v>2840.8631999999989</v>
      </c>
      <c r="G800" s="563"/>
    </row>
    <row r="801" spans="2:7" ht="12">
      <c r="B801" s="2" t="s">
        <v>2634</v>
      </c>
      <c r="C801" s="176" t="s">
        <v>14557</v>
      </c>
      <c r="D801" s="177">
        <v>1</v>
      </c>
      <c r="E801" s="178">
        <v>9.9139999999999997</v>
      </c>
      <c r="F801" s="563">
        <v>1330.8310909090906</v>
      </c>
      <c r="G801" s="563"/>
    </row>
    <row r="802" spans="2:7" ht="12">
      <c r="B802" s="2" t="s">
        <v>2635</v>
      </c>
      <c r="C802" s="176" t="s">
        <v>14558</v>
      </c>
      <c r="D802" s="177">
        <v>1</v>
      </c>
      <c r="E802" s="178">
        <v>15.25</v>
      </c>
      <c r="F802" s="563">
        <v>1878.9753818181814</v>
      </c>
      <c r="G802" s="563"/>
    </row>
    <row r="803" spans="2:7" ht="12">
      <c r="B803" s="2" t="s">
        <v>11076</v>
      </c>
      <c r="C803" s="176" t="s">
        <v>14559</v>
      </c>
      <c r="D803" s="177">
        <v>1</v>
      </c>
      <c r="E803" s="178">
        <v>6.1740000000000004</v>
      </c>
      <c r="F803" s="563">
        <v>1395.3961636363633</v>
      </c>
      <c r="G803" s="563"/>
    </row>
    <row r="804" spans="2:7" ht="12">
      <c r="B804" s="2" t="s">
        <v>11077</v>
      </c>
      <c r="C804" s="176" t="s">
        <v>14560</v>
      </c>
      <c r="D804" s="177">
        <v>1</v>
      </c>
      <c r="E804" s="178">
        <v>13.964</v>
      </c>
      <c r="F804" s="563">
        <v>1465.2318545454543</v>
      </c>
      <c r="G804" s="563"/>
    </row>
    <row r="805" spans="2:7" ht="12">
      <c r="B805" s="2" t="s">
        <v>2636</v>
      </c>
      <c r="C805" s="176" t="s">
        <v>14561</v>
      </c>
      <c r="D805" s="177">
        <v>1</v>
      </c>
      <c r="E805" s="178">
        <v>18.7</v>
      </c>
      <c r="F805" s="563">
        <v>2698.5565090909085</v>
      </c>
      <c r="G805" s="563"/>
    </row>
    <row r="806" spans="2:7" ht="12">
      <c r="B806" s="2" t="s">
        <v>2637</v>
      </c>
      <c r="C806" s="176" t="s">
        <v>2638</v>
      </c>
      <c r="D806" s="177">
        <v>10</v>
      </c>
      <c r="E806" s="178">
        <v>0.114</v>
      </c>
      <c r="F806" s="563">
        <v>38.475512727272722</v>
      </c>
      <c r="G806" s="563"/>
    </row>
    <row r="807" spans="2:7" ht="12">
      <c r="B807" s="2" t="s">
        <v>2639</v>
      </c>
      <c r="C807" s="176" t="s">
        <v>2640</v>
      </c>
      <c r="D807" s="177">
        <v>10</v>
      </c>
      <c r="E807" s="178">
        <v>0.154</v>
      </c>
      <c r="F807" s="563">
        <v>44.800254545454536</v>
      </c>
      <c r="G807" s="563"/>
    </row>
    <row r="808" spans="2:7" ht="12">
      <c r="B808" s="2" t="s">
        <v>2641</v>
      </c>
      <c r="C808" s="176" t="s">
        <v>14562</v>
      </c>
      <c r="D808" s="177">
        <v>1</v>
      </c>
      <c r="E808" s="178">
        <v>0.1</v>
      </c>
      <c r="F808" s="563">
        <v>34.522549090909081</v>
      </c>
      <c r="G808" s="563"/>
    </row>
    <row r="809" spans="2:7" ht="12">
      <c r="B809" s="2" t="s">
        <v>2642</v>
      </c>
      <c r="C809" s="176" t="s">
        <v>2643</v>
      </c>
      <c r="D809" s="177">
        <v>1</v>
      </c>
      <c r="E809" s="178">
        <v>0.15</v>
      </c>
      <c r="F809" s="563">
        <v>44.800254545454536</v>
      </c>
      <c r="G809" s="563"/>
    </row>
    <row r="810" spans="2:7" ht="12">
      <c r="B810" s="2" t="s">
        <v>2644</v>
      </c>
      <c r="C810" s="176" t="s">
        <v>2645</v>
      </c>
      <c r="D810" s="177">
        <v>1</v>
      </c>
      <c r="E810" s="178">
        <v>0.11</v>
      </c>
      <c r="F810" s="563">
        <v>38.343747272727263</v>
      </c>
      <c r="G810" s="563"/>
    </row>
    <row r="811" spans="2:7" ht="12">
      <c r="B811" s="2" t="s">
        <v>2646</v>
      </c>
      <c r="C811" s="176" t="s">
        <v>2647</v>
      </c>
      <c r="D811" s="177">
        <v>10</v>
      </c>
      <c r="E811" s="178">
        <v>0.154</v>
      </c>
      <c r="F811" s="563">
        <v>46.644970909090901</v>
      </c>
      <c r="G811" s="563"/>
    </row>
    <row r="812" spans="2:7" ht="12">
      <c r="B812" s="2" t="s">
        <v>2648</v>
      </c>
      <c r="C812" s="176" t="s">
        <v>14563</v>
      </c>
      <c r="D812" s="177">
        <v>1</v>
      </c>
      <c r="E812" s="178">
        <v>0.1</v>
      </c>
      <c r="F812" s="563">
        <v>34.522549090909081</v>
      </c>
      <c r="G812" s="563"/>
    </row>
    <row r="813" spans="2:7" ht="12">
      <c r="B813" s="2" t="s">
        <v>2649</v>
      </c>
      <c r="C813" s="176" t="s">
        <v>2650</v>
      </c>
      <c r="D813" s="177">
        <v>1</v>
      </c>
      <c r="E813" s="178">
        <v>0.15</v>
      </c>
      <c r="F813" s="563">
        <v>44.800254545454536</v>
      </c>
      <c r="G813" s="563"/>
    </row>
    <row r="814" spans="2:7" ht="12">
      <c r="B814" s="2" t="s">
        <v>2651</v>
      </c>
      <c r="C814" s="176" t="s">
        <v>3508</v>
      </c>
      <c r="D814" s="177">
        <v>5</v>
      </c>
      <c r="E814" s="178">
        <v>0.31900000000000001</v>
      </c>
      <c r="F814" s="563">
        <v>55.341490909090894</v>
      </c>
      <c r="G814" s="563"/>
    </row>
    <row r="815" spans="2:7" ht="12">
      <c r="B815" s="2" t="s">
        <v>3509</v>
      </c>
      <c r="C815" s="176" t="s">
        <v>14564</v>
      </c>
      <c r="D815" s="177">
        <v>5</v>
      </c>
      <c r="E815" s="178">
        <v>0.23799999999999999</v>
      </c>
      <c r="F815" s="563">
        <v>49.148514545454532</v>
      </c>
      <c r="G815" s="563"/>
    </row>
    <row r="816" spans="2:7" ht="12">
      <c r="B816" s="2" t="s">
        <v>3510</v>
      </c>
      <c r="C816" s="176" t="s">
        <v>3511</v>
      </c>
      <c r="D816" s="177">
        <v>1</v>
      </c>
      <c r="E816" s="178">
        <v>0.25</v>
      </c>
      <c r="F816" s="563">
        <v>55.341490909090894</v>
      </c>
      <c r="G816" s="563"/>
    </row>
    <row r="817" spans="2:7" ht="12">
      <c r="B817" s="2" t="s">
        <v>3512</v>
      </c>
      <c r="C817" s="176" t="s">
        <v>14565</v>
      </c>
      <c r="D817" s="177">
        <v>1</v>
      </c>
      <c r="E817" s="178">
        <v>0.22</v>
      </c>
      <c r="F817" s="563">
        <v>49.148514545454532</v>
      </c>
      <c r="G817" s="563"/>
    </row>
    <row r="818" spans="2:7" ht="12">
      <c r="B818" s="2" t="s">
        <v>3513</v>
      </c>
      <c r="C818" s="176" t="s">
        <v>3514</v>
      </c>
      <c r="D818" s="177">
        <v>5</v>
      </c>
      <c r="E818" s="178">
        <v>0.31900000000000001</v>
      </c>
      <c r="F818" s="563">
        <v>67.595678181818158</v>
      </c>
      <c r="G818" s="563"/>
    </row>
    <row r="819" spans="2:7" ht="12">
      <c r="B819" s="2" t="s">
        <v>3515</v>
      </c>
      <c r="C819" s="176" t="s">
        <v>3516</v>
      </c>
      <c r="D819" s="177">
        <v>1</v>
      </c>
      <c r="E819" s="178">
        <v>0.28000000000000003</v>
      </c>
      <c r="F819" s="563">
        <v>67.595678181818158</v>
      </c>
      <c r="G819" s="563"/>
    </row>
    <row r="820" spans="2:7" ht="12">
      <c r="B820" s="2" t="s">
        <v>3517</v>
      </c>
      <c r="C820" s="176" t="s">
        <v>3518</v>
      </c>
      <c r="D820" s="177">
        <v>5</v>
      </c>
      <c r="E820" s="178">
        <v>0.309</v>
      </c>
      <c r="F820" s="563">
        <v>68.122739999999979</v>
      </c>
      <c r="G820" s="563"/>
    </row>
    <row r="821" spans="2:7" ht="12">
      <c r="B821" s="2" t="s">
        <v>3519</v>
      </c>
      <c r="C821" s="176" t="s">
        <v>3520</v>
      </c>
      <c r="D821" s="177">
        <v>1</v>
      </c>
      <c r="E821" s="178">
        <v>0.28000000000000003</v>
      </c>
      <c r="F821" s="563">
        <v>67.595678181818158</v>
      </c>
      <c r="G821" s="563"/>
    </row>
    <row r="822" spans="2:7" ht="12">
      <c r="B822" s="2" t="s">
        <v>3521</v>
      </c>
      <c r="C822" s="176" t="s">
        <v>14566</v>
      </c>
      <c r="D822" s="177">
        <v>1</v>
      </c>
      <c r="E822" s="178">
        <v>0.21</v>
      </c>
      <c r="F822" s="563">
        <v>58.503861818181811</v>
      </c>
      <c r="G822" s="563"/>
    </row>
    <row r="823" spans="2:7" ht="12">
      <c r="B823" s="2" t="s">
        <v>3522</v>
      </c>
      <c r="C823" s="176" t="s">
        <v>14567</v>
      </c>
      <c r="D823" s="177">
        <v>1</v>
      </c>
      <c r="E823" s="178">
        <v>0.23</v>
      </c>
      <c r="F823" s="563">
        <v>67.727443636363617</v>
      </c>
      <c r="G823" s="563"/>
    </row>
    <row r="824" spans="2:7" ht="12">
      <c r="B824" s="2" t="s">
        <v>3523</v>
      </c>
      <c r="C824" s="176" t="s">
        <v>3524</v>
      </c>
      <c r="D824" s="177">
        <v>10</v>
      </c>
      <c r="E824" s="178">
        <v>4.0000000000000001E-3</v>
      </c>
      <c r="F824" s="563">
        <v>4.3614365454545441</v>
      </c>
      <c r="G824" s="563"/>
    </row>
    <row r="825" spans="2:7" ht="12">
      <c r="B825" s="2" t="s">
        <v>3525</v>
      </c>
      <c r="C825" s="176" t="s">
        <v>3526</v>
      </c>
      <c r="D825" s="177">
        <v>10</v>
      </c>
      <c r="E825" s="178">
        <v>4.0000000000000001E-3</v>
      </c>
      <c r="F825" s="563">
        <v>4.3614365454545441</v>
      </c>
      <c r="G825" s="563"/>
    </row>
    <row r="826" spans="2:7" ht="12">
      <c r="B826" s="2" t="s">
        <v>3527</v>
      </c>
      <c r="C826" s="176" t="s">
        <v>3528</v>
      </c>
      <c r="D826" s="177">
        <v>10</v>
      </c>
      <c r="E826" s="178">
        <v>4.0000000000000001E-3</v>
      </c>
      <c r="F826" s="563">
        <v>4.3614365454545441</v>
      </c>
      <c r="G826" s="563"/>
    </row>
    <row r="827" spans="2:7" ht="12">
      <c r="B827" s="2" t="s">
        <v>3529</v>
      </c>
      <c r="C827" s="176" t="s">
        <v>3530</v>
      </c>
      <c r="D827" s="177">
        <v>10</v>
      </c>
      <c r="E827" s="178">
        <v>4.0000000000000001E-3</v>
      </c>
      <c r="F827" s="563">
        <v>4.3614365454545441</v>
      </c>
      <c r="G827" s="563"/>
    </row>
    <row r="828" spans="2:7" ht="12">
      <c r="B828" s="2" t="s">
        <v>3531</v>
      </c>
      <c r="C828" s="176" t="s">
        <v>14568</v>
      </c>
      <c r="D828" s="177">
        <v>1</v>
      </c>
      <c r="E828" s="178">
        <v>0.23</v>
      </c>
      <c r="F828" s="563">
        <v>61.929763636363624</v>
      </c>
      <c r="G828" s="563"/>
    </row>
    <row r="829" spans="2:7" ht="12">
      <c r="B829" s="2" t="s">
        <v>3532</v>
      </c>
      <c r="C829" s="176" t="s">
        <v>14569</v>
      </c>
      <c r="D829" s="177">
        <v>1</v>
      </c>
      <c r="E829" s="178">
        <v>0.28199999999999997</v>
      </c>
      <c r="F829" s="563">
        <v>71.021579999999986</v>
      </c>
      <c r="G829" s="563"/>
    </row>
    <row r="830" spans="2:7" ht="12">
      <c r="B830" s="2" t="s">
        <v>3533</v>
      </c>
      <c r="C830" s="176" t="s">
        <v>3534</v>
      </c>
      <c r="D830" s="177">
        <v>10</v>
      </c>
      <c r="E830" s="178">
        <v>4.0000000000000001E-3</v>
      </c>
      <c r="F830" s="563">
        <v>3.9793167272727263</v>
      </c>
      <c r="G830" s="563"/>
    </row>
    <row r="831" spans="2:7" ht="12">
      <c r="B831" s="2" t="s">
        <v>3535</v>
      </c>
      <c r="C831" s="176" t="s">
        <v>3536</v>
      </c>
      <c r="D831" s="177">
        <v>30</v>
      </c>
      <c r="E831" s="178">
        <v>4.0000000000000001E-3</v>
      </c>
      <c r="F831" s="563">
        <v>3.9793167272727263</v>
      </c>
      <c r="G831" s="563"/>
    </row>
    <row r="832" spans="2:7" ht="12">
      <c r="B832" s="2" t="s">
        <v>3537</v>
      </c>
      <c r="C832" s="176" t="s">
        <v>3538</v>
      </c>
      <c r="D832" s="177">
        <v>30</v>
      </c>
      <c r="E832" s="178">
        <v>4.0000000000000001E-3</v>
      </c>
      <c r="F832" s="563">
        <v>3.9793167272727263</v>
      </c>
      <c r="G832" s="563"/>
    </row>
    <row r="833" spans="2:7" ht="12">
      <c r="B833" s="2" t="s">
        <v>3539</v>
      </c>
      <c r="C833" s="176" t="s">
        <v>3540</v>
      </c>
      <c r="D833" s="177">
        <v>30</v>
      </c>
      <c r="E833" s="178">
        <v>4.0000000000000001E-3</v>
      </c>
      <c r="F833" s="563">
        <v>3.9793167272727263</v>
      </c>
      <c r="G833" s="563"/>
    </row>
    <row r="834" spans="2:7" ht="12">
      <c r="B834" s="2" t="s">
        <v>3541</v>
      </c>
      <c r="C834" s="176" t="s">
        <v>11078</v>
      </c>
      <c r="D834" s="177">
        <v>3</v>
      </c>
      <c r="E834" s="178">
        <v>0.11</v>
      </c>
      <c r="F834" s="563">
        <v>33.204894545454529</v>
      </c>
      <c r="G834" s="563"/>
    </row>
    <row r="835" spans="2:7" ht="12">
      <c r="B835" s="2" t="s">
        <v>3542</v>
      </c>
      <c r="C835" s="176" t="s">
        <v>11079</v>
      </c>
      <c r="D835" s="177">
        <v>3</v>
      </c>
      <c r="E835" s="178">
        <v>0.15</v>
      </c>
      <c r="F835" s="563">
        <v>38.739043636363633</v>
      </c>
      <c r="G835" s="563"/>
    </row>
    <row r="836" spans="2:7" ht="12">
      <c r="B836" s="2" t="s">
        <v>3543</v>
      </c>
      <c r="C836" s="176" t="s">
        <v>11080</v>
      </c>
      <c r="D836" s="177">
        <v>3</v>
      </c>
      <c r="E836" s="178">
        <v>0.36</v>
      </c>
      <c r="F836" s="563">
        <v>64.960369090909069</v>
      </c>
      <c r="G836" s="563"/>
    </row>
    <row r="837" spans="2:7" ht="12">
      <c r="B837" s="2" t="s">
        <v>3544</v>
      </c>
      <c r="C837" s="176" t="s">
        <v>11081</v>
      </c>
      <c r="D837" s="177">
        <v>3</v>
      </c>
      <c r="E837" s="178">
        <v>0.36</v>
      </c>
      <c r="F837" s="563">
        <v>68.386270909090882</v>
      </c>
      <c r="G837" s="563"/>
    </row>
    <row r="838" spans="2:7" ht="12">
      <c r="B838" s="2" t="s">
        <v>3545</v>
      </c>
      <c r="C838" s="176" t="s">
        <v>11082</v>
      </c>
      <c r="D838" s="177">
        <v>3</v>
      </c>
      <c r="E838" s="178">
        <v>0.64</v>
      </c>
      <c r="F838" s="563">
        <v>109.89238909090908</v>
      </c>
      <c r="G838" s="563"/>
    </row>
    <row r="839" spans="2:7" ht="12">
      <c r="B839" s="2" t="s">
        <v>3546</v>
      </c>
      <c r="C839" s="176" t="s">
        <v>11083</v>
      </c>
      <c r="D839" s="177">
        <v>1</v>
      </c>
      <c r="E839" s="178">
        <v>0.79</v>
      </c>
      <c r="F839" s="563">
        <v>177.88336363636361</v>
      </c>
      <c r="G839" s="563"/>
    </row>
    <row r="840" spans="2:7" ht="12">
      <c r="B840" s="2" t="s">
        <v>3547</v>
      </c>
      <c r="C840" s="176" t="s">
        <v>11084</v>
      </c>
      <c r="D840" s="177">
        <v>1</v>
      </c>
      <c r="E840" s="178">
        <v>0.1</v>
      </c>
      <c r="F840" s="563">
        <v>36.762561818181808</v>
      </c>
      <c r="G840" s="563"/>
    </row>
    <row r="841" spans="2:7" ht="12">
      <c r="B841" s="2" t="s">
        <v>3548</v>
      </c>
      <c r="C841" s="176" t="s">
        <v>3549</v>
      </c>
      <c r="D841" s="177">
        <v>10</v>
      </c>
      <c r="E841" s="178">
        <v>0.17899999999999999</v>
      </c>
      <c r="F841" s="563">
        <v>55.736787272727248</v>
      </c>
      <c r="G841" s="563"/>
    </row>
    <row r="842" spans="2:7" ht="12">
      <c r="B842" s="2" t="s">
        <v>3550</v>
      </c>
      <c r="C842" s="176" t="s">
        <v>3551</v>
      </c>
      <c r="D842" s="177">
        <v>1</v>
      </c>
      <c r="E842" s="178">
        <v>1.367</v>
      </c>
      <c r="F842" s="563">
        <v>177.88336363636361</v>
      </c>
      <c r="G842" s="563"/>
    </row>
    <row r="843" spans="2:7" ht="12">
      <c r="B843" s="2" t="s">
        <v>3552</v>
      </c>
      <c r="C843" s="176" t="s">
        <v>3553</v>
      </c>
      <c r="D843" s="177">
        <v>50</v>
      </c>
      <c r="E843" s="178">
        <v>5.1999999999999998E-2</v>
      </c>
      <c r="F843" s="563">
        <v>8.5911076363636329</v>
      </c>
      <c r="G843" s="563"/>
    </row>
    <row r="844" spans="2:7" ht="12">
      <c r="B844" s="2" t="s">
        <v>3554</v>
      </c>
      <c r="C844" s="176" t="s">
        <v>3555</v>
      </c>
      <c r="D844" s="177">
        <v>50</v>
      </c>
      <c r="E844" s="178">
        <v>0.06</v>
      </c>
      <c r="F844" s="563">
        <v>9.5661719999999981</v>
      </c>
      <c r="G844" s="563"/>
    </row>
    <row r="845" spans="2:7" ht="12">
      <c r="B845" s="2" t="s">
        <v>3556</v>
      </c>
      <c r="C845" s="176" t="s">
        <v>3557</v>
      </c>
      <c r="D845" s="177">
        <v>25</v>
      </c>
      <c r="E845" s="178">
        <v>0.12</v>
      </c>
      <c r="F845" s="563">
        <v>4.664497090909089</v>
      </c>
      <c r="G845" s="563"/>
    </row>
    <row r="846" spans="2:7" ht="12">
      <c r="B846" s="2" t="s">
        <v>3558</v>
      </c>
      <c r="C846" s="176" t="s">
        <v>3559</v>
      </c>
      <c r="D846" s="177">
        <v>25</v>
      </c>
      <c r="E846" s="178">
        <v>0.02</v>
      </c>
      <c r="F846" s="563">
        <v>4.664497090909089</v>
      </c>
      <c r="G846" s="563"/>
    </row>
    <row r="847" spans="2:7" ht="12">
      <c r="B847" s="2" t="s">
        <v>3560</v>
      </c>
      <c r="C847" s="176" t="s">
        <v>3561</v>
      </c>
      <c r="D847" s="177">
        <v>25</v>
      </c>
      <c r="E847" s="178">
        <v>0.4</v>
      </c>
      <c r="F847" s="563">
        <v>9.5925250909090902</v>
      </c>
      <c r="G847" s="563"/>
    </row>
    <row r="848" spans="2:7" ht="12">
      <c r="B848" s="2" t="s">
        <v>3562</v>
      </c>
      <c r="C848" s="176" t="s">
        <v>3563</v>
      </c>
      <c r="D848" s="177">
        <v>5</v>
      </c>
      <c r="E848" s="178">
        <v>0.05</v>
      </c>
      <c r="F848" s="563">
        <v>10.554412909090907</v>
      </c>
      <c r="G848" s="563"/>
    </row>
    <row r="849" spans="2:7" ht="12">
      <c r="B849" s="2" t="s">
        <v>3564</v>
      </c>
      <c r="C849" s="176" t="s">
        <v>3565</v>
      </c>
      <c r="D849" s="177">
        <v>5</v>
      </c>
      <c r="E849" s="178">
        <v>0.05</v>
      </c>
      <c r="F849" s="563">
        <v>6.4169776363636339</v>
      </c>
      <c r="G849" s="563"/>
    </row>
    <row r="850" spans="2:7" ht="12">
      <c r="B850" s="2" t="s">
        <v>3566</v>
      </c>
      <c r="C850" s="176" t="s">
        <v>3567</v>
      </c>
      <c r="D850" s="177">
        <v>25</v>
      </c>
      <c r="E850" s="178">
        <v>0.01</v>
      </c>
      <c r="F850" s="563">
        <v>4.664497090909089</v>
      </c>
      <c r="G850" s="563"/>
    </row>
    <row r="851" spans="2:7" ht="12">
      <c r="B851" s="2" t="s">
        <v>3568</v>
      </c>
      <c r="C851" s="176" t="s">
        <v>3569</v>
      </c>
      <c r="D851" s="177">
        <v>25</v>
      </c>
      <c r="E851" s="178">
        <v>0.01</v>
      </c>
      <c r="F851" s="563">
        <v>4.664497090909089</v>
      </c>
      <c r="G851" s="563"/>
    </row>
    <row r="852" spans="2:7" ht="12">
      <c r="B852" s="2" t="s">
        <v>3570</v>
      </c>
      <c r="C852" s="176" t="s">
        <v>3571</v>
      </c>
      <c r="D852" s="177">
        <v>25</v>
      </c>
      <c r="E852" s="178">
        <v>0.01</v>
      </c>
      <c r="F852" s="563">
        <v>9.144522545454544</v>
      </c>
      <c r="G852" s="563"/>
    </row>
    <row r="853" spans="2:7" ht="12">
      <c r="B853" s="2" t="s">
        <v>3572</v>
      </c>
      <c r="C853" s="176" t="s">
        <v>3573</v>
      </c>
      <c r="D853" s="177">
        <v>25</v>
      </c>
      <c r="E853" s="178">
        <v>0.03</v>
      </c>
      <c r="F853" s="563">
        <v>4.0188463636363627</v>
      </c>
      <c r="G853" s="563"/>
    </row>
    <row r="854" spans="2:7" ht="12">
      <c r="B854" s="2" t="s">
        <v>3574</v>
      </c>
      <c r="C854" s="176" t="s">
        <v>3575</v>
      </c>
      <c r="D854" s="177">
        <v>5</v>
      </c>
      <c r="E854" s="178">
        <v>0.05</v>
      </c>
      <c r="F854" s="563">
        <v>10.435823999999997</v>
      </c>
      <c r="G854" s="563"/>
    </row>
    <row r="855" spans="2:7" ht="12">
      <c r="B855" s="2" t="s">
        <v>3576</v>
      </c>
      <c r="C855" s="176" t="s">
        <v>3577</v>
      </c>
      <c r="D855" s="177">
        <v>5</v>
      </c>
      <c r="E855" s="178">
        <v>0.05</v>
      </c>
      <c r="F855" s="563">
        <v>7.168040727272726</v>
      </c>
      <c r="G855" s="563"/>
    </row>
    <row r="856" spans="2:7" ht="12">
      <c r="C856" s="176"/>
      <c r="D856" s="177"/>
      <c r="E856" s="178"/>
      <c r="F856" s="563"/>
      <c r="G856" s="563"/>
    </row>
    <row r="857" spans="2:7" ht="12">
      <c r="B857" s="2" t="s">
        <v>3578</v>
      </c>
      <c r="C857" s="176" t="s">
        <v>3579</v>
      </c>
      <c r="D857" s="177">
        <v>1</v>
      </c>
      <c r="E857" s="178">
        <v>2.145</v>
      </c>
      <c r="F857" s="563">
        <v>351.81376363636355</v>
      </c>
      <c r="G857" s="563"/>
    </row>
    <row r="858" spans="2:7" ht="12">
      <c r="B858" s="2" t="s">
        <v>3580</v>
      </c>
      <c r="C858" s="176" t="s">
        <v>3581</v>
      </c>
      <c r="D858" s="177">
        <v>1</v>
      </c>
      <c r="E858" s="178">
        <v>1.409</v>
      </c>
      <c r="F858" s="563">
        <v>200.28349090909086</v>
      </c>
      <c r="G858" s="563"/>
    </row>
    <row r="859" spans="2:7" ht="12">
      <c r="B859" s="2" t="s">
        <v>3582</v>
      </c>
      <c r="C859" s="176" t="s">
        <v>3583</v>
      </c>
      <c r="D859" s="177">
        <v>1</v>
      </c>
      <c r="E859" s="178">
        <v>1.391</v>
      </c>
      <c r="F859" s="563">
        <v>254.30732727272721</v>
      </c>
      <c r="G859" s="563"/>
    </row>
    <row r="860" spans="2:7" ht="12">
      <c r="B860" s="2" t="s">
        <v>3584</v>
      </c>
      <c r="C860" s="176" t="s">
        <v>14570</v>
      </c>
      <c r="D860" s="177">
        <v>1</v>
      </c>
      <c r="E860" s="178">
        <v>0.26600000000000001</v>
      </c>
      <c r="F860" s="563">
        <v>61.015156363636343</v>
      </c>
      <c r="G860" s="563"/>
    </row>
    <row r="861" spans="2:7" ht="12">
      <c r="B861" s="2" t="s">
        <v>3585</v>
      </c>
      <c r="C861" s="176" t="s">
        <v>14571</v>
      </c>
      <c r="D861" s="177">
        <v>1</v>
      </c>
      <c r="E861" s="178">
        <v>0.26600000000000001</v>
      </c>
      <c r="F861" s="563">
        <v>68.642050909090884</v>
      </c>
      <c r="G861" s="563"/>
    </row>
    <row r="862" spans="2:7" ht="12">
      <c r="B862" s="2" t="s">
        <v>3586</v>
      </c>
      <c r="C862" s="176" t="s">
        <v>14572</v>
      </c>
      <c r="D862" s="177">
        <v>1</v>
      </c>
      <c r="E862" s="178">
        <v>0.26600000000000001</v>
      </c>
      <c r="F862" s="563">
        <v>80.845082181818142</v>
      </c>
      <c r="G862" s="563"/>
    </row>
    <row r="863" spans="2:7" ht="12">
      <c r="B863" s="2" t="s">
        <v>3587</v>
      </c>
      <c r="C863" s="176" t="s">
        <v>14573</v>
      </c>
      <c r="D863" s="177">
        <v>1</v>
      </c>
      <c r="E863" s="178">
        <v>0.25600000000000001</v>
      </c>
      <c r="F863" s="563">
        <v>108.68324727272723</v>
      </c>
      <c r="G863" s="563"/>
    </row>
    <row r="864" spans="2:7" ht="12">
      <c r="B864" s="2" t="s">
        <v>3588</v>
      </c>
      <c r="C864" s="176" t="s">
        <v>14574</v>
      </c>
      <c r="D864" s="177">
        <v>1</v>
      </c>
      <c r="E864" s="178">
        <v>0.34599999999999997</v>
      </c>
      <c r="F864" s="563">
        <v>60.125351999999992</v>
      </c>
      <c r="G864" s="563"/>
    </row>
    <row r="865" spans="2:7" ht="12">
      <c r="B865" s="2" t="s">
        <v>3589</v>
      </c>
      <c r="C865" s="176" t="s">
        <v>14575</v>
      </c>
      <c r="D865" s="177">
        <v>1</v>
      </c>
      <c r="E865" s="178">
        <v>0.27600000000000002</v>
      </c>
      <c r="F865" s="563">
        <v>62.286305454545442</v>
      </c>
      <c r="G865" s="563"/>
    </row>
    <row r="866" spans="2:7" ht="12">
      <c r="B866" s="2" t="s">
        <v>3590</v>
      </c>
      <c r="C866" s="176" t="s">
        <v>14576</v>
      </c>
      <c r="D866" s="177">
        <v>1</v>
      </c>
      <c r="E866" s="178">
        <v>0.34599999999999997</v>
      </c>
      <c r="F866" s="563">
        <v>80.845082181818142</v>
      </c>
      <c r="G866" s="563"/>
    </row>
    <row r="867" spans="2:7" ht="12">
      <c r="B867" s="2" t="s">
        <v>3591</v>
      </c>
      <c r="C867" s="176" t="s">
        <v>14577</v>
      </c>
      <c r="D867" s="177">
        <v>1</v>
      </c>
      <c r="E867" s="178">
        <v>0.27600000000000002</v>
      </c>
      <c r="F867" s="563">
        <v>109.70016654545451</v>
      </c>
      <c r="G867" s="563"/>
    </row>
    <row r="868" spans="2:7" ht="12">
      <c r="B868" s="2" t="s">
        <v>3592</v>
      </c>
      <c r="C868" s="176" t="s">
        <v>14578</v>
      </c>
      <c r="D868" s="177">
        <v>1</v>
      </c>
      <c r="E868" s="178">
        <v>2.613</v>
      </c>
      <c r="F868" s="563">
        <v>318.87239999999991</v>
      </c>
      <c r="G868" s="563"/>
    </row>
    <row r="869" spans="2:7" ht="12">
      <c r="B869" s="2" t="s">
        <v>3593</v>
      </c>
      <c r="C869" s="176" t="s">
        <v>14579</v>
      </c>
      <c r="D869" s="177">
        <v>1</v>
      </c>
      <c r="E869" s="178">
        <v>2.613</v>
      </c>
      <c r="F869" s="563">
        <v>263.53090909090901</v>
      </c>
      <c r="G869" s="563"/>
    </row>
    <row r="870" spans="2:7" ht="12">
      <c r="B870" s="2" t="s">
        <v>3594</v>
      </c>
      <c r="C870" s="176" t="s">
        <v>14580</v>
      </c>
      <c r="D870" s="177">
        <v>1</v>
      </c>
      <c r="E870" s="178">
        <v>2.613</v>
      </c>
      <c r="F870" s="563">
        <v>288.5663454545454</v>
      </c>
      <c r="G870" s="563"/>
    </row>
    <row r="871" spans="2:7" ht="12">
      <c r="B871" s="2" t="s">
        <v>3595</v>
      </c>
      <c r="C871" s="176" t="s">
        <v>14581</v>
      </c>
      <c r="D871" s="177">
        <v>1</v>
      </c>
      <c r="E871" s="178">
        <v>2.7330000000000001</v>
      </c>
      <c r="F871" s="563">
        <v>354.44907272727261</v>
      </c>
      <c r="G871" s="563"/>
    </row>
    <row r="872" spans="2:7" ht="12">
      <c r="B872" s="2" t="s">
        <v>3596</v>
      </c>
      <c r="C872" s="176" t="s">
        <v>14582</v>
      </c>
      <c r="D872" s="177">
        <v>1</v>
      </c>
      <c r="E872" s="178">
        <v>2.7330000000000001</v>
      </c>
      <c r="F872" s="563">
        <v>285.93103636363628</v>
      </c>
      <c r="G872" s="563"/>
    </row>
    <row r="873" spans="2:7" ht="12">
      <c r="B873" s="2" t="s">
        <v>3597</v>
      </c>
      <c r="C873" s="176" t="s">
        <v>14583</v>
      </c>
      <c r="D873" s="177">
        <v>1</v>
      </c>
      <c r="E873" s="178">
        <v>2.7330000000000001</v>
      </c>
      <c r="F873" s="563">
        <v>324.14301818181809</v>
      </c>
      <c r="G873" s="563"/>
    </row>
    <row r="874" spans="2:7" ht="12">
      <c r="B874" s="2" t="s">
        <v>3598</v>
      </c>
      <c r="C874" s="176" t="s">
        <v>14584</v>
      </c>
      <c r="D874" s="177">
        <v>1</v>
      </c>
      <c r="E874" s="178">
        <v>2.823</v>
      </c>
      <c r="F874" s="563">
        <v>371.57858181818165</v>
      </c>
      <c r="G874" s="563"/>
    </row>
    <row r="875" spans="2:7" ht="12">
      <c r="B875" s="2" t="s">
        <v>3599</v>
      </c>
      <c r="C875" s="176" t="s">
        <v>14585</v>
      </c>
      <c r="D875" s="177">
        <v>1</v>
      </c>
      <c r="E875" s="178">
        <v>2.823</v>
      </c>
      <c r="F875" s="563">
        <v>329.41363636363633</v>
      </c>
      <c r="G875" s="563"/>
    </row>
    <row r="876" spans="2:7" ht="12">
      <c r="B876" s="2" t="s">
        <v>3600</v>
      </c>
      <c r="C876" s="176" t="s">
        <v>14586</v>
      </c>
      <c r="D876" s="177">
        <v>1</v>
      </c>
      <c r="E876" s="178">
        <v>2.823</v>
      </c>
      <c r="F876" s="563">
        <v>332.04894545454533</v>
      </c>
      <c r="G876" s="563"/>
    </row>
    <row r="877" spans="2:7" ht="12">
      <c r="B877" s="2" t="s">
        <v>3601</v>
      </c>
      <c r="C877" s="176" t="s">
        <v>14587</v>
      </c>
      <c r="D877" s="177">
        <v>1</v>
      </c>
      <c r="E877" s="178">
        <v>3.22</v>
      </c>
      <c r="F877" s="563">
        <v>400.56698181818172</v>
      </c>
      <c r="G877" s="563"/>
    </row>
    <row r="878" spans="2:7" ht="12">
      <c r="B878" s="2" t="s">
        <v>3602</v>
      </c>
      <c r="C878" s="176" t="s">
        <v>14588</v>
      </c>
      <c r="D878" s="177">
        <v>1</v>
      </c>
      <c r="E878" s="178">
        <v>3.22</v>
      </c>
      <c r="F878" s="563">
        <v>374.21389090909082</v>
      </c>
      <c r="G878" s="563"/>
    </row>
    <row r="879" spans="2:7" ht="12">
      <c r="B879" s="2" t="s">
        <v>3603</v>
      </c>
      <c r="C879" s="176" t="s">
        <v>14589</v>
      </c>
      <c r="D879" s="177">
        <v>1</v>
      </c>
      <c r="E879" s="178">
        <v>3.22</v>
      </c>
      <c r="F879" s="563">
        <v>374.21389090909082</v>
      </c>
      <c r="G879" s="563"/>
    </row>
    <row r="880" spans="2:7" ht="12">
      <c r="B880" s="2" t="s">
        <v>2712</v>
      </c>
      <c r="C880" s="176" t="s">
        <v>14590</v>
      </c>
      <c r="D880" s="177">
        <v>1</v>
      </c>
      <c r="E880" s="178">
        <v>3.32</v>
      </c>
      <c r="F880" s="563">
        <v>454.59081818181807</v>
      </c>
      <c r="G880" s="563"/>
    </row>
    <row r="881" spans="2:7" ht="12">
      <c r="B881" s="2" t="s">
        <v>2713</v>
      </c>
      <c r="C881" s="176" t="s">
        <v>14591</v>
      </c>
      <c r="D881" s="177">
        <v>1</v>
      </c>
      <c r="E881" s="178">
        <v>3.37</v>
      </c>
      <c r="F881" s="563">
        <v>454.59081818181807</v>
      </c>
      <c r="G881" s="563"/>
    </row>
    <row r="882" spans="2:7" ht="12">
      <c r="B882" s="2" t="s">
        <v>2714</v>
      </c>
      <c r="C882" s="176" t="s">
        <v>14592</v>
      </c>
      <c r="D882" s="177">
        <v>1</v>
      </c>
      <c r="E882" s="178">
        <v>3.37</v>
      </c>
      <c r="F882" s="563">
        <v>378.16685454545444</v>
      </c>
      <c r="G882" s="563"/>
    </row>
    <row r="883" spans="2:7" ht="12">
      <c r="B883" s="2" t="s">
        <v>2715</v>
      </c>
      <c r="C883" s="176" t="s">
        <v>14593</v>
      </c>
      <c r="D883" s="177">
        <v>1</v>
      </c>
      <c r="E883" s="178">
        <v>3.37</v>
      </c>
      <c r="F883" s="563">
        <v>404.51994545454528</v>
      </c>
      <c r="G883" s="563"/>
    </row>
    <row r="884" spans="2:7" ht="12">
      <c r="B884" s="2" t="s">
        <v>2716</v>
      </c>
      <c r="C884" s="176" t="s">
        <v>14594</v>
      </c>
      <c r="D884" s="177">
        <v>1</v>
      </c>
      <c r="E884" s="178">
        <v>3.52</v>
      </c>
      <c r="F884" s="563">
        <v>483.57921818181802</v>
      </c>
      <c r="G884" s="563"/>
    </row>
    <row r="885" spans="2:7" ht="12">
      <c r="B885" s="2" t="s">
        <v>1919</v>
      </c>
      <c r="C885" s="176" t="s">
        <v>14595</v>
      </c>
      <c r="D885" s="177">
        <v>1</v>
      </c>
      <c r="E885" s="178">
        <v>3.52</v>
      </c>
      <c r="F885" s="563">
        <v>403.20229090909089</v>
      </c>
      <c r="G885" s="563"/>
    </row>
    <row r="886" spans="2:7" ht="12">
      <c r="B886" s="2" t="s">
        <v>1920</v>
      </c>
      <c r="C886" s="176" t="s">
        <v>14596</v>
      </c>
      <c r="D886" s="177">
        <v>1</v>
      </c>
      <c r="E886" s="178">
        <v>3.52</v>
      </c>
      <c r="F886" s="563">
        <v>454.59081818181807</v>
      </c>
      <c r="G886" s="563"/>
    </row>
    <row r="887" spans="2:7" ht="12">
      <c r="B887" s="2" t="s">
        <v>1921</v>
      </c>
      <c r="C887" s="176" t="s">
        <v>14597</v>
      </c>
      <c r="D887" s="177">
        <v>1</v>
      </c>
      <c r="E887" s="178">
        <v>5.7</v>
      </c>
      <c r="F887" s="563">
        <v>620.61529090909085</v>
      </c>
      <c r="G887" s="563"/>
    </row>
    <row r="888" spans="2:7" ht="12">
      <c r="B888" s="2" t="s">
        <v>1922</v>
      </c>
      <c r="C888" s="176" t="s">
        <v>14598</v>
      </c>
      <c r="D888" s="177">
        <v>1</v>
      </c>
      <c r="E888" s="178">
        <v>5.7</v>
      </c>
      <c r="F888" s="563">
        <v>620.61529090909085</v>
      </c>
      <c r="G888" s="563"/>
    </row>
    <row r="889" spans="2:7" ht="12">
      <c r="B889" s="2" t="s">
        <v>1923</v>
      </c>
      <c r="C889" s="176" t="s">
        <v>14599</v>
      </c>
      <c r="D889" s="177">
        <v>1</v>
      </c>
      <c r="E889" s="178">
        <v>5.7</v>
      </c>
      <c r="F889" s="563">
        <v>620.61529090909085</v>
      </c>
      <c r="G889" s="563"/>
    </row>
    <row r="890" spans="2:7" ht="12">
      <c r="B890" s="2" t="s">
        <v>1924</v>
      </c>
      <c r="C890" s="176" t="s">
        <v>14600</v>
      </c>
      <c r="D890" s="177">
        <v>1</v>
      </c>
      <c r="E890" s="178">
        <v>5.86</v>
      </c>
      <c r="F890" s="563">
        <v>762.92198181818162</v>
      </c>
      <c r="G890" s="563"/>
    </row>
    <row r="891" spans="2:7" ht="12">
      <c r="B891" s="2" t="s">
        <v>1925</v>
      </c>
      <c r="C891" s="176" t="s">
        <v>14601</v>
      </c>
      <c r="D891" s="177">
        <v>1</v>
      </c>
      <c r="E891" s="178">
        <v>5.86</v>
      </c>
      <c r="F891" s="563">
        <v>755.01605454545427</v>
      </c>
      <c r="G891" s="563"/>
    </row>
    <row r="892" spans="2:7" ht="12">
      <c r="B892" s="2" t="s">
        <v>1926</v>
      </c>
      <c r="C892" s="176" t="s">
        <v>14602</v>
      </c>
      <c r="D892" s="177">
        <v>1</v>
      </c>
      <c r="E892" s="178">
        <v>5.86</v>
      </c>
      <c r="F892" s="563">
        <v>762.92198181818162</v>
      </c>
      <c r="G892" s="563"/>
    </row>
    <row r="893" spans="2:7" ht="12">
      <c r="B893" s="2" t="s">
        <v>1927</v>
      </c>
      <c r="C893" s="176" t="s">
        <v>14603</v>
      </c>
      <c r="D893" s="177">
        <v>1</v>
      </c>
      <c r="E893" s="178">
        <v>6</v>
      </c>
      <c r="F893" s="563">
        <v>793.22803636363619</v>
      </c>
      <c r="G893" s="563"/>
    </row>
    <row r="894" spans="2:7" ht="12">
      <c r="B894" s="2" t="s">
        <v>1928</v>
      </c>
      <c r="C894" s="176" t="s">
        <v>14604</v>
      </c>
      <c r="D894" s="177">
        <v>1</v>
      </c>
      <c r="E894" s="178">
        <v>6</v>
      </c>
      <c r="F894" s="563">
        <v>787.95741818181796</v>
      </c>
      <c r="G894" s="563"/>
    </row>
    <row r="895" spans="2:7" ht="12">
      <c r="B895" s="2" t="s">
        <v>1929</v>
      </c>
      <c r="C895" s="176" t="s">
        <v>14605</v>
      </c>
      <c r="D895" s="177">
        <v>1</v>
      </c>
      <c r="E895" s="178">
        <v>6</v>
      </c>
      <c r="F895" s="563">
        <v>793.22803636363619</v>
      </c>
      <c r="G895" s="563"/>
    </row>
    <row r="896" spans="2:7" ht="12">
      <c r="B896" s="2" t="s">
        <v>1930</v>
      </c>
      <c r="C896" s="176" t="s">
        <v>1931</v>
      </c>
      <c r="D896" s="177">
        <v>1</v>
      </c>
      <c r="E896" s="178">
        <v>0.19</v>
      </c>
      <c r="F896" s="563">
        <v>71.943938181818169</v>
      </c>
      <c r="G896" s="563"/>
    </row>
    <row r="897" spans="2:7" ht="12">
      <c r="B897" s="2" t="s">
        <v>1932</v>
      </c>
      <c r="C897" s="176" t="s">
        <v>1933</v>
      </c>
      <c r="D897" s="177">
        <v>1</v>
      </c>
      <c r="E897" s="178">
        <v>0.19</v>
      </c>
      <c r="F897" s="563">
        <v>76.423963636363609</v>
      </c>
      <c r="G897" s="563"/>
    </row>
    <row r="898" spans="2:7" ht="12">
      <c r="B898" s="2" t="s">
        <v>1934</v>
      </c>
      <c r="C898" s="176" t="s">
        <v>14606</v>
      </c>
      <c r="D898" s="177">
        <v>1</v>
      </c>
      <c r="E898" s="178">
        <v>2.72</v>
      </c>
      <c r="F898" s="563">
        <v>620.61529090909085</v>
      </c>
      <c r="G898" s="563"/>
    </row>
    <row r="899" spans="2:7" ht="12">
      <c r="B899" s="2" t="s">
        <v>1935</v>
      </c>
      <c r="C899" s="176" t="s">
        <v>1936</v>
      </c>
      <c r="D899" s="177">
        <v>1</v>
      </c>
      <c r="E899" s="178">
        <v>2.7909999999999999</v>
      </c>
      <c r="F899" s="563">
        <v>627.20356363636347</v>
      </c>
      <c r="G899" s="563"/>
    </row>
    <row r="900" spans="2:7" ht="12">
      <c r="B900" s="2" t="s">
        <v>1937</v>
      </c>
      <c r="C900" s="176" t="s">
        <v>14607</v>
      </c>
      <c r="D900" s="177">
        <v>1</v>
      </c>
      <c r="E900" s="178">
        <v>2.92</v>
      </c>
      <c r="F900" s="563">
        <v>727.34530909090893</v>
      </c>
      <c r="G900" s="563"/>
    </row>
    <row r="901" spans="2:7" ht="12">
      <c r="B901" s="2" t="s">
        <v>1938</v>
      </c>
      <c r="C901" s="176" t="s">
        <v>1939</v>
      </c>
      <c r="D901" s="177">
        <v>1</v>
      </c>
      <c r="E901" s="178">
        <v>2.9319999999999999</v>
      </c>
      <c r="F901" s="563">
        <v>732.61592727272716</v>
      </c>
      <c r="G901" s="563"/>
    </row>
    <row r="902" spans="2:7" ht="12">
      <c r="B902" s="2" t="s">
        <v>1940</v>
      </c>
      <c r="C902" s="176" t="s">
        <v>14608</v>
      </c>
      <c r="D902" s="177">
        <v>1</v>
      </c>
      <c r="E902" s="178">
        <v>3.12</v>
      </c>
      <c r="F902" s="563">
        <v>797.18099999999993</v>
      </c>
      <c r="G902" s="563"/>
    </row>
    <row r="903" spans="2:7" ht="12">
      <c r="B903" s="2" t="s">
        <v>2771</v>
      </c>
      <c r="C903" s="176" t="s">
        <v>14609</v>
      </c>
      <c r="D903" s="177">
        <v>1</v>
      </c>
      <c r="E903" s="178">
        <v>3.12</v>
      </c>
      <c r="F903" s="563">
        <v>873.60496363636332</v>
      </c>
      <c r="G903" s="563"/>
    </row>
    <row r="904" spans="2:7" ht="12">
      <c r="B904" s="2" t="s">
        <v>2772</v>
      </c>
      <c r="C904" s="176" t="s">
        <v>14610</v>
      </c>
      <c r="D904" s="177">
        <v>1</v>
      </c>
      <c r="E904" s="178">
        <v>3.29</v>
      </c>
      <c r="F904" s="563">
        <v>1038.3117818181815</v>
      </c>
      <c r="G904" s="563"/>
    </row>
    <row r="905" spans="2:7" ht="12">
      <c r="B905" s="2" t="s">
        <v>2773</v>
      </c>
      <c r="C905" s="176" t="s">
        <v>14611</v>
      </c>
      <c r="D905" s="177">
        <v>1</v>
      </c>
      <c r="E905" s="178">
        <v>3.37</v>
      </c>
      <c r="F905" s="563">
        <v>1091.0179636363634</v>
      </c>
      <c r="G905" s="563"/>
    </row>
    <row r="906" spans="2:7" ht="12">
      <c r="B906" s="2" t="s">
        <v>2774</v>
      </c>
      <c r="C906" s="176" t="s">
        <v>14612</v>
      </c>
      <c r="D906" s="177">
        <v>1</v>
      </c>
      <c r="E906" s="178">
        <v>5.8</v>
      </c>
      <c r="F906" s="563">
        <v>928.94645454545434</v>
      </c>
      <c r="G906" s="563"/>
    </row>
    <row r="907" spans="2:7" ht="12">
      <c r="B907" s="2" t="s">
        <v>2775</v>
      </c>
      <c r="C907" s="176" t="s">
        <v>14613</v>
      </c>
      <c r="D907" s="177">
        <v>1</v>
      </c>
      <c r="E907" s="178">
        <v>6.1</v>
      </c>
      <c r="F907" s="563">
        <v>1073.8884545454544</v>
      </c>
      <c r="G907" s="563"/>
    </row>
    <row r="908" spans="2:7" ht="12">
      <c r="B908" s="2" t="s">
        <v>2776</v>
      </c>
      <c r="C908" s="176" t="s">
        <v>14614</v>
      </c>
      <c r="D908" s="177">
        <v>1</v>
      </c>
      <c r="E908" s="178">
        <v>6.45</v>
      </c>
      <c r="F908" s="563">
        <v>1147.6771090909087</v>
      </c>
      <c r="G908" s="563"/>
    </row>
    <row r="909" spans="2:7" ht="12">
      <c r="B909" s="2" t="s">
        <v>3695</v>
      </c>
      <c r="C909" s="176" t="s">
        <v>14615</v>
      </c>
      <c r="D909" s="177">
        <v>1</v>
      </c>
      <c r="E909" s="178">
        <v>2.52</v>
      </c>
      <c r="F909" s="563">
        <v>279.34276363636349</v>
      </c>
      <c r="G909" s="563"/>
    </row>
    <row r="910" spans="2:7" ht="12">
      <c r="B910" s="2" t="s">
        <v>3696</v>
      </c>
      <c r="C910" s="176" t="s">
        <v>14616</v>
      </c>
      <c r="D910" s="177">
        <v>1</v>
      </c>
      <c r="E910" s="178">
        <v>2.52</v>
      </c>
      <c r="F910" s="563">
        <v>291.20165454545446</v>
      </c>
      <c r="G910" s="563"/>
    </row>
    <row r="911" spans="2:7" ht="12">
      <c r="B911" s="2" t="s">
        <v>3697</v>
      </c>
      <c r="C911" s="176" t="s">
        <v>14617</v>
      </c>
      <c r="D911" s="177">
        <v>1</v>
      </c>
      <c r="E911" s="178">
        <v>2.62</v>
      </c>
      <c r="F911" s="563">
        <v>309.64881818181811</v>
      </c>
      <c r="G911" s="563"/>
    </row>
    <row r="912" spans="2:7" ht="12">
      <c r="B912" s="2" t="s">
        <v>3698</v>
      </c>
      <c r="C912" s="176" t="s">
        <v>14618</v>
      </c>
      <c r="D912" s="177">
        <v>1</v>
      </c>
      <c r="E912" s="178">
        <v>2.92</v>
      </c>
      <c r="F912" s="563">
        <v>358.40203636363628</v>
      </c>
      <c r="G912" s="563"/>
    </row>
    <row r="913" spans="2:7" ht="12">
      <c r="B913" s="2" t="s">
        <v>3699</v>
      </c>
      <c r="C913" s="176" t="s">
        <v>14619</v>
      </c>
      <c r="D913" s="177">
        <v>1</v>
      </c>
      <c r="E913" s="178">
        <v>2.92</v>
      </c>
      <c r="F913" s="563">
        <v>379.484509090909</v>
      </c>
      <c r="G913" s="563"/>
    </row>
    <row r="914" spans="2:7" ht="12">
      <c r="B914" s="2" t="s">
        <v>3700</v>
      </c>
      <c r="C914" s="176" t="s">
        <v>14620</v>
      </c>
      <c r="D914" s="177">
        <v>1</v>
      </c>
      <c r="E914" s="178">
        <v>2.92</v>
      </c>
      <c r="F914" s="563">
        <v>379.484509090909</v>
      </c>
      <c r="G914" s="563"/>
    </row>
    <row r="915" spans="2:7" ht="12">
      <c r="B915" s="2" t="s">
        <v>3701</v>
      </c>
      <c r="C915" s="176" t="s">
        <v>14621</v>
      </c>
      <c r="D915" s="177">
        <v>1</v>
      </c>
      <c r="E915" s="178">
        <v>2.92</v>
      </c>
      <c r="F915" s="563">
        <v>401.88463636363633</v>
      </c>
      <c r="G915" s="563"/>
    </row>
    <row r="916" spans="2:7" ht="12">
      <c r="B916" s="2" t="s">
        <v>3702</v>
      </c>
      <c r="C916" s="176" t="s">
        <v>14622</v>
      </c>
      <c r="D916" s="177">
        <v>1</v>
      </c>
      <c r="E916" s="178">
        <v>5.5</v>
      </c>
      <c r="F916" s="563">
        <v>483.57921818181802</v>
      </c>
      <c r="G916" s="563"/>
    </row>
    <row r="917" spans="2:7" ht="12">
      <c r="B917" s="2" t="s">
        <v>3703</v>
      </c>
      <c r="C917" s="176" t="s">
        <v>14623</v>
      </c>
      <c r="D917" s="177">
        <v>1</v>
      </c>
      <c r="E917" s="178">
        <v>5.7</v>
      </c>
      <c r="F917" s="563">
        <v>511.24996363636347</v>
      </c>
      <c r="G917" s="563"/>
    </row>
    <row r="918" spans="2:7" ht="12">
      <c r="B918" s="2" t="s">
        <v>3704</v>
      </c>
      <c r="C918" s="176" t="s">
        <v>14624</v>
      </c>
      <c r="D918" s="177">
        <v>1</v>
      </c>
      <c r="E918" s="178">
        <v>5.7</v>
      </c>
      <c r="F918" s="563">
        <v>549.46194545454534</v>
      </c>
      <c r="G918" s="563"/>
    </row>
    <row r="919" spans="2:7" ht="12">
      <c r="B919" s="2" t="s">
        <v>3705</v>
      </c>
      <c r="C919" s="176" t="s">
        <v>14625</v>
      </c>
      <c r="D919" s="177">
        <v>1</v>
      </c>
      <c r="E919" s="178">
        <v>0.06</v>
      </c>
      <c r="F919" s="563">
        <v>40.451994545454539</v>
      </c>
      <c r="G919" s="563"/>
    </row>
    <row r="920" spans="2:7" ht="12">
      <c r="B920" s="2" t="s">
        <v>3706</v>
      </c>
      <c r="C920" s="176" t="s">
        <v>14626</v>
      </c>
      <c r="D920" s="177">
        <v>1</v>
      </c>
      <c r="E920" s="178">
        <v>0.06</v>
      </c>
      <c r="F920" s="563">
        <v>47.172032727272708</v>
      </c>
      <c r="G920" s="563"/>
    </row>
    <row r="921" spans="2:7" ht="12">
      <c r="B921" s="2" t="s">
        <v>3707</v>
      </c>
      <c r="C921" s="176" t="s">
        <v>14627</v>
      </c>
      <c r="D921" s="177">
        <v>1</v>
      </c>
      <c r="E921" s="178">
        <v>2.4700000000000002</v>
      </c>
      <c r="F921" s="563">
        <v>279.34276363636349</v>
      </c>
      <c r="G921" s="563"/>
    </row>
    <row r="922" spans="2:7" ht="12">
      <c r="B922" s="2" t="s">
        <v>3708</v>
      </c>
      <c r="C922" s="176" t="s">
        <v>14628</v>
      </c>
      <c r="D922" s="177">
        <v>1</v>
      </c>
      <c r="E922" s="178">
        <v>2.57</v>
      </c>
      <c r="F922" s="563">
        <v>289.88400000000001</v>
      </c>
      <c r="G922" s="563"/>
    </row>
    <row r="923" spans="2:7" ht="12">
      <c r="B923" s="2" t="s">
        <v>3709</v>
      </c>
      <c r="C923" s="176" t="s">
        <v>14629</v>
      </c>
      <c r="D923" s="177">
        <v>1</v>
      </c>
      <c r="E923" s="178">
        <v>2.67</v>
      </c>
      <c r="F923" s="563">
        <v>309.64881818181811</v>
      </c>
      <c r="G923" s="563"/>
    </row>
    <row r="924" spans="2:7" ht="12">
      <c r="B924" s="2" t="s">
        <v>3710</v>
      </c>
      <c r="C924" s="176" t="s">
        <v>14630</v>
      </c>
      <c r="D924" s="177">
        <v>1</v>
      </c>
      <c r="E924" s="178">
        <v>3.62</v>
      </c>
      <c r="F924" s="563">
        <v>358.40203636363628</v>
      </c>
      <c r="G924" s="563"/>
    </row>
    <row r="925" spans="2:7" ht="12">
      <c r="B925" s="2" t="s">
        <v>2800</v>
      </c>
      <c r="C925" s="176" t="s">
        <v>14631</v>
      </c>
      <c r="D925" s="177">
        <v>1</v>
      </c>
      <c r="E925" s="178">
        <v>3.72</v>
      </c>
      <c r="F925" s="563">
        <v>379.484509090909</v>
      </c>
      <c r="G925" s="563"/>
    </row>
    <row r="926" spans="2:7" ht="12">
      <c r="B926" s="2" t="s">
        <v>2801</v>
      </c>
      <c r="C926" s="176" t="s">
        <v>14632</v>
      </c>
      <c r="D926" s="177">
        <v>1</v>
      </c>
      <c r="E926" s="178">
        <v>3.72</v>
      </c>
      <c r="F926" s="563">
        <v>379.484509090909</v>
      </c>
      <c r="G926" s="563"/>
    </row>
    <row r="927" spans="2:7" ht="12">
      <c r="B927" s="2" t="s">
        <v>2802</v>
      </c>
      <c r="C927" s="176" t="s">
        <v>14633</v>
      </c>
      <c r="D927" s="177">
        <v>1</v>
      </c>
      <c r="E927" s="178">
        <v>3.82</v>
      </c>
      <c r="F927" s="563">
        <v>401.88463636363633</v>
      </c>
      <c r="G927" s="563"/>
    </row>
    <row r="928" spans="2:7" ht="12">
      <c r="B928" s="2" t="s">
        <v>2803</v>
      </c>
      <c r="C928" s="176" t="s">
        <v>14634</v>
      </c>
      <c r="D928" s="177">
        <v>1</v>
      </c>
      <c r="E928" s="178">
        <v>5.5</v>
      </c>
      <c r="F928" s="563">
        <v>483.57921818181802</v>
      </c>
      <c r="G928" s="563"/>
    </row>
    <row r="929" spans="1:7" ht="12">
      <c r="B929" s="2" t="s">
        <v>2804</v>
      </c>
      <c r="C929" s="176" t="s">
        <v>14635</v>
      </c>
      <c r="D929" s="177">
        <v>1</v>
      </c>
      <c r="E929" s="178">
        <v>5.6</v>
      </c>
      <c r="F929" s="563">
        <v>511.24996363636347</v>
      </c>
      <c r="G929" s="563"/>
    </row>
    <row r="930" spans="1:7" ht="12">
      <c r="B930" s="2" t="s">
        <v>2805</v>
      </c>
      <c r="C930" s="176" t="s">
        <v>14636</v>
      </c>
      <c r="D930" s="177">
        <v>1</v>
      </c>
      <c r="E930" s="178">
        <v>5.8</v>
      </c>
      <c r="F930" s="563">
        <v>549.46194545454534</v>
      </c>
      <c r="G930" s="563"/>
    </row>
    <row r="931" spans="1:7" ht="12">
      <c r="B931" s="2" t="s">
        <v>2806</v>
      </c>
      <c r="C931" s="176" t="s">
        <v>14637</v>
      </c>
      <c r="D931" s="177">
        <v>1</v>
      </c>
      <c r="E931" s="178">
        <v>3.52</v>
      </c>
      <c r="F931" s="563">
        <v>556.05021818181808</v>
      </c>
      <c r="G931" s="563"/>
    </row>
    <row r="932" spans="1:7" ht="12">
      <c r="B932" s="2" t="s">
        <v>4405</v>
      </c>
      <c r="C932" s="176" t="s">
        <v>14638</v>
      </c>
      <c r="D932" s="177">
        <v>1</v>
      </c>
      <c r="E932" s="178">
        <v>0.48499999999999999</v>
      </c>
      <c r="F932" s="563">
        <v>114.37241454545452</v>
      </c>
      <c r="G932" s="563"/>
    </row>
    <row r="933" spans="1:7" ht="12">
      <c r="A933" s="3" t="s">
        <v>12817</v>
      </c>
      <c r="B933" s="2" t="s">
        <v>4406</v>
      </c>
      <c r="C933" s="176" t="s">
        <v>14639</v>
      </c>
      <c r="D933" s="177">
        <v>1</v>
      </c>
      <c r="E933" s="178">
        <v>0.48499999999999999</v>
      </c>
      <c r="F933" s="563">
        <v>109.10179636363634</v>
      </c>
      <c r="G933" s="563"/>
    </row>
    <row r="934" spans="1:7" ht="12">
      <c r="B934" s="2" t="s">
        <v>4407</v>
      </c>
      <c r="C934" s="176" t="s">
        <v>14640</v>
      </c>
      <c r="D934" s="177">
        <v>1</v>
      </c>
      <c r="E934" s="178">
        <v>0.48499999999999999</v>
      </c>
      <c r="F934" s="563">
        <v>114.37241454545452</v>
      </c>
      <c r="G934" s="563"/>
    </row>
    <row r="935" spans="1:7" ht="12">
      <c r="B935" s="2" t="s">
        <v>4408</v>
      </c>
      <c r="C935" s="176" t="s">
        <v>14641</v>
      </c>
      <c r="D935" s="177">
        <v>1</v>
      </c>
      <c r="E935" s="178">
        <v>0.55300000000000005</v>
      </c>
      <c r="F935" s="563">
        <v>125.9677745454545</v>
      </c>
      <c r="G935" s="563"/>
    </row>
    <row r="936" spans="1:7" ht="12">
      <c r="A936" s="3" t="s">
        <v>12818</v>
      </c>
      <c r="B936" s="2" t="s">
        <v>4409</v>
      </c>
      <c r="C936" s="176" t="s">
        <v>14642</v>
      </c>
      <c r="D936" s="177">
        <v>1</v>
      </c>
      <c r="E936" s="178">
        <v>0.55300000000000005</v>
      </c>
      <c r="F936" s="563">
        <v>120.03832909090904</v>
      </c>
      <c r="G936" s="563"/>
    </row>
    <row r="937" spans="1:7" ht="12">
      <c r="B937" s="2" t="s">
        <v>4410</v>
      </c>
      <c r="C937" s="176" t="s">
        <v>14643</v>
      </c>
      <c r="D937" s="177">
        <v>1</v>
      </c>
      <c r="E937" s="178">
        <v>0.55300000000000005</v>
      </c>
      <c r="F937" s="563">
        <v>125.9677745454545</v>
      </c>
      <c r="G937" s="563"/>
    </row>
    <row r="938" spans="1:7" ht="12">
      <c r="B938" s="2" t="s">
        <v>4411</v>
      </c>
      <c r="C938" s="176" t="s">
        <v>14644</v>
      </c>
      <c r="D938" s="177">
        <v>1</v>
      </c>
      <c r="E938" s="178">
        <v>0.55300000000000005</v>
      </c>
      <c r="F938" s="563">
        <v>125.9677745454545</v>
      </c>
      <c r="G938" s="563"/>
    </row>
    <row r="939" spans="1:7" ht="12">
      <c r="B939" s="2" t="s">
        <v>4412</v>
      </c>
      <c r="C939" s="176" t="s">
        <v>14645</v>
      </c>
      <c r="D939" s="177">
        <v>1</v>
      </c>
      <c r="E939" s="178">
        <v>0.75700000000000001</v>
      </c>
      <c r="F939" s="563">
        <v>138.35372727272727</v>
      </c>
      <c r="G939" s="563"/>
    </row>
    <row r="940" spans="1:7" ht="12">
      <c r="A940" s="3" t="s">
        <v>12819</v>
      </c>
      <c r="B940" s="2" t="s">
        <v>4413</v>
      </c>
      <c r="C940" s="176" t="s">
        <v>14646</v>
      </c>
      <c r="D940" s="177">
        <v>1</v>
      </c>
      <c r="E940" s="178">
        <v>0.75700000000000001</v>
      </c>
      <c r="F940" s="563">
        <v>133.08310909090903</v>
      </c>
      <c r="G940" s="563"/>
    </row>
    <row r="941" spans="1:7" ht="12">
      <c r="B941" s="2" t="s">
        <v>4414</v>
      </c>
      <c r="C941" s="176" t="s">
        <v>14647</v>
      </c>
      <c r="D941" s="177">
        <v>1</v>
      </c>
      <c r="E941" s="178">
        <v>0.75700000000000001</v>
      </c>
      <c r="F941" s="563">
        <v>138.35372727272727</v>
      </c>
      <c r="G941" s="563"/>
    </row>
    <row r="942" spans="1:7" ht="12">
      <c r="B942" s="2" t="s">
        <v>4415</v>
      </c>
      <c r="C942" s="176" t="s">
        <v>14648</v>
      </c>
      <c r="D942" s="177">
        <v>1</v>
      </c>
      <c r="E942" s="178">
        <v>0.75700000000000001</v>
      </c>
      <c r="F942" s="563">
        <v>138.35372727272727</v>
      </c>
      <c r="G942" s="563"/>
    </row>
    <row r="943" spans="1:7" ht="12">
      <c r="B943" s="2" t="s">
        <v>4416</v>
      </c>
      <c r="C943" s="176" t="s">
        <v>14649</v>
      </c>
      <c r="D943" s="177">
        <v>1</v>
      </c>
      <c r="E943" s="178">
        <v>0.85199999999999998</v>
      </c>
      <c r="F943" s="563">
        <v>151.53027272727272</v>
      </c>
      <c r="G943" s="563"/>
    </row>
    <row r="944" spans="1:7" ht="12">
      <c r="A944" s="3" t="s">
        <v>12820</v>
      </c>
      <c r="B944" s="2" t="s">
        <v>4417</v>
      </c>
      <c r="C944" s="176" t="s">
        <v>14650</v>
      </c>
      <c r="D944" s="177">
        <v>1</v>
      </c>
      <c r="E944" s="178">
        <v>0.85199999999999998</v>
      </c>
      <c r="F944" s="563">
        <v>137.44999999999999</v>
      </c>
      <c r="G944" s="563"/>
    </row>
    <row r="945" spans="1:7" ht="12">
      <c r="B945" s="2" t="s">
        <v>4418</v>
      </c>
      <c r="C945" s="176" t="s">
        <v>14651</v>
      </c>
      <c r="D945" s="177">
        <v>1</v>
      </c>
      <c r="E945" s="178">
        <v>0.85199999999999998</v>
      </c>
      <c r="F945" s="563">
        <v>151.53027272727272</v>
      </c>
      <c r="G945" s="563"/>
    </row>
    <row r="946" spans="1:7" ht="12">
      <c r="B946" s="2" t="s">
        <v>4419</v>
      </c>
      <c r="C946" s="176" t="s">
        <v>14652</v>
      </c>
      <c r="D946" s="177">
        <v>1</v>
      </c>
      <c r="E946" s="178">
        <v>0.88900000000000001</v>
      </c>
      <c r="F946" s="563">
        <v>163.38916363636361</v>
      </c>
      <c r="G946" s="563"/>
    </row>
    <row r="947" spans="1:7" ht="12">
      <c r="B947" s="2" t="s">
        <v>4420</v>
      </c>
      <c r="C947" s="176" t="s">
        <v>14653</v>
      </c>
      <c r="D947" s="177">
        <v>1</v>
      </c>
      <c r="E947" s="178">
        <v>0.88900000000000001</v>
      </c>
      <c r="F947" s="563">
        <v>163.38916363636361</v>
      </c>
      <c r="G947" s="563"/>
    </row>
    <row r="948" spans="1:7" ht="12">
      <c r="A948" s="3" t="s">
        <v>12821</v>
      </c>
      <c r="B948" s="2" t="s">
        <v>4421</v>
      </c>
      <c r="C948" s="176" t="s">
        <v>14654</v>
      </c>
      <c r="D948" s="177">
        <v>1</v>
      </c>
      <c r="E948" s="178">
        <v>0.88900000000000001</v>
      </c>
      <c r="F948" s="563">
        <v>149.72999999999999</v>
      </c>
      <c r="G948" s="563"/>
    </row>
    <row r="949" spans="1:7" ht="12">
      <c r="B949" s="2" t="s">
        <v>4422</v>
      </c>
      <c r="C949" s="176" t="s">
        <v>14655</v>
      </c>
      <c r="D949" s="177">
        <v>1</v>
      </c>
      <c r="E949" s="178">
        <v>0.88900000000000001</v>
      </c>
      <c r="F949" s="563">
        <v>163.38916363636361</v>
      </c>
      <c r="G949" s="563"/>
    </row>
    <row r="950" spans="1:7" ht="12">
      <c r="B950" s="2" t="s">
        <v>4423</v>
      </c>
      <c r="C950" s="176" t="s">
        <v>14656</v>
      </c>
      <c r="D950" s="177">
        <v>1</v>
      </c>
      <c r="E950" s="178">
        <v>0.88900000000000001</v>
      </c>
      <c r="F950" s="563">
        <v>163.38916363636361</v>
      </c>
      <c r="G950" s="563"/>
    </row>
    <row r="951" spans="1:7" ht="12">
      <c r="B951" s="2" t="s">
        <v>4424</v>
      </c>
      <c r="C951" s="176" t="s">
        <v>14657</v>
      </c>
      <c r="D951" s="177">
        <v>1</v>
      </c>
      <c r="E951" s="178">
        <v>1.0089999999999999</v>
      </c>
      <c r="F951" s="563">
        <v>177.88336363636361</v>
      </c>
      <c r="G951" s="563"/>
    </row>
    <row r="952" spans="1:7" ht="12">
      <c r="A952" s="3" t="s">
        <v>12822</v>
      </c>
      <c r="B952" s="2" t="s">
        <v>4425</v>
      </c>
      <c r="C952" s="176" t="s">
        <v>14658</v>
      </c>
      <c r="D952" s="177">
        <v>1</v>
      </c>
      <c r="E952" s="178">
        <v>1.0089999999999999</v>
      </c>
      <c r="F952" s="563">
        <v>162</v>
      </c>
      <c r="G952" s="563"/>
    </row>
    <row r="953" spans="1:7" ht="12">
      <c r="B953" s="2" t="s">
        <v>4426</v>
      </c>
      <c r="C953" s="176" t="s">
        <v>14659</v>
      </c>
      <c r="D953" s="177">
        <v>1</v>
      </c>
      <c r="E953" s="178">
        <v>1.0089999999999999</v>
      </c>
      <c r="F953" s="563">
        <v>177.88336363636361</v>
      </c>
      <c r="G953" s="563"/>
    </row>
    <row r="954" spans="1:7" ht="12">
      <c r="B954" s="2" t="s">
        <v>4427</v>
      </c>
      <c r="C954" s="176" t="s">
        <v>14660</v>
      </c>
      <c r="D954" s="177">
        <v>1</v>
      </c>
      <c r="E954" s="178">
        <v>1.0089999999999999</v>
      </c>
      <c r="F954" s="563">
        <v>177.88336363636361</v>
      </c>
      <c r="G954" s="563"/>
    </row>
    <row r="955" spans="1:7" ht="12">
      <c r="B955" s="2" t="s">
        <v>2807</v>
      </c>
      <c r="C955" s="176" t="s">
        <v>14661</v>
      </c>
      <c r="D955" s="177">
        <v>1</v>
      </c>
      <c r="E955" s="178">
        <v>1.94</v>
      </c>
      <c r="F955" s="563">
        <v>328.09598181818166</v>
      </c>
      <c r="G955" s="563"/>
    </row>
    <row r="956" spans="1:7" ht="12">
      <c r="B956" s="2" t="s">
        <v>2808</v>
      </c>
      <c r="C956" s="176" t="s">
        <v>14662</v>
      </c>
      <c r="D956" s="177">
        <v>1</v>
      </c>
      <c r="E956" s="178">
        <v>1.94</v>
      </c>
      <c r="F956" s="563">
        <v>309.64881818181811</v>
      </c>
      <c r="G956" s="563"/>
    </row>
    <row r="957" spans="1:7" ht="12">
      <c r="B957" s="2" t="s">
        <v>2809</v>
      </c>
      <c r="C957" s="176" t="s">
        <v>14663</v>
      </c>
      <c r="D957" s="177">
        <v>1</v>
      </c>
      <c r="E957" s="178">
        <v>1.94</v>
      </c>
      <c r="F957" s="563">
        <v>328.09598181818166</v>
      </c>
      <c r="G957" s="563"/>
    </row>
    <row r="958" spans="1:7" ht="12">
      <c r="B958" s="2" t="s">
        <v>2810</v>
      </c>
      <c r="C958" s="176" t="s">
        <v>14664</v>
      </c>
      <c r="D958" s="177">
        <v>1</v>
      </c>
      <c r="E958" s="178">
        <v>1.98</v>
      </c>
      <c r="F958" s="563">
        <v>361.03734545454535</v>
      </c>
      <c r="G958" s="563"/>
    </row>
    <row r="959" spans="1:7" ht="12">
      <c r="B959" s="2" t="s">
        <v>2811</v>
      </c>
      <c r="C959" s="176" t="s">
        <v>14665</v>
      </c>
      <c r="D959" s="177">
        <v>1</v>
      </c>
      <c r="E959" s="178">
        <v>1.98</v>
      </c>
      <c r="F959" s="563">
        <v>345.22549090909081</v>
      </c>
      <c r="G959" s="563"/>
    </row>
    <row r="960" spans="1:7" ht="12">
      <c r="B960" s="2" t="s">
        <v>2812</v>
      </c>
      <c r="C960" s="176" t="s">
        <v>14666</v>
      </c>
      <c r="D960" s="177">
        <v>1</v>
      </c>
      <c r="E960" s="178">
        <v>1.98</v>
      </c>
      <c r="F960" s="563">
        <v>361.03734545454535</v>
      </c>
      <c r="G960" s="563"/>
    </row>
    <row r="961" spans="1:7" ht="12">
      <c r="B961" s="2" t="s">
        <v>2813</v>
      </c>
      <c r="C961" s="176" t="s">
        <v>14667</v>
      </c>
      <c r="D961" s="177">
        <v>1</v>
      </c>
      <c r="E961" s="178">
        <v>1.98</v>
      </c>
      <c r="F961" s="563">
        <v>361.03734545454535</v>
      </c>
      <c r="G961" s="563"/>
    </row>
    <row r="962" spans="1:7" ht="12">
      <c r="B962" s="2" t="s">
        <v>2814</v>
      </c>
      <c r="C962" s="176" t="s">
        <v>14668</v>
      </c>
      <c r="D962" s="177">
        <v>1</v>
      </c>
      <c r="E962" s="178">
        <v>2.02</v>
      </c>
      <c r="F962" s="563">
        <v>388.70809090909086</v>
      </c>
      <c r="G962" s="563"/>
    </row>
    <row r="963" spans="1:7" ht="12">
      <c r="B963" s="2" t="s">
        <v>2815</v>
      </c>
      <c r="C963" s="176" t="s">
        <v>14669</v>
      </c>
      <c r="D963" s="177">
        <v>1</v>
      </c>
      <c r="E963" s="178">
        <v>2.02</v>
      </c>
      <c r="F963" s="563">
        <v>371.57858181818165</v>
      </c>
      <c r="G963" s="563"/>
    </row>
    <row r="964" spans="1:7" ht="12">
      <c r="B964" s="2" t="s">
        <v>2816</v>
      </c>
      <c r="C964" s="176" t="s">
        <v>14670</v>
      </c>
      <c r="D964" s="177">
        <v>1</v>
      </c>
      <c r="E964" s="178">
        <v>2.02</v>
      </c>
      <c r="F964" s="563">
        <v>421.64945454545449</v>
      </c>
      <c r="G964" s="563"/>
    </row>
    <row r="965" spans="1:7" ht="12">
      <c r="B965" s="2" t="s">
        <v>2817</v>
      </c>
      <c r="C965" s="176" t="s">
        <v>14671</v>
      </c>
      <c r="D965" s="177">
        <v>1</v>
      </c>
      <c r="E965" s="178">
        <v>2.02</v>
      </c>
      <c r="F965" s="563">
        <v>388.70809090909086</v>
      </c>
      <c r="G965" s="563"/>
    </row>
    <row r="966" spans="1:7" ht="12">
      <c r="B966" s="2" t="s">
        <v>13585</v>
      </c>
      <c r="C966" s="176" t="s">
        <v>14672</v>
      </c>
      <c r="D966" s="177">
        <v>1</v>
      </c>
      <c r="E966" s="178">
        <v>2.64</v>
      </c>
      <c r="F966" s="563">
        <v>740.5218545454544</v>
      </c>
      <c r="G966" s="563"/>
    </row>
    <row r="967" spans="1:7" ht="12">
      <c r="B967" s="2" t="s">
        <v>13586</v>
      </c>
      <c r="C967" s="176" t="s">
        <v>14673</v>
      </c>
      <c r="D967" s="177">
        <v>1</v>
      </c>
      <c r="E967" s="178">
        <v>2.64</v>
      </c>
      <c r="F967" s="563">
        <v>700.99221818181809</v>
      </c>
      <c r="G967" s="563"/>
    </row>
    <row r="968" spans="1:7" ht="12">
      <c r="B968" s="2" t="s">
        <v>13587</v>
      </c>
      <c r="C968" s="176" t="s">
        <v>14674</v>
      </c>
      <c r="D968" s="177">
        <v>1</v>
      </c>
      <c r="E968" s="178">
        <v>2.64</v>
      </c>
      <c r="F968" s="563">
        <v>740.5218545454544</v>
      </c>
      <c r="G968" s="563"/>
    </row>
    <row r="969" spans="1:7" ht="12">
      <c r="B969" s="2" t="s">
        <v>13588</v>
      </c>
      <c r="C969" s="176" t="s">
        <v>14675</v>
      </c>
      <c r="D969" s="177">
        <v>1</v>
      </c>
      <c r="E969" s="178">
        <v>2.64</v>
      </c>
      <c r="F969" s="563">
        <v>740.5218545454544</v>
      </c>
      <c r="G969" s="563"/>
    </row>
    <row r="970" spans="1:7" ht="12">
      <c r="B970" s="2" t="s">
        <v>13589</v>
      </c>
      <c r="C970" s="176" t="s">
        <v>14676</v>
      </c>
      <c r="D970" s="177">
        <v>1</v>
      </c>
      <c r="E970" s="178">
        <v>2.69</v>
      </c>
      <c r="F970" s="563">
        <v>938.17003636363631</v>
      </c>
      <c r="G970" s="563"/>
    </row>
    <row r="971" spans="1:7" ht="12">
      <c r="B971" s="2" t="s">
        <v>13590</v>
      </c>
      <c r="C971" s="176" t="s">
        <v>14677</v>
      </c>
      <c r="D971" s="177">
        <v>1</v>
      </c>
      <c r="E971" s="178">
        <v>2.69</v>
      </c>
      <c r="F971" s="563">
        <v>889.4168181818178</v>
      </c>
      <c r="G971" s="563"/>
    </row>
    <row r="972" spans="1:7" ht="12">
      <c r="B972" s="2" t="s">
        <v>13591</v>
      </c>
      <c r="C972" s="176" t="s">
        <v>14678</v>
      </c>
      <c r="D972" s="177">
        <v>1</v>
      </c>
      <c r="E972" s="178">
        <v>2.69</v>
      </c>
      <c r="F972" s="563">
        <v>938.17003636363631</v>
      </c>
      <c r="G972" s="563"/>
    </row>
    <row r="973" spans="1:7" ht="12">
      <c r="B973" s="2" t="s">
        <v>13592</v>
      </c>
      <c r="C973" s="176" t="s">
        <v>14679</v>
      </c>
      <c r="D973" s="177">
        <v>1</v>
      </c>
      <c r="E973" s="178">
        <v>2.69</v>
      </c>
      <c r="F973" s="563">
        <v>938.17003636363631</v>
      </c>
      <c r="G973" s="563"/>
    </row>
    <row r="974" spans="1:7" ht="12">
      <c r="B974" s="2" t="s">
        <v>4428</v>
      </c>
      <c r="C974" s="176" t="s">
        <v>14680</v>
      </c>
      <c r="D974" s="177">
        <v>1</v>
      </c>
      <c r="E974" s="178">
        <v>0.45600000000000002</v>
      </c>
      <c r="F974" s="563">
        <v>110.28768545454543</v>
      </c>
      <c r="G974" s="563"/>
    </row>
    <row r="975" spans="1:7" ht="12">
      <c r="A975" s="3" t="s">
        <v>12823</v>
      </c>
      <c r="B975" s="2" t="s">
        <v>4429</v>
      </c>
      <c r="C975" s="176" t="s">
        <v>14681</v>
      </c>
      <c r="D975" s="177">
        <v>1</v>
      </c>
      <c r="E975" s="178">
        <v>0.45600000000000002</v>
      </c>
      <c r="F975" s="563">
        <v>105.01706727272725</v>
      </c>
      <c r="G975" s="563"/>
    </row>
    <row r="976" spans="1:7" ht="12">
      <c r="A976" s="3" t="s">
        <v>12824</v>
      </c>
      <c r="B976" s="2" t="s">
        <v>4430</v>
      </c>
      <c r="C976" s="176" t="s">
        <v>14682</v>
      </c>
      <c r="D976" s="177">
        <v>1</v>
      </c>
      <c r="E976" s="178">
        <v>0.50600000000000001</v>
      </c>
      <c r="F976" s="563">
        <v>115.16300727272726</v>
      </c>
      <c r="G976" s="563"/>
    </row>
    <row r="977" spans="1:7" ht="12">
      <c r="A977" s="3" t="s">
        <v>12825</v>
      </c>
      <c r="B977" s="2" t="s">
        <v>4431</v>
      </c>
      <c r="C977" s="176" t="s">
        <v>14683</v>
      </c>
      <c r="D977" s="177">
        <v>1</v>
      </c>
      <c r="E977" s="178">
        <v>0.60599999999999998</v>
      </c>
      <c r="F977" s="563">
        <v>128.99838</v>
      </c>
      <c r="G977" s="563"/>
    </row>
    <row r="978" spans="1:7" ht="12">
      <c r="B978" s="2" t="s">
        <v>4432</v>
      </c>
      <c r="C978" s="176" t="s">
        <v>14680</v>
      </c>
      <c r="D978" s="177">
        <v>1</v>
      </c>
      <c r="E978" s="178">
        <v>0.68899999999999995</v>
      </c>
      <c r="F978" s="563">
        <v>148.89496363636363</v>
      </c>
      <c r="G978" s="563"/>
    </row>
    <row r="979" spans="1:7" ht="12">
      <c r="A979" s="3" t="s">
        <v>12826</v>
      </c>
      <c r="B979" s="2" t="s">
        <v>4433</v>
      </c>
      <c r="C979" s="176" t="s">
        <v>14684</v>
      </c>
      <c r="D979" s="177">
        <v>1</v>
      </c>
      <c r="E979" s="178">
        <v>0.68899999999999995</v>
      </c>
      <c r="F979" s="563">
        <v>135</v>
      </c>
      <c r="G979" s="563"/>
    </row>
    <row r="980" spans="1:7" ht="12">
      <c r="B980" s="2" t="s">
        <v>4434</v>
      </c>
      <c r="C980" s="176" t="s">
        <v>14685</v>
      </c>
      <c r="D980" s="177">
        <v>1</v>
      </c>
      <c r="E980" s="178">
        <v>0.72899999999999998</v>
      </c>
      <c r="F980" s="563">
        <v>164.70681818181816</v>
      </c>
      <c r="G980" s="563"/>
    </row>
    <row r="981" spans="1:7" ht="12">
      <c r="A981" s="3" t="s">
        <v>12827</v>
      </c>
      <c r="B981" s="2" t="s">
        <v>4435</v>
      </c>
      <c r="C981" s="176" t="s">
        <v>14686</v>
      </c>
      <c r="D981" s="177">
        <v>1</v>
      </c>
      <c r="E981" s="178">
        <v>0.72899999999999998</v>
      </c>
      <c r="F981" s="563">
        <v>147.27000000000001</v>
      </c>
      <c r="G981" s="563"/>
    </row>
    <row r="982" spans="1:7" ht="12">
      <c r="A982" s="3" t="s">
        <v>12828</v>
      </c>
      <c r="B982" s="2" t="s">
        <v>4436</v>
      </c>
      <c r="C982" s="176" t="s">
        <v>14687</v>
      </c>
      <c r="D982" s="177">
        <v>1</v>
      </c>
      <c r="E982" s="178">
        <v>0.82899999999999996</v>
      </c>
      <c r="F982" s="563">
        <v>157.09</v>
      </c>
      <c r="G982" s="563"/>
    </row>
    <row r="983" spans="1:7" ht="12">
      <c r="B983" s="2" t="s">
        <v>2818</v>
      </c>
      <c r="C983" s="176" t="s">
        <v>14688</v>
      </c>
      <c r="D983" s="177">
        <v>1</v>
      </c>
      <c r="E983" s="178">
        <v>1.734</v>
      </c>
      <c r="F983" s="563">
        <v>291.20165454545446</v>
      </c>
      <c r="G983" s="563"/>
    </row>
    <row r="984" spans="1:7" ht="12">
      <c r="B984" s="2" t="s">
        <v>2819</v>
      </c>
      <c r="C984" s="176" t="s">
        <v>14689</v>
      </c>
      <c r="D984" s="177">
        <v>1</v>
      </c>
      <c r="E984" s="178">
        <v>1.784</v>
      </c>
      <c r="F984" s="563">
        <v>317.55474545454535</v>
      </c>
      <c r="G984" s="563"/>
    </row>
    <row r="985" spans="1:7" ht="12">
      <c r="B985" s="2" t="s">
        <v>2820</v>
      </c>
      <c r="C985" s="176" t="s">
        <v>14690</v>
      </c>
      <c r="D985" s="177">
        <v>1</v>
      </c>
      <c r="E985" s="178">
        <v>1.8340000000000001</v>
      </c>
      <c r="F985" s="563">
        <v>345.22549090909081</v>
      </c>
      <c r="G985" s="563"/>
    </row>
    <row r="986" spans="1:7" ht="12">
      <c r="B986" s="2" t="s">
        <v>13593</v>
      </c>
      <c r="C986" s="176" t="s">
        <v>14691</v>
      </c>
      <c r="D986" s="177">
        <v>1</v>
      </c>
      <c r="E986" s="178">
        <v>2.4129999999999998</v>
      </c>
      <c r="F986" s="563">
        <v>683.86270909090877</v>
      </c>
      <c r="G986" s="563"/>
    </row>
    <row r="987" spans="1:7" ht="12">
      <c r="B987" s="2" t="s">
        <v>13594</v>
      </c>
      <c r="C987" s="176" t="s">
        <v>14692</v>
      </c>
      <c r="D987" s="177">
        <v>1</v>
      </c>
      <c r="E987" s="178">
        <v>2.4630000000000001</v>
      </c>
      <c r="F987" s="563">
        <v>872.28730909090905</v>
      </c>
      <c r="G987" s="563"/>
    </row>
    <row r="988" spans="1:7" ht="12">
      <c r="B988" s="2" t="s">
        <v>4437</v>
      </c>
      <c r="C988" s="176" t="s">
        <v>14693</v>
      </c>
      <c r="D988" s="177">
        <v>1</v>
      </c>
      <c r="E988" s="178">
        <v>0.45600000000000002</v>
      </c>
      <c r="F988" s="563">
        <v>110.28768545454543</v>
      </c>
      <c r="G988" s="563"/>
    </row>
    <row r="989" spans="1:7" ht="12">
      <c r="A989" s="3" t="s">
        <v>12829</v>
      </c>
      <c r="B989" s="2" t="s">
        <v>4438</v>
      </c>
      <c r="C989" s="176" t="s">
        <v>14694</v>
      </c>
      <c r="D989" s="177">
        <v>1</v>
      </c>
      <c r="E989" s="178">
        <v>0.45600000000000002</v>
      </c>
      <c r="F989" s="563">
        <v>105.01706727272725</v>
      </c>
      <c r="G989" s="563"/>
    </row>
    <row r="990" spans="1:7" ht="12">
      <c r="A990" s="3" t="s">
        <v>12830</v>
      </c>
      <c r="B990" s="2" t="s">
        <v>4439</v>
      </c>
      <c r="C990" s="176" t="s">
        <v>14695</v>
      </c>
      <c r="D990" s="177">
        <v>1</v>
      </c>
      <c r="E990" s="178">
        <v>0.50600000000000001</v>
      </c>
      <c r="F990" s="563">
        <v>115.16300727272726</v>
      </c>
      <c r="G990" s="563"/>
    </row>
    <row r="991" spans="1:7" ht="12">
      <c r="A991" s="3" t="s">
        <v>12831</v>
      </c>
      <c r="B991" s="2" t="s">
        <v>4440</v>
      </c>
      <c r="C991" s="176" t="s">
        <v>14696</v>
      </c>
      <c r="D991" s="177">
        <v>1</v>
      </c>
      <c r="E991" s="178">
        <v>0.60599999999999998</v>
      </c>
      <c r="F991" s="563">
        <v>128.99838</v>
      </c>
      <c r="G991" s="563"/>
    </row>
    <row r="992" spans="1:7" ht="12">
      <c r="B992" s="2" t="s">
        <v>4441</v>
      </c>
      <c r="C992" s="176" t="s">
        <v>14697</v>
      </c>
      <c r="D992" s="177">
        <v>1</v>
      </c>
      <c r="E992" s="178">
        <v>0.68899999999999995</v>
      </c>
      <c r="F992" s="563">
        <v>148.89496363636363</v>
      </c>
      <c r="G992" s="563"/>
    </row>
    <row r="993" spans="1:7" ht="12">
      <c r="A993" s="3" t="s">
        <v>12832</v>
      </c>
      <c r="B993" s="2" t="s">
        <v>4442</v>
      </c>
      <c r="C993" s="176" t="s">
        <v>14698</v>
      </c>
      <c r="D993" s="177">
        <v>1</v>
      </c>
      <c r="E993" s="178">
        <v>0.68899999999999995</v>
      </c>
      <c r="F993" s="563">
        <v>135</v>
      </c>
      <c r="G993" s="563"/>
    </row>
    <row r="994" spans="1:7" ht="12">
      <c r="A994" s="3" t="s">
        <v>12833</v>
      </c>
      <c r="B994" s="2" t="s">
        <v>4443</v>
      </c>
      <c r="C994" s="176" t="s">
        <v>14699</v>
      </c>
      <c r="D994" s="177">
        <v>1</v>
      </c>
      <c r="E994" s="178">
        <v>0.72899999999999998</v>
      </c>
      <c r="F994" s="563">
        <v>147.27272727272725</v>
      </c>
      <c r="G994" s="563"/>
    </row>
    <row r="995" spans="1:7" ht="12">
      <c r="A995" s="3" t="s">
        <v>12834</v>
      </c>
      <c r="B995" s="2" t="s">
        <v>4444</v>
      </c>
      <c r="C995" s="176" t="s">
        <v>14700</v>
      </c>
      <c r="D995" s="177">
        <v>1</v>
      </c>
      <c r="E995" s="178">
        <v>0.82899999999999996</v>
      </c>
      <c r="F995" s="563">
        <v>157.09090909090909</v>
      </c>
      <c r="G995" s="563"/>
    </row>
    <row r="996" spans="1:7" ht="12">
      <c r="B996" s="2" t="s">
        <v>2821</v>
      </c>
      <c r="C996" s="176" t="s">
        <v>14701</v>
      </c>
      <c r="D996" s="177">
        <v>1</v>
      </c>
      <c r="E996" s="178">
        <v>1.734</v>
      </c>
      <c r="F996" s="563">
        <v>291.20165454545446</v>
      </c>
      <c r="G996" s="563"/>
    </row>
    <row r="997" spans="1:7" ht="12">
      <c r="B997" s="2" t="s">
        <v>2822</v>
      </c>
      <c r="C997" s="176" t="s">
        <v>14702</v>
      </c>
      <c r="D997" s="177">
        <v>1</v>
      </c>
      <c r="E997" s="178">
        <v>1.784</v>
      </c>
      <c r="F997" s="563">
        <v>326.77832727272721</v>
      </c>
      <c r="G997" s="563"/>
    </row>
    <row r="998" spans="1:7" ht="12">
      <c r="B998" s="2" t="s">
        <v>2823</v>
      </c>
      <c r="C998" s="176" t="s">
        <v>14703</v>
      </c>
      <c r="D998" s="177">
        <v>1</v>
      </c>
      <c r="E998" s="178">
        <v>1.8340000000000001</v>
      </c>
      <c r="F998" s="563">
        <v>354.44907272727261</v>
      </c>
      <c r="G998" s="563"/>
    </row>
    <row r="999" spans="1:7" ht="12">
      <c r="B999" s="2" t="s">
        <v>13595</v>
      </c>
      <c r="C999" s="176" t="s">
        <v>14704</v>
      </c>
      <c r="D999" s="177">
        <v>1</v>
      </c>
      <c r="E999" s="178">
        <v>2.4129999999999998</v>
      </c>
      <c r="F999" s="563">
        <v>683.86270909090877</v>
      </c>
      <c r="G999" s="563"/>
    </row>
    <row r="1000" spans="1:7" ht="12">
      <c r="B1000" s="2" t="s">
        <v>13596</v>
      </c>
      <c r="C1000" s="176" t="s">
        <v>14705</v>
      </c>
      <c r="D1000" s="177">
        <v>1</v>
      </c>
      <c r="E1000" s="178">
        <v>2.4630000000000001</v>
      </c>
      <c r="F1000" s="563">
        <v>872.28730909090905</v>
      </c>
      <c r="G1000" s="563"/>
    </row>
    <row r="1001" spans="1:7" ht="12">
      <c r="B1001" s="2" t="s">
        <v>2824</v>
      </c>
      <c r="C1001" s="176" t="s">
        <v>14706</v>
      </c>
      <c r="D1001" s="177">
        <v>100</v>
      </c>
      <c r="E1001" s="178">
        <v>2.1999999999999999E-2</v>
      </c>
      <c r="F1001" s="563">
        <v>7.365688909090907</v>
      </c>
      <c r="G1001" s="563"/>
    </row>
    <row r="1002" spans="1:7" ht="12">
      <c r="B1002" s="2" t="s">
        <v>2825</v>
      </c>
      <c r="C1002" s="176" t="s">
        <v>14707</v>
      </c>
      <c r="D1002" s="177">
        <v>1</v>
      </c>
      <c r="E1002" s="178">
        <v>0.91800000000000004</v>
      </c>
      <c r="F1002" s="563">
        <v>48.094390909090897</v>
      </c>
      <c r="G1002" s="563"/>
    </row>
    <row r="1003" spans="1:7" ht="12">
      <c r="B1003" s="2" t="s">
        <v>2826</v>
      </c>
      <c r="C1003" s="176" t="s">
        <v>14708</v>
      </c>
      <c r="D1003" s="177">
        <v>1</v>
      </c>
      <c r="E1003" s="178">
        <v>1.44</v>
      </c>
      <c r="F1003" s="563">
        <v>65.750961818181821</v>
      </c>
      <c r="G1003" s="563"/>
    </row>
    <row r="1004" spans="1:7" ht="12">
      <c r="B1004" s="2" t="s">
        <v>2827</v>
      </c>
      <c r="C1004" s="176" t="s">
        <v>2828</v>
      </c>
      <c r="D1004" s="177">
        <v>1</v>
      </c>
      <c r="E1004" s="178">
        <v>0.05</v>
      </c>
      <c r="F1004" s="563">
        <v>8.4593421818181795</v>
      </c>
      <c r="G1004" s="563"/>
    </row>
    <row r="1005" spans="1:7" ht="12">
      <c r="B1005" s="2" t="s">
        <v>2829</v>
      </c>
      <c r="C1005" s="176" t="s">
        <v>2830</v>
      </c>
      <c r="D1005" s="177">
        <v>1</v>
      </c>
      <c r="E1005" s="178">
        <v>0.09</v>
      </c>
      <c r="F1005" s="563">
        <v>8.7755792727272723</v>
      </c>
      <c r="G1005" s="563"/>
    </row>
    <row r="1006" spans="1:7" ht="12">
      <c r="B1006" s="2" t="s">
        <v>2831</v>
      </c>
      <c r="C1006" s="176" t="s">
        <v>14709</v>
      </c>
      <c r="D1006" s="177">
        <v>1</v>
      </c>
      <c r="E1006" s="178">
        <v>0.995</v>
      </c>
      <c r="F1006" s="563">
        <v>93.026410909090885</v>
      </c>
      <c r="G1006" s="563"/>
    </row>
    <row r="1007" spans="1:7" ht="12">
      <c r="B1007" s="2" t="s">
        <v>2832</v>
      </c>
      <c r="C1007" s="176" t="s">
        <v>14710</v>
      </c>
      <c r="D1007" s="177">
        <v>1</v>
      </c>
      <c r="E1007" s="178">
        <v>1.62</v>
      </c>
      <c r="F1007" s="563">
        <v>116.87595818181816</v>
      </c>
      <c r="G1007" s="563"/>
    </row>
    <row r="1008" spans="1:7" ht="12">
      <c r="B1008" s="2" t="s">
        <v>2833</v>
      </c>
      <c r="C1008" s="176" t="s">
        <v>14711</v>
      </c>
      <c r="D1008" s="177">
        <v>1</v>
      </c>
      <c r="E1008" s="178">
        <v>0.66</v>
      </c>
      <c r="F1008" s="563">
        <v>43.087303636363629</v>
      </c>
      <c r="G1008" s="563"/>
    </row>
    <row r="1009" spans="1:7" ht="12">
      <c r="B1009" s="2" t="s">
        <v>2834</v>
      </c>
      <c r="C1009" s="176" t="s">
        <v>14712</v>
      </c>
      <c r="D1009" s="177">
        <v>1</v>
      </c>
      <c r="E1009" s="178">
        <v>1.1599999999999999</v>
      </c>
      <c r="F1009" s="563">
        <v>61.929763636363624</v>
      </c>
      <c r="G1009" s="563"/>
    </row>
    <row r="1010" spans="1:7" ht="12">
      <c r="B1010" s="2" t="s">
        <v>2835</v>
      </c>
      <c r="C1010" s="176" t="s">
        <v>14713</v>
      </c>
      <c r="D1010" s="177">
        <v>1</v>
      </c>
      <c r="E1010" s="178">
        <v>1.29</v>
      </c>
      <c r="F1010" s="563">
        <v>60.875639999999997</v>
      </c>
      <c r="G1010" s="563"/>
    </row>
    <row r="1011" spans="1:7" ht="12">
      <c r="B1011" s="2" t="s">
        <v>2009</v>
      </c>
      <c r="C1011" s="176" t="s">
        <v>14714</v>
      </c>
      <c r="D1011" s="177">
        <v>1</v>
      </c>
      <c r="E1011" s="178">
        <v>2.1800000000000002</v>
      </c>
      <c r="F1011" s="563">
        <v>89.07344727272725</v>
      </c>
      <c r="G1011" s="563"/>
    </row>
    <row r="1012" spans="1:7" ht="12">
      <c r="B1012" s="2" t="s">
        <v>2010</v>
      </c>
      <c r="C1012" s="176" t="s">
        <v>14715</v>
      </c>
      <c r="D1012" s="177">
        <v>1</v>
      </c>
      <c r="E1012" s="178">
        <v>3.19</v>
      </c>
      <c r="F1012" s="563">
        <v>146.25965454545451</v>
      </c>
      <c r="G1012" s="563"/>
    </row>
    <row r="1013" spans="1:7" ht="12">
      <c r="B1013" s="2" t="s">
        <v>2011</v>
      </c>
      <c r="C1013" s="176" t="s">
        <v>14716</v>
      </c>
      <c r="D1013" s="177">
        <v>1</v>
      </c>
      <c r="E1013" s="178">
        <v>4.8600000000000003</v>
      </c>
      <c r="F1013" s="563">
        <v>266.16621818181807</v>
      </c>
      <c r="G1013" s="563"/>
    </row>
    <row r="1014" spans="1:7" ht="12">
      <c r="B1014" s="2" t="s">
        <v>4445</v>
      </c>
      <c r="C1014" s="176" t="s">
        <v>14717</v>
      </c>
      <c r="D1014" s="177">
        <v>1</v>
      </c>
      <c r="E1014" s="178">
        <v>0.85699999999999998</v>
      </c>
      <c r="F1014" s="563">
        <v>172.6127454545454</v>
      </c>
      <c r="G1014" s="563"/>
    </row>
    <row r="1015" spans="1:7" ht="12">
      <c r="A1015" s="3" t="s">
        <v>12835</v>
      </c>
      <c r="B1015" s="2" t="s">
        <v>4446</v>
      </c>
      <c r="C1015" s="176" t="s">
        <v>14718</v>
      </c>
      <c r="D1015" s="177">
        <v>1</v>
      </c>
      <c r="E1015" s="178">
        <v>0.85699999999999998</v>
      </c>
      <c r="F1015" s="563">
        <v>167.34212727272725</v>
      </c>
      <c r="G1015" s="563"/>
    </row>
    <row r="1016" spans="1:7" ht="12">
      <c r="A1016" s="3" t="s">
        <v>12836</v>
      </c>
      <c r="B1016" s="2" t="s">
        <v>4447</v>
      </c>
      <c r="C1016" s="176" t="s">
        <v>14719</v>
      </c>
      <c r="D1016" s="177">
        <v>1</v>
      </c>
      <c r="E1016" s="178">
        <v>0.90700000000000003</v>
      </c>
      <c r="F1016" s="563">
        <v>177.88336363636361</v>
      </c>
      <c r="G1016" s="563"/>
    </row>
    <row r="1017" spans="1:7" ht="12">
      <c r="A1017" s="3" t="s">
        <v>12837</v>
      </c>
      <c r="B1017" s="2" t="s">
        <v>4448</v>
      </c>
      <c r="C1017" s="176" t="s">
        <v>14720</v>
      </c>
      <c r="D1017" s="177">
        <v>1</v>
      </c>
      <c r="E1017" s="178">
        <v>0.95699999999999996</v>
      </c>
      <c r="F1017" s="563">
        <v>191.05990909090903</v>
      </c>
      <c r="G1017" s="563"/>
    </row>
    <row r="1018" spans="1:7" ht="12">
      <c r="B1018" s="2" t="s">
        <v>4449</v>
      </c>
      <c r="C1018" s="176" t="s">
        <v>14721</v>
      </c>
      <c r="D1018" s="177">
        <v>1</v>
      </c>
      <c r="E1018" s="178">
        <v>1.673</v>
      </c>
      <c r="F1018" s="563">
        <v>191.05990909090903</v>
      </c>
      <c r="G1018" s="563"/>
    </row>
    <row r="1019" spans="1:7" ht="12">
      <c r="A1019" s="3" t="s">
        <v>12838</v>
      </c>
      <c r="B1019" s="2" t="s">
        <v>4450</v>
      </c>
      <c r="C1019" s="176" t="s">
        <v>14722</v>
      </c>
      <c r="D1019" s="177">
        <v>1</v>
      </c>
      <c r="E1019" s="178">
        <v>1.5</v>
      </c>
      <c r="F1019" s="563">
        <v>174.27272727272728</v>
      </c>
      <c r="G1019" s="563"/>
    </row>
    <row r="1020" spans="1:7" ht="12">
      <c r="A1020" s="3" t="s">
        <v>12839</v>
      </c>
      <c r="B1020" s="2" t="s">
        <v>4451</v>
      </c>
      <c r="C1020" s="176" t="s">
        <v>14723</v>
      </c>
      <c r="D1020" s="177">
        <v>1</v>
      </c>
      <c r="E1020" s="178">
        <v>1.55</v>
      </c>
      <c r="F1020" s="563">
        <v>186.54545454545453</v>
      </c>
      <c r="G1020" s="563"/>
    </row>
    <row r="1021" spans="1:7" ht="12">
      <c r="A1021" s="3" t="s">
        <v>12840</v>
      </c>
      <c r="B1021" s="2" t="s">
        <v>4452</v>
      </c>
      <c r="C1021" s="176" t="s">
        <v>14724</v>
      </c>
      <c r="D1021" s="177">
        <v>1</v>
      </c>
      <c r="E1021" s="178">
        <v>1.62</v>
      </c>
      <c r="F1021" s="563">
        <v>211.09090909090909</v>
      </c>
      <c r="G1021" s="563"/>
    </row>
    <row r="1022" spans="1:7" ht="12">
      <c r="B1022" s="2" t="s">
        <v>2012</v>
      </c>
      <c r="C1022" s="176" t="s">
        <v>14725</v>
      </c>
      <c r="D1022" s="177">
        <v>1</v>
      </c>
      <c r="E1022" s="178">
        <v>2.62</v>
      </c>
      <c r="F1022" s="563">
        <v>367.62561818181808</v>
      </c>
      <c r="G1022" s="563"/>
    </row>
    <row r="1023" spans="1:7" ht="12">
      <c r="B1023" s="2" t="s">
        <v>2013</v>
      </c>
      <c r="C1023" s="176" t="s">
        <v>14726</v>
      </c>
      <c r="D1023" s="177">
        <v>1</v>
      </c>
      <c r="E1023" s="178">
        <v>2.67</v>
      </c>
      <c r="F1023" s="563">
        <v>404.51994545454528</v>
      </c>
      <c r="G1023" s="563"/>
    </row>
    <row r="1024" spans="1:7" ht="12">
      <c r="B1024" s="2" t="s">
        <v>2014</v>
      </c>
      <c r="C1024" s="176" t="s">
        <v>14727</v>
      </c>
      <c r="D1024" s="177">
        <v>1</v>
      </c>
      <c r="E1024" s="178">
        <v>2.72</v>
      </c>
      <c r="F1024" s="563">
        <v>430.87303636363617</v>
      </c>
      <c r="G1024" s="563"/>
    </row>
    <row r="1025" spans="2:7" ht="12">
      <c r="B1025" s="2" t="s">
        <v>13597</v>
      </c>
      <c r="C1025" s="176" t="s">
        <v>14728</v>
      </c>
      <c r="D1025" s="177">
        <v>1</v>
      </c>
      <c r="E1025" s="178">
        <v>3.39</v>
      </c>
      <c r="F1025" s="563">
        <v>757.6513636363635</v>
      </c>
      <c r="G1025" s="563"/>
    </row>
    <row r="1026" spans="2:7" ht="12">
      <c r="B1026" s="2" t="s">
        <v>13598</v>
      </c>
      <c r="C1026" s="176" t="s">
        <v>14729</v>
      </c>
      <c r="D1026" s="177">
        <v>1</v>
      </c>
      <c r="E1026" s="178">
        <v>3.44</v>
      </c>
      <c r="F1026" s="563">
        <v>946.07596363636355</v>
      </c>
      <c r="G1026" s="563"/>
    </row>
    <row r="1027" spans="2:7" ht="12">
      <c r="B1027" s="2" t="s">
        <v>2015</v>
      </c>
      <c r="C1027" s="176" t="s">
        <v>9516</v>
      </c>
      <c r="D1027" s="177">
        <v>1</v>
      </c>
      <c r="E1027" s="178">
        <v>0.03</v>
      </c>
      <c r="F1027" s="563">
        <v>16.997743636363634</v>
      </c>
      <c r="G1027" s="563"/>
    </row>
    <row r="1028" spans="2:7" ht="12">
      <c r="B1028" s="2" t="s">
        <v>4453</v>
      </c>
      <c r="C1028" s="176" t="s">
        <v>14730</v>
      </c>
      <c r="D1028" s="177">
        <v>5</v>
      </c>
      <c r="E1028" s="178">
        <v>8.8999999999999996E-2</v>
      </c>
      <c r="F1028" s="563">
        <v>10.8</v>
      </c>
      <c r="G1028" s="563"/>
    </row>
    <row r="1029" spans="2:7" ht="12">
      <c r="B1029" s="2" t="s">
        <v>4454</v>
      </c>
      <c r="C1029" s="176" t="s">
        <v>14731</v>
      </c>
      <c r="D1029" s="177">
        <v>5</v>
      </c>
      <c r="E1029" s="178">
        <v>0.10299999999999999</v>
      </c>
      <c r="F1029" s="563">
        <v>12.035863636363636</v>
      </c>
      <c r="G1029" s="563"/>
    </row>
    <row r="1030" spans="2:7" ht="12">
      <c r="B1030" s="2" t="s">
        <v>4455</v>
      </c>
      <c r="C1030" s="176" t="s">
        <v>14732</v>
      </c>
      <c r="D1030" s="177">
        <v>5</v>
      </c>
      <c r="E1030" s="178">
        <v>0.14399999999999999</v>
      </c>
      <c r="F1030" s="563">
        <v>11.290909090909089</v>
      </c>
      <c r="G1030" s="563"/>
    </row>
    <row r="1031" spans="2:7" ht="12">
      <c r="B1031" s="2" t="s">
        <v>4456</v>
      </c>
      <c r="C1031" s="176" t="s">
        <v>14733</v>
      </c>
      <c r="D1031" s="177">
        <v>5</v>
      </c>
      <c r="E1031" s="178">
        <v>0.19400000000000001</v>
      </c>
      <c r="F1031" s="563">
        <v>16.322727272727274</v>
      </c>
      <c r="G1031" s="563"/>
    </row>
    <row r="1032" spans="2:7" ht="12">
      <c r="B1032" s="2" t="s">
        <v>4457</v>
      </c>
      <c r="C1032" s="176" t="s">
        <v>14734</v>
      </c>
      <c r="D1032" s="177">
        <v>5</v>
      </c>
      <c r="E1032" s="178">
        <v>0.28399999999999997</v>
      </c>
      <c r="F1032" s="563">
        <v>33.627272727272725</v>
      </c>
      <c r="G1032" s="563"/>
    </row>
    <row r="1033" spans="2:7" ht="12">
      <c r="B1033" s="2" t="s">
        <v>4458</v>
      </c>
      <c r="C1033" s="176" t="s">
        <v>14735</v>
      </c>
      <c r="D1033" s="177">
        <v>5</v>
      </c>
      <c r="E1033" s="178">
        <v>0.35</v>
      </c>
      <c r="F1033" s="563">
        <v>38.536363636363632</v>
      </c>
      <c r="G1033" s="563"/>
    </row>
    <row r="1034" spans="2:7" ht="12">
      <c r="B1034" s="2" t="s">
        <v>13599</v>
      </c>
      <c r="C1034" s="176" t="s">
        <v>13600</v>
      </c>
      <c r="D1034" s="177">
        <v>1</v>
      </c>
      <c r="E1034" s="178">
        <v>0.1</v>
      </c>
      <c r="F1034" s="563">
        <v>53.233243636363625</v>
      </c>
      <c r="G1034" s="563"/>
    </row>
    <row r="1035" spans="2:7" ht="12">
      <c r="B1035" s="2" t="s">
        <v>4459</v>
      </c>
      <c r="C1035" s="176" t="s">
        <v>14736</v>
      </c>
      <c r="D1035" s="177">
        <v>5</v>
      </c>
      <c r="E1035" s="178">
        <v>6.4000000000000001E-2</v>
      </c>
      <c r="F1035" s="563">
        <v>6.3818181818181818</v>
      </c>
      <c r="G1035" s="563"/>
    </row>
    <row r="1036" spans="2:7" ht="12">
      <c r="B1036" s="2" t="s">
        <v>3495</v>
      </c>
      <c r="C1036" s="176" t="s">
        <v>14737</v>
      </c>
      <c r="D1036" s="177">
        <v>5</v>
      </c>
      <c r="E1036" s="178">
        <v>6.4000000000000001E-2</v>
      </c>
      <c r="F1036" s="563">
        <v>6.4947272727272738</v>
      </c>
      <c r="G1036" s="563"/>
    </row>
    <row r="1037" spans="2:7" ht="12">
      <c r="B1037" s="2" t="s">
        <v>3496</v>
      </c>
      <c r="C1037" s="176" t="s">
        <v>14738</v>
      </c>
      <c r="D1037" s="177">
        <v>5</v>
      </c>
      <c r="E1037" s="178">
        <v>7.3999999999999996E-2</v>
      </c>
      <c r="F1037" s="563">
        <v>7.8545454545454545</v>
      </c>
      <c r="G1037" s="563"/>
    </row>
    <row r="1038" spans="2:7" ht="12">
      <c r="B1038" s="2" t="s">
        <v>3497</v>
      </c>
      <c r="C1038" s="176" t="s">
        <v>14739</v>
      </c>
      <c r="D1038" s="177">
        <v>5</v>
      </c>
      <c r="E1038" s="178">
        <v>6.9000000000000006E-2</v>
      </c>
      <c r="F1038" s="563">
        <v>11.045454545454545</v>
      </c>
      <c r="G1038" s="563"/>
    </row>
    <row r="1039" spans="2:7" ht="12">
      <c r="B1039" s="2" t="s">
        <v>3498</v>
      </c>
      <c r="C1039" s="176" t="s">
        <v>14740</v>
      </c>
      <c r="D1039" s="177">
        <v>5</v>
      </c>
      <c r="E1039" s="178">
        <v>0.14699999999999999</v>
      </c>
      <c r="F1039" s="563">
        <v>11.290909090909089</v>
      </c>
      <c r="G1039" s="563"/>
    </row>
    <row r="1040" spans="2:7" ht="12">
      <c r="B1040" s="2" t="s">
        <v>3499</v>
      </c>
      <c r="C1040" s="176" t="s">
        <v>14741</v>
      </c>
      <c r="D1040" s="177">
        <v>5</v>
      </c>
      <c r="E1040" s="178">
        <v>0.16600000000000001</v>
      </c>
      <c r="F1040" s="563">
        <v>18.654545454545453</v>
      </c>
      <c r="G1040" s="563"/>
    </row>
    <row r="1041" spans="2:7" ht="12">
      <c r="B1041" s="2" t="s">
        <v>3500</v>
      </c>
      <c r="C1041" s="176" t="s">
        <v>11085</v>
      </c>
      <c r="D1041" s="177">
        <v>5</v>
      </c>
      <c r="E1041" s="178">
        <v>5.3999999999999999E-2</v>
      </c>
      <c r="F1041" s="563">
        <v>6.3818181818181818</v>
      </c>
      <c r="G1041" s="563"/>
    </row>
    <row r="1042" spans="2:7" ht="12">
      <c r="B1042" s="2" t="s">
        <v>3501</v>
      </c>
      <c r="C1042" s="176" t="s">
        <v>11086</v>
      </c>
      <c r="D1042" s="177">
        <v>5</v>
      </c>
      <c r="E1042" s="178">
        <v>6.4000000000000001E-2</v>
      </c>
      <c r="F1042" s="563">
        <v>6.4947272727272738</v>
      </c>
      <c r="G1042" s="563"/>
    </row>
    <row r="1043" spans="2:7" ht="12">
      <c r="B1043" s="2" t="s">
        <v>3502</v>
      </c>
      <c r="C1043" s="176" t="s">
        <v>11087</v>
      </c>
      <c r="D1043" s="177">
        <v>5</v>
      </c>
      <c r="E1043" s="178">
        <v>6.4000000000000001E-2</v>
      </c>
      <c r="F1043" s="563">
        <v>7.8545454545454545</v>
      </c>
      <c r="G1043" s="563"/>
    </row>
    <row r="1044" spans="2:7" ht="12">
      <c r="B1044" s="2" t="s">
        <v>3503</v>
      </c>
      <c r="C1044" s="176" t="s">
        <v>11088</v>
      </c>
      <c r="D1044" s="177">
        <v>5</v>
      </c>
      <c r="E1044" s="178">
        <v>7.9000000000000001E-2</v>
      </c>
      <c r="F1044" s="563">
        <v>8.836363636363636</v>
      </c>
      <c r="G1044" s="563"/>
    </row>
    <row r="1045" spans="2:7" ht="12">
      <c r="B1045" s="2" t="s">
        <v>3504</v>
      </c>
      <c r="C1045" s="176" t="s">
        <v>11089</v>
      </c>
      <c r="D1045" s="177">
        <v>5</v>
      </c>
      <c r="E1045" s="178">
        <v>0.16700000000000001</v>
      </c>
      <c r="F1045" s="563">
        <v>13.009090909090908</v>
      </c>
      <c r="G1045" s="563"/>
    </row>
    <row r="1046" spans="2:7" ht="12">
      <c r="B1046" s="2" t="s">
        <v>3505</v>
      </c>
      <c r="C1046" s="176" t="s">
        <v>11090</v>
      </c>
      <c r="D1046" s="177">
        <v>5</v>
      </c>
      <c r="E1046" s="178">
        <v>0.28699999999999998</v>
      </c>
      <c r="F1046" s="563">
        <v>23.318181818181817</v>
      </c>
      <c r="G1046" s="563"/>
    </row>
    <row r="1047" spans="2:7" ht="12">
      <c r="B1047" s="2" t="s">
        <v>3506</v>
      </c>
      <c r="C1047" s="176" t="s">
        <v>14742</v>
      </c>
      <c r="D1047" s="177">
        <v>1</v>
      </c>
      <c r="E1047" s="178">
        <v>0.40600000000000003</v>
      </c>
      <c r="F1047" s="563">
        <v>114.24064909090905</v>
      </c>
      <c r="G1047" s="563"/>
    </row>
    <row r="1048" spans="2:7" ht="12">
      <c r="B1048" s="2" t="s">
        <v>3507</v>
      </c>
      <c r="C1048" s="176" t="s">
        <v>14743</v>
      </c>
      <c r="D1048" s="177">
        <v>1</v>
      </c>
      <c r="E1048" s="178">
        <v>0.40600000000000003</v>
      </c>
      <c r="F1048" s="563">
        <v>114.24064909090905</v>
      </c>
      <c r="G1048" s="563"/>
    </row>
    <row r="1049" spans="2:7" ht="12">
      <c r="B1049" s="2" t="s">
        <v>4470</v>
      </c>
      <c r="C1049" s="176" t="s">
        <v>14744</v>
      </c>
      <c r="D1049" s="177">
        <v>1</v>
      </c>
      <c r="E1049" s="178">
        <v>0.40600000000000003</v>
      </c>
      <c r="F1049" s="563">
        <v>104.09470909090906</v>
      </c>
      <c r="G1049" s="563"/>
    </row>
    <row r="1050" spans="2:7" ht="12">
      <c r="B1050" s="2" t="s">
        <v>4471</v>
      </c>
      <c r="C1050" s="176" t="s">
        <v>14745</v>
      </c>
      <c r="D1050" s="177">
        <v>1</v>
      </c>
      <c r="E1050" s="178">
        <v>0.40600000000000003</v>
      </c>
      <c r="F1050" s="563">
        <v>99.351152727272719</v>
      </c>
      <c r="G1050" s="563"/>
    </row>
    <row r="1051" spans="2:7" ht="12">
      <c r="B1051" s="2" t="s">
        <v>4472</v>
      </c>
      <c r="C1051" s="176" t="s">
        <v>14746</v>
      </c>
      <c r="D1051" s="177">
        <v>1</v>
      </c>
      <c r="E1051" s="178">
        <v>0.40600000000000003</v>
      </c>
      <c r="F1051" s="563">
        <v>104.09470909090906</v>
      </c>
      <c r="G1051" s="563"/>
    </row>
    <row r="1052" spans="2:7" ht="12">
      <c r="B1052" s="2" t="s">
        <v>4473</v>
      </c>
      <c r="C1052" s="176" t="s">
        <v>14747</v>
      </c>
      <c r="D1052" s="177">
        <v>1</v>
      </c>
      <c r="E1052" s="178">
        <v>0.40600000000000003</v>
      </c>
      <c r="F1052" s="563">
        <v>114.24064909090905</v>
      </c>
      <c r="G1052" s="563"/>
    </row>
    <row r="1053" spans="2:7" ht="12">
      <c r="B1053" s="2" t="s">
        <v>4474</v>
      </c>
      <c r="C1053" s="176" t="s">
        <v>14748</v>
      </c>
      <c r="D1053" s="177">
        <v>1</v>
      </c>
      <c r="E1053" s="178">
        <v>0.40600000000000003</v>
      </c>
      <c r="F1053" s="563">
        <v>104.09470909090906</v>
      </c>
      <c r="G1053" s="563"/>
    </row>
    <row r="1054" spans="2:7" ht="12">
      <c r="B1054" s="2" t="s">
        <v>4475</v>
      </c>
      <c r="C1054" s="176" t="s">
        <v>14749</v>
      </c>
      <c r="D1054" s="177">
        <v>1</v>
      </c>
      <c r="E1054" s="178">
        <v>0.47599999999999998</v>
      </c>
      <c r="F1054" s="563">
        <v>125.57247818181816</v>
      </c>
      <c r="G1054" s="563"/>
    </row>
    <row r="1055" spans="2:7" ht="12">
      <c r="B1055" s="2" t="s">
        <v>4476</v>
      </c>
      <c r="C1055" s="176" t="s">
        <v>14750</v>
      </c>
      <c r="D1055" s="177">
        <v>1</v>
      </c>
      <c r="E1055" s="178">
        <v>0.47599999999999998</v>
      </c>
      <c r="F1055" s="563">
        <v>125.57247818181816</v>
      </c>
      <c r="G1055" s="563"/>
    </row>
    <row r="1056" spans="2:7" ht="12">
      <c r="B1056" s="2" t="s">
        <v>4477</v>
      </c>
      <c r="C1056" s="176" t="s">
        <v>14751</v>
      </c>
      <c r="D1056" s="177">
        <v>1</v>
      </c>
      <c r="E1056" s="178">
        <v>0.47599999999999998</v>
      </c>
      <c r="F1056" s="563">
        <v>125.57247818181816</v>
      </c>
      <c r="G1056" s="563"/>
    </row>
    <row r="1057" spans="2:7" ht="12">
      <c r="B1057" s="2" t="s">
        <v>4478</v>
      </c>
      <c r="C1057" s="176" t="s">
        <v>14752</v>
      </c>
      <c r="D1057" s="177">
        <v>1</v>
      </c>
      <c r="E1057" s="178">
        <v>0.47599999999999998</v>
      </c>
      <c r="F1057" s="563">
        <v>125.57247818181816</v>
      </c>
      <c r="G1057" s="563"/>
    </row>
    <row r="1058" spans="2:7" ht="12">
      <c r="B1058" s="2" t="s">
        <v>4479</v>
      </c>
      <c r="C1058" s="176" t="s">
        <v>14753</v>
      </c>
      <c r="D1058" s="177">
        <v>1</v>
      </c>
      <c r="E1058" s="178">
        <v>0.47599999999999998</v>
      </c>
      <c r="F1058" s="563">
        <v>114.63594545454544</v>
      </c>
      <c r="G1058" s="563"/>
    </row>
    <row r="1059" spans="2:7" ht="12">
      <c r="B1059" s="2" t="s">
        <v>4480</v>
      </c>
      <c r="C1059" s="176" t="s">
        <v>14754</v>
      </c>
      <c r="D1059" s="177">
        <v>1</v>
      </c>
      <c r="E1059" s="178">
        <v>0.47599999999999998</v>
      </c>
      <c r="F1059" s="563">
        <v>125.57247818181816</v>
      </c>
      <c r="G1059" s="563"/>
    </row>
    <row r="1060" spans="2:7" ht="12">
      <c r="B1060" s="2" t="s">
        <v>4481</v>
      </c>
      <c r="C1060" s="176" t="s">
        <v>14755</v>
      </c>
      <c r="D1060" s="177">
        <v>1</v>
      </c>
      <c r="E1060" s="178">
        <v>0.47599999999999998</v>
      </c>
      <c r="F1060" s="563">
        <v>109.36532727272724</v>
      </c>
      <c r="G1060" s="563"/>
    </row>
    <row r="1061" spans="2:7" ht="12">
      <c r="B1061" s="2" t="s">
        <v>4482</v>
      </c>
      <c r="C1061" s="176" t="s">
        <v>14756</v>
      </c>
      <c r="D1061" s="177">
        <v>1</v>
      </c>
      <c r="E1061" s="178">
        <v>0.47599999999999998</v>
      </c>
      <c r="F1061" s="563">
        <v>114.63594545454544</v>
      </c>
      <c r="G1061" s="563"/>
    </row>
    <row r="1062" spans="2:7" ht="12">
      <c r="B1062" s="2" t="s">
        <v>4483</v>
      </c>
      <c r="C1062" s="176" t="s">
        <v>14757</v>
      </c>
      <c r="D1062" s="177">
        <v>1</v>
      </c>
      <c r="E1062" s="178">
        <v>0.47599999999999998</v>
      </c>
      <c r="F1062" s="563">
        <v>125.57247818181816</v>
      </c>
      <c r="G1062" s="563"/>
    </row>
    <row r="1063" spans="2:7" ht="12">
      <c r="B1063" s="2" t="s">
        <v>4484</v>
      </c>
      <c r="C1063" s="176" t="s">
        <v>14758</v>
      </c>
      <c r="D1063" s="177">
        <v>1</v>
      </c>
      <c r="E1063" s="178">
        <v>0.47599999999999998</v>
      </c>
      <c r="F1063" s="563">
        <v>114.63594545454544</v>
      </c>
      <c r="G1063" s="563"/>
    </row>
    <row r="1064" spans="2:7" ht="12">
      <c r="B1064" s="2" t="s">
        <v>4485</v>
      </c>
      <c r="C1064" s="176" t="s">
        <v>14759</v>
      </c>
      <c r="D1064" s="177">
        <v>1</v>
      </c>
      <c r="E1064" s="178">
        <v>0.60299999999999998</v>
      </c>
      <c r="F1064" s="563">
        <v>137.03607272727268</v>
      </c>
      <c r="G1064" s="563"/>
    </row>
    <row r="1065" spans="2:7" ht="12">
      <c r="B1065" s="2" t="s">
        <v>4486</v>
      </c>
      <c r="C1065" s="176" t="s">
        <v>14760</v>
      </c>
      <c r="D1065" s="177">
        <v>1</v>
      </c>
      <c r="E1065" s="178">
        <v>0.60299999999999998</v>
      </c>
      <c r="F1065" s="563">
        <v>137.03607272727268</v>
      </c>
      <c r="G1065" s="563"/>
    </row>
    <row r="1066" spans="2:7" ht="12">
      <c r="B1066" s="2" t="s">
        <v>4487</v>
      </c>
      <c r="C1066" s="176" t="s">
        <v>14761</v>
      </c>
      <c r="D1066" s="177">
        <v>1</v>
      </c>
      <c r="E1066" s="178">
        <v>0.60299999999999998</v>
      </c>
      <c r="F1066" s="563">
        <v>137.03607272727268</v>
      </c>
      <c r="G1066" s="563"/>
    </row>
    <row r="1067" spans="2:7" ht="12">
      <c r="B1067" s="2" t="s">
        <v>4488</v>
      </c>
      <c r="C1067" s="176" t="s">
        <v>14762</v>
      </c>
      <c r="D1067" s="177">
        <v>1</v>
      </c>
      <c r="E1067" s="178">
        <v>0.60299999999999998</v>
      </c>
      <c r="F1067" s="563">
        <v>137.03607272727268</v>
      </c>
      <c r="G1067" s="563"/>
    </row>
    <row r="1068" spans="2:7" ht="12">
      <c r="B1068" s="2" t="s">
        <v>4489</v>
      </c>
      <c r="C1068" s="176" t="s">
        <v>14763</v>
      </c>
      <c r="D1068" s="177">
        <v>1</v>
      </c>
      <c r="E1068" s="178">
        <v>0.60299999999999998</v>
      </c>
      <c r="F1068" s="563">
        <v>125.17718181818179</v>
      </c>
      <c r="G1068" s="563"/>
    </row>
    <row r="1069" spans="2:7" ht="12">
      <c r="B1069" s="2" t="s">
        <v>4490</v>
      </c>
      <c r="C1069" s="176" t="s">
        <v>14764</v>
      </c>
      <c r="D1069" s="177">
        <v>1</v>
      </c>
      <c r="E1069" s="178">
        <v>0.60299999999999998</v>
      </c>
      <c r="F1069" s="563">
        <v>137.03607272727268</v>
      </c>
      <c r="G1069" s="563"/>
    </row>
    <row r="1070" spans="2:7" ht="12">
      <c r="B1070" s="2" t="s">
        <v>4491</v>
      </c>
      <c r="C1070" s="176" t="s">
        <v>14765</v>
      </c>
      <c r="D1070" s="177">
        <v>1</v>
      </c>
      <c r="E1070" s="178">
        <v>0.60299999999999998</v>
      </c>
      <c r="F1070" s="563">
        <v>118.98420545454543</v>
      </c>
      <c r="G1070" s="563"/>
    </row>
    <row r="1071" spans="2:7" ht="12">
      <c r="B1071" s="2" t="s">
        <v>4492</v>
      </c>
      <c r="C1071" s="176" t="s">
        <v>14766</v>
      </c>
      <c r="D1071" s="177">
        <v>1</v>
      </c>
      <c r="E1071" s="178">
        <v>0.60299999999999998</v>
      </c>
      <c r="F1071" s="563">
        <v>125.17718181818179</v>
      </c>
      <c r="G1071" s="563"/>
    </row>
    <row r="1072" spans="2:7" ht="12">
      <c r="B1072" s="2" t="s">
        <v>4493</v>
      </c>
      <c r="C1072" s="176" t="s">
        <v>14767</v>
      </c>
      <c r="D1072" s="177">
        <v>1</v>
      </c>
      <c r="E1072" s="178">
        <v>0.60299999999999998</v>
      </c>
      <c r="F1072" s="563">
        <v>125.17718181818179</v>
      </c>
      <c r="G1072" s="563"/>
    </row>
    <row r="1073" spans="2:7" ht="12">
      <c r="B1073" s="2" t="s">
        <v>4494</v>
      </c>
      <c r="C1073" s="176" t="s">
        <v>14768</v>
      </c>
      <c r="D1073" s="177">
        <v>1</v>
      </c>
      <c r="E1073" s="178">
        <v>0.58799999999999997</v>
      </c>
      <c r="F1073" s="563">
        <v>156.80089090909087</v>
      </c>
      <c r="G1073" s="563"/>
    </row>
    <row r="1074" spans="2:7" ht="12">
      <c r="B1074" s="2" t="s">
        <v>4495</v>
      </c>
      <c r="C1074" s="176" t="s">
        <v>14769</v>
      </c>
      <c r="D1074" s="177">
        <v>1</v>
      </c>
      <c r="E1074" s="178">
        <v>0.58799999999999997</v>
      </c>
      <c r="F1074" s="563">
        <v>156.80089090909087</v>
      </c>
      <c r="G1074" s="563"/>
    </row>
    <row r="1075" spans="2:7" ht="12">
      <c r="B1075" s="2" t="s">
        <v>4496</v>
      </c>
      <c r="C1075" s="176" t="s">
        <v>14770</v>
      </c>
      <c r="D1075" s="177">
        <v>1</v>
      </c>
      <c r="E1075" s="178">
        <v>0.58799999999999997</v>
      </c>
      <c r="F1075" s="563">
        <v>142.30669090909089</v>
      </c>
      <c r="G1075" s="563"/>
    </row>
    <row r="1076" spans="2:7" ht="12">
      <c r="B1076" s="2" t="s">
        <v>4497</v>
      </c>
      <c r="C1076" s="176" t="s">
        <v>14771</v>
      </c>
      <c r="D1076" s="177">
        <v>1</v>
      </c>
      <c r="E1076" s="178">
        <v>0.58799999999999997</v>
      </c>
      <c r="F1076" s="563">
        <v>130.09</v>
      </c>
      <c r="G1076" s="563"/>
    </row>
    <row r="1077" spans="2:7" ht="12">
      <c r="B1077" s="2" t="s">
        <v>4498</v>
      </c>
      <c r="C1077" s="176" t="s">
        <v>14772</v>
      </c>
      <c r="D1077" s="177">
        <v>1</v>
      </c>
      <c r="E1077" s="178">
        <v>0.58799999999999997</v>
      </c>
      <c r="F1077" s="563">
        <v>142.30669090909089</v>
      </c>
      <c r="G1077" s="563"/>
    </row>
    <row r="1078" spans="2:7" ht="12">
      <c r="B1078" s="2" t="s">
        <v>4499</v>
      </c>
      <c r="C1078" s="176" t="s">
        <v>14773</v>
      </c>
      <c r="D1078" s="177">
        <v>1</v>
      </c>
      <c r="E1078" s="178">
        <v>0.58799999999999997</v>
      </c>
      <c r="F1078" s="563">
        <v>156.80089090909087</v>
      </c>
      <c r="G1078" s="563"/>
    </row>
    <row r="1079" spans="2:7" ht="12">
      <c r="B1079" s="2" t="s">
        <v>4500</v>
      </c>
      <c r="C1079" s="176" t="s">
        <v>14774</v>
      </c>
      <c r="D1079" s="177">
        <v>1</v>
      </c>
      <c r="E1079" s="178">
        <v>0.58799999999999997</v>
      </c>
      <c r="F1079" s="563">
        <v>142.30669090909089</v>
      </c>
      <c r="G1079" s="563"/>
    </row>
    <row r="1080" spans="2:7" ht="12">
      <c r="B1080" s="2" t="s">
        <v>4501</v>
      </c>
      <c r="C1080" s="176" t="s">
        <v>14775</v>
      </c>
      <c r="D1080" s="177">
        <v>1</v>
      </c>
      <c r="E1080" s="178">
        <v>0.69799999999999995</v>
      </c>
      <c r="F1080" s="563">
        <v>168.65978181818178</v>
      </c>
      <c r="G1080" s="563"/>
    </row>
    <row r="1081" spans="2:7" ht="12">
      <c r="B1081" s="2" t="s">
        <v>4502</v>
      </c>
      <c r="C1081" s="176" t="s">
        <v>14776</v>
      </c>
      <c r="D1081" s="177">
        <v>1</v>
      </c>
      <c r="E1081" s="178">
        <v>0.69799999999999995</v>
      </c>
      <c r="F1081" s="563">
        <v>168.65978181818178</v>
      </c>
      <c r="G1081" s="563"/>
    </row>
    <row r="1082" spans="2:7" ht="12">
      <c r="B1082" s="2" t="s">
        <v>4503</v>
      </c>
      <c r="C1082" s="176" t="s">
        <v>14777</v>
      </c>
      <c r="D1082" s="177">
        <v>1</v>
      </c>
      <c r="E1082" s="178">
        <v>0.69799999999999995</v>
      </c>
      <c r="F1082" s="563">
        <v>168.65978181818178</v>
      </c>
      <c r="G1082" s="563"/>
    </row>
    <row r="1083" spans="2:7" ht="12">
      <c r="B1083" s="2" t="s">
        <v>4504</v>
      </c>
      <c r="C1083" s="176" t="s">
        <v>14778</v>
      </c>
      <c r="D1083" s="177">
        <v>1</v>
      </c>
      <c r="E1083" s="178">
        <v>0.69799999999999995</v>
      </c>
      <c r="F1083" s="563">
        <v>168.65978181818178</v>
      </c>
      <c r="G1083" s="563"/>
    </row>
    <row r="1084" spans="2:7" ht="12">
      <c r="B1084" s="2" t="s">
        <v>4505</v>
      </c>
      <c r="C1084" s="176" t="s">
        <v>14779</v>
      </c>
      <c r="D1084" s="177">
        <v>1</v>
      </c>
      <c r="E1084" s="178">
        <v>0.69799999999999995</v>
      </c>
      <c r="F1084" s="563">
        <v>152.84792727272722</v>
      </c>
      <c r="G1084" s="563"/>
    </row>
    <row r="1085" spans="2:7" ht="12">
      <c r="B1085" s="2" t="s">
        <v>4506</v>
      </c>
      <c r="C1085" s="176" t="s">
        <v>14780</v>
      </c>
      <c r="D1085" s="177">
        <v>1</v>
      </c>
      <c r="E1085" s="178">
        <v>0.69799999999999995</v>
      </c>
      <c r="F1085" s="563">
        <v>168.65978181818178</v>
      </c>
      <c r="G1085" s="563"/>
    </row>
    <row r="1086" spans="2:7" ht="12">
      <c r="B1086" s="2" t="s">
        <v>4507</v>
      </c>
      <c r="C1086" s="176" t="s">
        <v>14781</v>
      </c>
      <c r="D1086" s="177">
        <v>1</v>
      </c>
      <c r="E1086" s="178">
        <v>0.69799999999999995</v>
      </c>
      <c r="F1086" s="563">
        <v>139.91</v>
      </c>
      <c r="G1086" s="563"/>
    </row>
    <row r="1087" spans="2:7" ht="12">
      <c r="B1087" s="2" t="s">
        <v>4508</v>
      </c>
      <c r="C1087" s="176" t="s">
        <v>14782</v>
      </c>
      <c r="D1087" s="177">
        <v>1</v>
      </c>
      <c r="E1087" s="178">
        <v>0.69799999999999995</v>
      </c>
      <c r="F1087" s="563">
        <v>152.84792727272722</v>
      </c>
      <c r="G1087" s="563"/>
    </row>
    <row r="1088" spans="2:7" ht="12">
      <c r="B1088" s="2" t="s">
        <v>4509</v>
      </c>
      <c r="C1088" s="176" t="s">
        <v>14783</v>
      </c>
      <c r="D1088" s="177">
        <v>1</v>
      </c>
      <c r="E1088" s="178">
        <v>0.69799999999999995</v>
      </c>
      <c r="F1088" s="563">
        <v>168.65978181818178</v>
      </c>
      <c r="G1088" s="563"/>
    </row>
    <row r="1089" spans="2:7" ht="12">
      <c r="B1089" s="2" t="s">
        <v>4510</v>
      </c>
      <c r="C1089" s="176" t="s">
        <v>14784</v>
      </c>
      <c r="D1089" s="177">
        <v>1</v>
      </c>
      <c r="E1089" s="178">
        <v>0.69799999999999995</v>
      </c>
      <c r="F1089" s="563">
        <v>152.84792727272722</v>
      </c>
      <c r="G1089" s="563"/>
    </row>
    <row r="1090" spans="2:7" ht="12">
      <c r="B1090" s="2" t="s">
        <v>4511</v>
      </c>
      <c r="C1090" s="176" t="s">
        <v>14785</v>
      </c>
      <c r="D1090" s="177">
        <v>1</v>
      </c>
      <c r="E1090" s="178">
        <v>0.82299999999999995</v>
      </c>
      <c r="F1090" s="563">
        <v>179.20101818181814</v>
      </c>
      <c r="G1090" s="563"/>
    </row>
    <row r="1091" spans="2:7" ht="12">
      <c r="B1091" s="2" t="s">
        <v>4512</v>
      </c>
      <c r="C1091" s="176" t="s">
        <v>14786</v>
      </c>
      <c r="D1091" s="177">
        <v>1</v>
      </c>
      <c r="E1091" s="178">
        <v>0.82299999999999995</v>
      </c>
      <c r="F1091" s="563">
        <v>179.20101818181814</v>
      </c>
      <c r="G1091" s="563"/>
    </row>
    <row r="1092" spans="2:7" ht="12">
      <c r="B1092" s="2" t="s">
        <v>4513</v>
      </c>
      <c r="C1092" s="176" t="s">
        <v>14787</v>
      </c>
      <c r="D1092" s="177">
        <v>1</v>
      </c>
      <c r="E1092" s="178">
        <v>0.82299999999999995</v>
      </c>
      <c r="F1092" s="563">
        <v>179.20101818181814</v>
      </c>
      <c r="G1092" s="563"/>
    </row>
    <row r="1093" spans="2:7" ht="12">
      <c r="B1093" s="2" t="s">
        <v>4514</v>
      </c>
      <c r="C1093" s="176" t="s">
        <v>14788</v>
      </c>
      <c r="D1093" s="177">
        <v>1</v>
      </c>
      <c r="E1093" s="178">
        <v>0.82299999999999995</v>
      </c>
      <c r="F1093" s="563">
        <v>179.20101818181814</v>
      </c>
      <c r="G1093" s="563"/>
    </row>
    <row r="1094" spans="2:7" ht="12">
      <c r="B1094" s="2" t="s">
        <v>4515</v>
      </c>
      <c r="C1094" s="176" t="s">
        <v>14789</v>
      </c>
      <c r="D1094" s="177">
        <v>1</v>
      </c>
      <c r="E1094" s="178">
        <v>0.82299999999999995</v>
      </c>
      <c r="F1094" s="563">
        <v>166.02447272727267</v>
      </c>
      <c r="G1094" s="563"/>
    </row>
    <row r="1095" spans="2:7" ht="12">
      <c r="B1095" s="2" t="s">
        <v>4516</v>
      </c>
      <c r="C1095" s="176" t="s">
        <v>14790</v>
      </c>
      <c r="D1095" s="177">
        <v>1</v>
      </c>
      <c r="E1095" s="178">
        <v>0.82299999999999995</v>
      </c>
      <c r="F1095" s="563">
        <v>179.20101818181814</v>
      </c>
      <c r="G1095" s="563"/>
    </row>
    <row r="1096" spans="2:7" ht="12">
      <c r="B1096" s="2" t="s">
        <v>4517</v>
      </c>
      <c r="C1096" s="176" t="s">
        <v>14791</v>
      </c>
      <c r="D1096" s="177">
        <v>1</v>
      </c>
      <c r="E1096" s="178">
        <v>0.82299999999999995</v>
      </c>
      <c r="F1096" s="563">
        <v>152.18</v>
      </c>
      <c r="G1096" s="563"/>
    </row>
    <row r="1097" spans="2:7" ht="12">
      <c r="B1097" s="2" t="s">
        <v>4518</v>
      </c>
      <c r="C1097" s="176" t="s">
        <v>14792</v>
      </c>
      <c r="D1097" s="177">
        <v>1</v>
      </c>
      <c r="E1097" s="178">
        <v>0.82299999999999995</v>
      </c>
      <c r="F1097" s="563">
        <v>166.02447272727267</v>
      </c>
      <c r="G1097" s="563"/>
    </row>
    <row r="1098" spans="2:7" ht="12">
      <c r="B1098" s="2" t="s">
        <v>2016</v>
      </c>
      <c r="C1098" s="176" t="s">
        <v>14793</v>
      </c>
      <c r="D1098" s="177">
        <v>1</v>
      </c>
      <c r="E1098" s="178">
        <v>0.82299999999999995</v>
      </c>
      <c r="F1098" s="563">
        <v>166.02447272727267</v>
      </c>
      <c r="G1098" s="563"/>
    </row>
    <row r="1099" spans="2:7" ht="12">
      <c r="B1099" s="2" t="s">
        <v>2017</v>
      </c>
      <c r="C1099" s="176" t="s">
        <v>14794</v>
      </c>
      <c r="D1099" s="177">
        <v>1</v>
      </c>
      <c r="E1099" s="178">
        <v>1.6839999999999999</v>
      </c>
      <c r="F1099" s="563">
        <v>330.73129090909089</v>
      </c>
      <c r="G1099" s="563"/>
    </row>
    <row r="1100" spans="2:7" ht="12">
      <c r="B1100" s="2" t="s">
        <v>2018</v>
      </c>
      <c r="C1100" s="176" t="s">
        <v>14795</v>
      </c>
      <c r="D1100" s="177">
        <v>1</v>
      </c>
      <c r="E1100" s="178">
        <v>1.6839999999999999</v>
      </c>
      <c r="F1100" s="563">
        <v>330.73129090909089</v>
      </c>
      <c r="G1100" s="563"/>
    </row>
    <row r="1101" spans="2:7" ht="12">
      <c r="B1101" s="2" t="s">
        <v>2019</v>
      </c>
      <c r="C1101" s="176" t="s">
        <v>14796</v>
      </c>
      <c r="D1101" s="177">
        <v>1</v>
      </c>
      <c r="E1101" s="178">
        <v>1.6839999999999999</v>
      </c>
      <c r="F1101" s="563">
        <v>300.42523636363626</v>
      </c>
      <c r="G1101" s="563"/>
    </row>
    <row r="1102" spans="2:7" ht="12">
      <c r="B1102" s="2" t="s">
        <v>2020</v>
      </c>
      <c r="C1102" s="176" t="s">
        <v>14797</v>
      </c>
      <c r="D1102" s="177">
        <v>1</v>
      </c>
      <c r="E1102" s="178">
        <v>1.6839999999999999</v>
      </c>
      <c r="F1102" s="563">
        <v>283.29572727272722</v>
      </c>
      <c r="G1102" s="563"/>
    </row>
    <row r="1103" spans="2:7" ht="12">
      <c r="B1103" s="2" t="s">
        <v>2021</v>
      </c>
      <c r="C1103" s="176" t="s">
        <v>14798</v>
      </c>
      <c r="D1103" s="177">
        <v>1</v>
      </c>
      <c r="E1103" s="178">
        <v>1.6839999999999999</v>
      </c>
      <c r="F1103" s="563">
        <v>300.42523636363626</v>
      </c>
      <c r="G1103" s="563"/>
    </row>
    <row r="1104" spans="2:7" ht="12">
      <c r="B1104" s="2" t="s">
        <v>2022</v>
      </c>
      <c r="C1104" s="176" t="s">
        <v>14799</v>
      </c>
      <c r="D1104" s="177">
        <v>1</v>
      </c>
      <c r="E1104" s="178">
        <v>1.6839999999999999</v>
      </c>
      <c r="F1104" s="563">
        <v>330.73129090909089</v>
      </c>
      <c r="G1104" s="563"/>
    </row>
    <row r="1105" spans="2:7" ht="12">
      <c r="B1105" s="2" t="s">
        <v>2023</v>
      </c>
      <c r="C1105" s="176" t="s">
        <v>14800</v>
      </c>
      <c r="D1105" s="177">
        <v>1</v>
      </c>
      <c r="E1105" s="178">
        <v>1.6839999999999999</v>
      </c>
      <c r="F1105" s="563">
        <v>300.42523636363626</v>
      </c>
      <c r="G1105" s="563"/>
    </row>
    <row r="1106" spans="2:7" ht="12">
      <c r="B1106" s="2" t="s">
        <v>2024</v>
      </c>
      <c r="C1106" s="176" t="s">
        <v>14801</v>
      </c>
      <c r="D1106" s="177">
        <v>1</v>
      </c>
      <c r="E1106" s="178">
        <v>1.734</v>
      </c>
      <c r="F1106" s="563">
        <v>330.73129090909089</v>
      </c>
      <c r="G1106" s="563"/>
    </row>
    <row r="1107" spans="2:7" ht="12">
      <c r="B1107" s="2" t="s">
        <v>2025</v>
      </c>
      <c r="C1107" s="176" t="s">
        <v>14802</v>
      </c>
      <c r="D1107" s="177">
        <v>1</v>
      </c>
      <c r="E1107" s="178">
        <v>1.734</v>
      </c>
      <c r="F1107" s="563">
        <v>362.35499999999996</v>
      </c>
      <c r="G1107" s="563"/>
    </row>
    <row r="1108" spans="2:7" ht="12">
      <c r="B1108" s="2" t="s">
        <v>2026</v>
      </c>
      <c r="C1108" s="176" t="s">
        <v>14803</v>
      </c>
      <c r="D1108" s="177">
        <v>1</v>
      </c>
      <c r="E1108" s="178">
        <v>1.734</v>
      </c>
      <c r="F1108" s="563">
        <v>362.35499999999996</v>
      </c>
      <c r="G1108" s="563"/>
    </row>
    <row r="1109" spans="2:7" ht="12">
      <c r="B1109" s="2" t="s">
        <v>2027</v>
      </c>
      <c r="C1109" s="176" t="s">
        <v>14804</v>
      </c>
      <c r="D1109" s="177">
        <v>1</v>
      </c>
      <c r="E1109" s="178">
        <v>1.734</v>
      </c>
      <c r="F1109" s="563">
        <v>362.35499999999996</v>
      </c>
      <c r="G1109" s="563"/>
    </row>
    <row r="1110" spans="2:7" ht="12">
      <c r="B1110" s="2" t="s">
        <v>2028</v>
      </c>
      <c r="C1110" s="176" t="s">
        <v>14805</v>
      </c>
      <c r="D1110" s="177">
        <v>1</v>
      </c>
      <c r="E1110" s="178">
        <v>1.734</v>
      </c>
      <c r="F1110" s="563">
        <v>326.77832727272721</v>
      </c>
      <c r="G1110" s="563"/>
    </row>
    <row r="1111" spans="2:7" ht="12">
      <c r="B1111" s="2" t="s">
        <v>2029</v>
      </c>
      <c r="C1111" s="176" t="s">
        <v>14806</v>
      </c>
      <c r="D1111" s="177">
        <v>1</v>
      </c>
      <c r="E1111" s="178">
        <v>1.734</v>
      </c>
      <c r="F1111" s="563">
        <v>362.35499999999996</v>
      </c>
      <c r="G1111" s="563"/>
    </row>
    <row r="1112" spans="2:7" ht="12">
      <c r="B1112" s="2" t="s">
        <v>2030</v>
      </c>
      <c r="C1112" s="176" t="s">
        <v>14807</v>
      </c>
      <c r="D1112" s="177">
        <v>1</v>
      </c>
      <c r="E1112" s="178">
        <v>1.734</v>
      </c>
      <c r="F1112" s="563">
        <v>310.96647272727267</v>
      </c>
      <c r="G1112" s="563"/>
    </row>
    <row r="1113" spans="2:7" ht="12">
      <c r="B1113" s="2" t="s">
        <v>2031</v>
      </c>
      <c r="C1113" s="176" t="s">
        <v>14808</v>
      </c>
      <c r="D1113" s="177">
        <v>1</v>
      </c>
      <c r="E1113" s="178">
        <v>1.734</v>
      </c>
      <c r="F1113" s="563">
        <v>326.77832727272721</v>
      </c>
      <c r="G1113" s="563"/>
    </row>
    <row r="1114" spans="2:7" ht="12">
      <c r="B1114" s="2" t="s">
        <v>2032</v>
      </c>
      <c r="C1114" s="176" t="s">
        <v>14809</v>
      </c>
      <c r="D1114" s="177">
        <v>1</v>
      </c>
      <c r="E1114" s="178">
        <v>1.734</v>
      </c>
      <c r="F1114" s="563">
        <v>362.35499999999996</v>
      </c>
      <c r="G1114" s="563"/>
    </row>
    <row r="1115" spans="2:7" ht="12">
      <c r="B1115" s="2" t="s">
        <v>2033</v>
      </c>
      <c r="C1115" s="176" t="s">
        <v>14810</v>
      </c>
      <c r="D1115" s="177">
        <v>1</v>
      </c>
      <c r="E1115" s="178">
        <v>1.734</v>
      </c>
      <c r="F1115" s="563">
        <v>326.77832727272721</v>
      </c>
      <c r="G1115" s="563"/>
    </row>
    <row r="1116" spans="2:7" ht="12">
      <c r="B1116" s="2" t="s">
        <v>2034</v>
      </c>
      <c r="C1116" s="176" t="s">
        <v>14811</v>
      </c>
      <c r="D1116" s="177">
        <v>1</v>
      </c>
      <c r="E1116" s="178">
        <v>1.784</v>
      </c>
      <c r="F1116" s="563">
        <v>358.40203636363628</v>
      </c>
      <c r="G1116" s="563"/>
    </row>
    <row r="1117" spans="2:7" ht="12">
      <c r="B1117" s="2" t="s">
        <v>2035</v>
      </c>
      <c r="C1117" s="176" t="s">
        <v>14812</v>
      </c>
      <c r="D1117" s="177">
        <v>1</v>
      </c>
      <c r="E1117" s="178">
        <v>1.784</v>
      </c>
      <c r="F1117" s="563">
        <v>391.34339999999992</v>
      </c>
      <c r="G1117" s="563"/>
    </row>
    <row r="1118" spans="2:7" ht="12">
      <c r="B1118" s="2" t="s">
        <v>2853</v>
      </c>
      <c r="C1118" s="176" t="s">
        <v>14813</v>
      </c>
      <c r="D1118" s="177">
        <v>1</v>
      </c>
      <c r="E1118" s="178">
        <v>1.784</v>
      </c>
      <c r="F1118" s="563">
        <v>391.34339999999992</v>
      </c>
      <c r="G1118" s="563"/>
    </row>
    <row r="1119" spans="2:7" ht="12">
      <c r="B1119" s="2" t="s">
        <v>2854</v>
      </c>
      <c r="C1119" s="176" t="s">
        <v>14814</v>
      </c>
      <c r="D1119" s="177">
        <v>1</v>
      </c>
      <c r="E1119" s="178">
        <v>1.784</v>
      </c>
      <c r="F1119" s="563">
        <v>391.34339999999992</v>
      </c>
      <c r="G1119" s="563"/>
    </row>
    <row r="1120" spans="2:7" ht="12">
      <c r="B1120" s="2" t="s">
        <v>2855</v>
      </c>
      <c r="C1120" s="176" t="s">
        <v>14815</v>
      </c>
      <c r="D1120" s="177">
        <v>1</v>
      </c>
      <c r="E1120" s="178">
        <v>1.784</v>
      </c>
      <c r="F1120" s="563">
        <v>361.03734545454535</v>
      </c>
      <c r="G1120" s="563"/>
    </row>
    <row r="1121" spans="2:7" ht="12">
      <c r="B1121" s="2" t="s">
        <v>2856</v>
      </c>
      <c r="C1121" s="176" t="s">
        <v>14816</v>
      </c>
      <c r="D1121" s="177">
        <v>1</v>
      </c>
      <c r="E1121" s="178">
        <v>1.784</v>
      </c>
      <c r="F1121" s="563">
        <v>391.34339999999992</v>
      </c>
      <c r="G1121" s="563"/>
    </row>
    <row r="1122" spans="2:7" ht="12">
      <c r="B1122" s="2" t="s">
        <v>2857</v>
      </c>
      <c r="C1122" s="176" t="s">
        <v>14817</v>
      </c>
      <c r="D1122" s="177">
        <v>1</v>
      </c>
      <c r="E1122" s="178">
        <v>1.784</v>
      </c>
      <c r="F1122" s="563">
        <v>341.27252727272719</v>
      </c>
      <c r="G1122" s="563"/>
    </row>
    <row r="1123" spans="2:7" ht="12">
      <c r="B1123" s="2" t="s">
        <v>2858</v>
      </c>
      <c r="C1123" s="176" t="s">
        <v>14818</v>
      </c>
      <c r="D1123" s="177">
        <v>1</v>
      </c>
      <c r="E1123" s="178">
        <v>1.784</v>
      </c>
      <c r="F1123" s="563">
        <v>392.66105454545453</v>
      </c>
      <c r="G1123" s="563"/>
    </row>
    <row r="1124" spans="2:7" ht="12">
      <c r="B1124" s="2" t="s">
        <v>2859</v>
      </c>
      <c r="C1124" s="176" t="s">
        <v>14819</v>
      </c>
      <c r="D1124" s="177">
        <v>1</v>
      </c>
      <c r="E1124" s="178">
        <v>1.784</v>
      </c>
      <c r="F1124" s="563">
        <v>361.03734545454535</v>
      </c>
      <c r="G1124" s="563"/>
    </row>
    <row r="1125" spans="2:7" ht="12">
      <c r="B1125" s="2" t="s">
        <v>13601</v>
      </c>
      <c r="C1125" s="176" t="s">
        <v>14820</v>
      </c>
      <c r="D1125" s="177">
        <v>1</v>
      </c>
      <c r="E1125" s="178">
        <v>2.1629999999999998</v>
      </c>
      <c r="F1125" s="563">
        <v>685.18036363636361</v>
      </c>
      <c r="G1125" s="563"/>
    </row>
    <row r="1126" spans="2:7" ht="12">
      <c r="B1126" s="2" t="s">
        <v>13602</v>
      </c>
      <c r="C1126" s="176" t="s">
        <v>14821</v>
      </c>
      <c r="D1126" s="177">
        <v>1</v>
      </c>
      <c r="E1126" s="178">
        <v>2.1629999999999998</v>
      </c>
      <c r="F1126" s="563">
        <v>685.18036363636361</v>
      </c>
      <c r="G1126" s="563"/>
    </row>
    <row r="1127" spans="2:7" ht="12">
      <c r="B1127" s="2" t="s">
        <v>13603</v>
      </c>
      <c r="C1127" s="176" t="s">
        <v>14822</v>
      </c>
      <c r="D1127" s="177">
        <v>1</v>
      </c>
      <c r="E1127" s="178">
        <v>2.1629999999999998</v>
      </c>
      <c r="F1127" s="563">
        <v>685.18036363636361</v>
      </c>
      <c r="G1127" s="563"/>
    </row>
    <row r="1128" spans="2:7" ht="12">
      <c r="B1128" s="2" t="s">
        <v>13604</v>
      </c>
      <c r="C1128" s="176" t="s">
        <v>14823</v>
      </c>
      <c r="D1128" s="177">
        <v>1</v>
      </c>
      <c r="E1128" s="178">
        <v>2.1629999999999998</v>
      </c>
      <c r="F1128" s="563">
        <v>685.18036363636361</v>
      </c>
      <c r="G1128" s="563"/>
    </row>
    <row r="1129" spans="2:7" ht="12">
      <c r="B1129" s="2" t="s">
        <v>13605</v>
      </c>
      <c r="C1129" s="176" t="s">
        <v>14824</v>
      </c>
      <c r="D1129" s="177">
        <v>1</v>
      </c>
      <c r="E1129" s="178">
        <v>2.1629999999999998</v>
      </c>
      <c r="F1129" s="563">
        <v>685.18036363636361</v>
      </c>
      <c r="G1129" s="563"/>
    </row>
    <row r="1130" spans="2:7" ht="12">
      <c r="B1130" s="2" t="s">
        <v>13606</v>
      </c>
      <c r="C1130" s="176" t="s">
        <v>14825</v>
      </c>
      <c r="D1130" s="177">
        <v>1</v>
      </c>
      <c r="E1130" s="178">
        <v>2.1629999999999998</v>
      </c>
      <c r="F1130" s="563">
        <v>685.18036363636361</v>
      </c>
      <c r="G1130" s="563"/>
    </row>
    <row r="1131" spans="2:7" ht="12">
      <c r="B1131" s="2" t="s">
        <v>13607</v>
      </c>
      <c r="C1131" s="176" t="s">
        <v>14826</v>
      </c>
      <c r="D1131" s="177">
        <v>1</v>
      </c>
      <c r="E1131" s="178">
        <v>2.1629999999999998</v>
      </c>
      <c r="F1131" s="563">
        <v>685.18036363636361</v>
      </c>
      <c r="G1131" s="563"/>
    </row>
    <row r="1132" spans="2:7" ht="12">
      <c r="B1132" s="2" t="s">
        <v>13608</v>
      </c>
      <c r="C1132" s="176" t="s">
        <v>14827</v>
      </c>
      <c r="D1132" s="177">
        <v>1</v>
      </c>
      <c r="E1132" s="178">
        <v>2.2130000000000001</v>
      </c>
      <c r="F1132" s="563">
        <v>698.35690909090886</v>
      </c>
      <c r="G1132" s="563"/>
    </row>
    <row r="1133" spans="2:7" ht="12">
      <c r="B1133" s="2" t="s">
        <v>13609</v>
      </c>
      <c r="C1133" s="176" t="s">
        <v>14828</v>
      </c>
      <c r="D1133" s="177">
        <v>1</v>
      </c>
      <c r="E1133" s="178">
        <v>2.2130000000000001</v>
      </c>
      <c r="F1133" s="563">
        <v>698.35690909090886</v>
      </c>
      <c r="G1133" s="563"/>
    </row>
    <row r="1134" spans="2:7" ht="12">
      <c r="B1134" s="2" t="s">
        <v>13610</v>
      </c>
      <c r="C1134" s="176" t="s">
        <v>14829</v>
      </c>
      <c r="D1134" s="177">
        <v>1</v>
      </c>
      <c r="E1134" s="178">
        <v>2.2130000000000001</v>
      </c>
      <c r="F1134" s="563">
        <v>698.35690909090886</v>
      </c>
      <c r="G1134" s="563"/>
    </row>
    <row r="1135" spans="2:7" ht="12">
      <c r="B1135" s="2" t="s">
        <v>13611</v>
      </c>
      <c r="C1135" s="176" t="s">
        <v>14830</v>
      </c>
      <c r="D1135" s="177">
        <v>1</v>
      </c>
      <c r="E1135" s="178">
        <v>2.2130000000000001</v>
      </c>
      <c r="F1135" s="563">
        <v>698.35690909090886</v>
      </c>
      <c r="G1135" s="563"/>
    </row>
    <row r="1136" spans="2:7" ht="12">
      <c r="B1136" s="2" t="s">
        <v>13612</v>
      </c>
      <c r="C1136" s="176" t="s">
        <v>14831</v>
      </c>
      <c r="D1136" s="177">
        <v>1</v>
      </c>
      <c r="E1136" s="178">
        <v>2.2130000000000001</v>
      </c>
      <c r="F1136" s="563">
        <v>698.35690909090886</v>
      </c>
      <c r="G1136" s="563"/>
    </row>
    <row r="1137" spans="2:7" ht="12">
      <c r="B1137" s="2" t="s">
        <v>13613</v>
      </c>
      <c r="C1137" s="176" t="s">
        <v>14832</v>
      </c>
      <c r="D1137" s="177">
        <v>1</v>
      </c>
      <c r="E1137" s="178">
        <v>2.2130000000000001</v>
      </c>
      <c r="F1137" s="563">
        <v>698.35690909090886</v>
      </c>
      <c r="G1137" s="563"/>
    </row>
    <row r="1138" spans="2:7" ht="12">
      <c r="B1138" s="2" t="s">
        <v>13614</v>
      </c>
      <c r="C1138" s="176" t="s">
        <v>14833</v>
      </c>
      <c r="D1138" s="177">
        <v>1</v>
      </c>
      <c r="E1138" s="178">
        <v>2.2130000000000001</v>
      </c>
      <c r="F1138" s="563">
        <v>698.35690909090886</v>
      </c>
      <c r="G1138" s="563"/>
    </row>
    <row r="1139" spans="2:7" ht="12">
      <c r="B1139" s="2" t="s">
        <v>13615</v>
      </c>
      <c r="C1139" s="176" t="s">
        <v>14834</v>
      </c>
      <c r="D1139" s="177">
        <v>1</v>
      </c>
      <c r="E1139" s="178">
        <v>2.2130000000000001</v>
      </c>
      <c r="F1139" s="563">
        <v>698.35690909090886</v>
      </c>
      <c r="G1139" s="563"/>
    </row>
    <row r="1140" spans="2:7" ht="12">
      <c r="B1140" s="2" t="s">
        <v>13616</v>
      </c>
      <c r="C1140" s="176" t="s">
        <v>14835</v>
      </c>
      <c r="D1140" s="177">
        <v>1</v>
      </c>
      <c r="E1140" s="178">
        <v>2.2130000000000001</v>
      </c>
      <c r="F1140" s="563">
        <v>698.35690909090886</v>
      </c>
      <c r="G1140" s="563"/>
    </row>
    <row r="1141" spans="2:7" ht="12">
      <c r="B1141" s="2" t="s">
        <v>13617</v>
      </c>
      <c r="C1141" s="176" t="s">
        <v>14836</v>
      </c>
      <c r="D1141" s="177">
        <v>1</v>
      </c>
      <c r="E1141" s="178">
        <v>2.2130000000000001</v>
      </c>
      <c r="F1141" s="563">
        <v>698.35690909090886</v>
      </c>
      <c r="G1141" s="563"/>
    </row>
    <row r="1142" spans="2:7" ht="12">
      <c r="B1142" s="2" t="s">
        <v>13618</v>
      </c>
      <c r="C1142" s="176" t="s">
        <v>14837</v>
      </c>
      <c r="D1142" s="177">
        <v>1</v>
      </c>
      <c r="E1142" s="178">
        <v>2.2629999999999999</v>
      </c>
      <c r="F1142" s="563">
        <v>897.32274545454538</v>
      </c>
      <c r="G1142" s="563"/>
    </row>
    <row r="1143" spans="2:7" ht="12">
      <c r="B1143" s="2" t="s">
        <v>13619</v>
      </c>
      <c r="C1143" s="176" t="s">
        <v>14838</v>
      </c>
      <c r="D1143" s="177">
        <v>1</v>
      </c>
      <c r="E1143" s="178">
        <v>2.2629999999999999</v>
      </c>
      <c r="F1143" s="563">
        <v>897.32274545454538</v>
      </c>
      <c r="G1143" s="563"/>
    </row>
    <row r="1144" spans="2:7" ht="12">
      <c r="B1144" s="2" t="s">
        <v>13620</v>
      </c>
      <c r="C1144" s="176" t="s">
        <v>14839</v>
      </c>
      <c r="D1144" s="177">
        <v>1</v>
      </c>
      <c r="E1144" s="178">
        <v>2.2629999999999999</v>
      </c>
      <c r="F1144" s="563">
        <v>897.32274545454538</v>
      </c>
      <c r="G1144" s="563"/>
    </row>
    <row r="1145" spans="2:7" ht="12">
      <c r="B1145" s="2" t="s">
        <v>13621</v>
      </c>
      <c r="C1145" s="176" t="s">
        <v>14840</v>
      </c>
      <c r="D1145" s="177">
        <v>1</v>
      </c>
      <c r="E1145" s="178">
        <v>2.2629999999999999</v>
      </c>
      <c r="F1145" s="563">
        <v>897.32274545454538</v>
      </c>
      <c r="G1145" s="563"/>
    </row>
    <row r="1146" spans="2:7" ht="12">
      <c r="B1146" s="2" t="s">
        <v>13622</v>
      </c>
      <c r="C1146" s="176" t="s">
        <v>14841</v>
      </c>
      <c r="D1146" s="177">
        <v>1</v>
      </c>
      <c r="E1146" s="178">
        <v>2.2629999999999999</v>
      </c>
      <c r="F1146" s="563">
        <v>897.32274545454538</v>
      </c>
      <c r="G1146" s="563"/>
    </row>
    <row r="1147" spans="2:7" ht="12">
      <c r="B1147" s="2" t="s">
        <v>13623</v>
      </c>
      <c r="C1147" s="176" t="s">
        <v>14842</v>
      </c>
      <c r="D1147" s="177">
        <v>1</v>
      </c>
      <c r="E1147" s="178">
        <v>2.2629999999999999</v>
      </c>
      <c r="F1147" s="563">
        <v>897.32274545454538</v>
      </c>
      <c r="G1147" s="563"/>
    </row>
    <row r="1148" spans="2:7" ht="12">
      <c r="B1148" s="2" t="s">
        <v>13624</v>
      </c>
      <c r="C1148" s="176" t="s">
        <v>14843</v>
      </c>
      <c r="D1148" s="177">
        <v>1</v>
      </c>
      <c r="E1148" s="178">
        <v>2.2629999999999999</v>
      </c>
      <c r="F1148" s="563">
        <v>897.32274545454538</v>
      </c>
      <c r="G1148" s="563"/>
    </row>
    <row r="1149" spans="2:7" ht="12">
      <c r="B1149" s="2" t="s">
        <v>13625</v>
      </c>
      <c r="C1149" s="176" t="s">
        <v>14844</v>
      </c>
      <c r="D1149" s="177">
        <v>1</v>
      </c>
      <c r="E1149" s="178">
        <v>2.2629999999999999</v>
      </c>
      <c r="F1149" s="563">
        <v>897.32274545454538</v>
      </c>
      <c r="G1149" s="563"/>
    </row>
    <row r="1150" spans="2:7" ht="12">
      <c r="B1150" s="2" t="s">
        <v>13626</v>
      </c>
      <c r="C1150" s="176" t="s">
        <v>14845</v>
      </c>
      <c r="D1150" s="177">
        <v>1</v>
      </c>
      <c r="E1150" s="178">
        <v>2.2629999999999999</v>
      </c>
      <c r="F1150" s="563">
        <v>897.32274545454538</v>
      </c>
      <c r="G1150" s="563"/>
    </row>
    <row r="1151" spans="2:7" ht="12">
      <c r="B1151" s="2" t="s">
        <v>2860</v>
      </c>
      <c r="C1151" s="176" t="s">
        <v>2861</v>
      </c>
      <c r="D1151" s="177">
        <v>1</v>
      </c>
      <c r="E1151" s="178">
        <v>2.82</v>
      </c>
      <c r="F1151" s="563">
        <v>287.24869090909078</v>
      </c>
      <c r="G1151" s="563"/>
    </row>
    <row r="1152" spans="2:7" ht="12">
      <c r="B1152" s="2" t="s">
        <v>2862</v>
      </c>
      <c r="C1152" s="176" t="s">
        <v>2863</v>
      </c>
      <c r="D1152" s="177">
        <v>1</v>
      </c>
      <c r="E1152" s="178">
        <v>2.9</v>
      </c>
      <c r="F1152" s="563">
        <v>330.73129090909089</v>
      </c>
      <c r="G1152" s="563"/>
    </row>
    <row r="1153" spans="1:7" ht="12">
      <c r="B1153" s="2" t="s">
        <v>2864</v>
      </c>
      <c r="C1153" s="176" t="s">
        <v>2865</v>
      </c>
      <c r="D1153" s="177">
        <v>1</v>
      </c>
      <c r="E1153" s="178">
        <v>2.92</v>
      </c>
      <c r="F1153" s="563">
        <v>374.21389090909082</v>
      </c>
      <c r="G1153" s="563"/>
    </row>
    <row r="1154" spans="1:7" ht="12">
      <c r="B1154" s="2" t="s">
        <v>2866</v>
      </c>
      <c r="C1154" s="176" t="s">
        <v>2867</v>
      </c>
      <c r="D1154" s="177">
        <v>1</v>
      </c>
      <c r="E1154" s="178">
        <v>3.0190000000000001</v>
      </c>
      <c r="F1154" s="563">
        <v>379.484509090909</v>
      </c>
      <c r="G1154" s="563"/>
    </row>
    <row r="1155" spans="1:7" ht="12">
      <c r="B1155" s="2" t="s">
        <v>2868</v>
      </c>
      <c r="C1155" s="176" t="s">
        <v>2869</v>
      </c>
      <c r="D1155" s="177">
        <v>1</v>
      </c>
      <c r="E1155" s="178">
        <v>3.1920000000000002</v>
      </c>
      <c r="F1155" s="563">
        <v>404.51994545454528</v>
      </c>
      <c r="G1155" s="563"/>
    </row>
    <row r="1156" spans="1:7" ht="12">
      <c r="A1156" s="3" t="s">
        <v>12729</v>
      </c>
      <c r="B1156" s="2" t="s">
        <v>3328</v>
      </c>
      <c r="C1156" s="176" t="s">
        <v>3329</v>
      </c>
      <c r="D1156" s="177">
        <v>1</v>
      </c>
      <c r="E1156" s="178">
        <v>6.2690000000000001</v>
      </c>
      <c r="F1156" s="563">
        <v>1519.2556909090904</v>
      </c>
      <c r="G1156" s="563"/>
    </row>
    <row r="1157" spans="1:7" ht="12">
      <c r="B1157" s="2" t="s">
        <v>2870</v>
      </c>
      <c r="C1157" s="176" t="s">
        <v>2871</v>
      </c>
      <c r="D1157" s="177">
        <v>1</v>
      </c>
      <c r="E1157" s="178">
        <v>2.391</v>
      </c>
      <c r="F1157" s="563">
        <v>549.46194545454534</v>
      </c>
      <c r="G1157" s="563"/>
    </row>
    <row r="1158" spans="1:7" ht="12">
      <c r="B1158" s="2" t="s">
        <v>2872</v>
      </c>
      <c r="C1158" s="176" t="s">
        <v>14846</v>
      </c>
      <c r="D1158" s="177">
        <v>1</v>
      </c>
      <c r="E1158" s="178">
        <v>23.55</v>
      </c>
      <c r="F1158" s="563">
        <v>5520.9725454545433</v>
      </c>
      <c r="G1158" s="563"/>
    </row>
    <row r="1159" spans="1:7" ht="12">
      <c r="B1159" s="2" t="s">
        <v>2873</v>
      </c>
      <c r="C1159" s="176" t="s">
        <v>2874</v>
      </c>
      <c r="D1159" s="177">
        <v>1</v>
      </c>
      <c r="E1159" s="178">
        <v>1.0349999999999999</v>
      </c>
      <c r="F1159" s="563">
        <v>93.289941818181802</v>
      </c>
      <c r="G1159" s="563"/>
    </row>
    <row r="1160" spans="1:7" ht="12">
      <c r="A1160" s="3" t="s">
        <v>12730</v>
      </c>
      <c r="B1160" s="2" t="s">
        <v>3330</v>
      </c>
      <c r="C1160" s="176" t="s">
        <v>3331</v>
      </c>
      <c r="D1160" s="177">
        <v>1</v>
      </c>
      <c r="E1160" s="178">
        <v>4.47</v>
      </c>
      <c r="F1160" s="563">
        <v>1413.843327272727</v>
      </c>
      <c r="G1160" s="563"/>
    </row>
    <row r="1161" spans="1:7" ht="12">
      <c r="B1161" s="2" t="s">
        <v>2875</v>
      </c>
      <c r="C1161" s="176" t="s">
        <v>2876</v>
      </c>
      <c r="D1161" s="177">
        <v>1</v>
      </c>
      <c r="E1161" s="178">
        <v>1.4690000000000001</v>
      </c>
      <c r="F1161" s="563">
        <v>470.4026727272726</v>
      </c>
      <c r="G1161" s="563"/>
    </row>
    <row r="1162" spans="1:7" ht="12">
      <c r="B1162" s="2" t="s">
        <v>2877</v>
      </c>
      <c r="C1162" s="176" t="s">
        <v>2878</v>
      </c>
      <c r="D1162" s="177">
        <v>1</v>
      </c>
      <c r="E1162" s="178">
        <v>3.7</v>
      </c>
      <c r="F1162" s="563">
        <v>557.36787272727258</v>
      </c>
      <c r="G1162" s="563"/>
    </row>
    <row r="1163" spans="1:7" ht="12">
      <c r="A1163" s="3" t="s">
        <v>12981</v>
      </c>
      <c r="B1163" s="2" t="s">
        <v>3332</v>
      </c>
      <c r="C1163" s="176" t="s">
        <v>4737</v>
      </c>
      <c r="D1163" s="177">
        <v>10</v>
      </c>
      <c r="E1163" s="178">
        <v>0.252</v>
      </c>
      <c r="F1163" s="563">
        <v>46.513205454545442</v>
      </c>
      <c r="G1163" s="563"/>
    </row>
    <row r="1164" spans="1:7" ht="12">
      <c r="B1164" s="2" t="s">
        <v>2879</v>
      </c>
      <c r="C1164" s="176" t="s">
        <v>2880</v>
      </c>
      <c r="D1164" s="177">
        <v>10</v>
      </c>
      <c r="E1164" s="178">
        <v>0.154</v>
      </c>
      <c r="F1164" s="563">
        <v>32.809598181818167</v>
      </c>
      <c r="G1164" s="563"/>
    </row>
    <row r="1165" spans="1:7" ht="12">
      <c r="B1165" s="2" t="s">
        <v>2881</v>
      </c>
      <c r="C1165" s="176" t="s">
        <v>2882</v>
      </c>
      <c r="D1165" s="177">
        <v>10</v>
      </c>
      <c r="E1165" s="178">
        <v>0.121</v>
      </c>
      <c r="F1165" s="563">
        <v>25.16720181818182</v>
      </c>
      <c r="G1165" s="563"/>
    </row>
    <row r="1166" spans="1:7" ht="12">
      <c r="B1166" s="2" t="s">
        <v>2883</v>
      </c>
      <c r="C1166" s="176" t="s">
        <v>2884</v>
      </c>
      <c r="D1166" s="177">
        <v>1</v>
      </c>
      <c r="E1166" s="178">
        <v>0.11600000000000001</v>
      </c>
      <c r="F1166" s="563">
        <v>32.809598181818167</v>
      </c>
      <c r="G1166" s="563"/>
    </row>
    <row r="1167" spans="1:7" ht="12">
      <c r="B1167" s="2" t="s">
        <v>2885</v>
      </c>
      <c r="C1167" s="176" t="s">
        <v>2886</v>
      </c>
      <c r="D1167" s="177">
        <v>10</v>
      </c>
      <c r="E1167" s="178">
        <v>0.10299999999999999</v>
      </c>
      <c r="F1167" s="563">
        <v>44.141427272727256</v>
      </c>
      <c r="G1167" s="563"/>
    </row>
    <row r="1168" spans="1:7" ht="12">
      <c r="B1168" s="2" t="s">
        <v>2887</v>
      </c>
      <c r="C1168" s="176" t="s">
        <v>2888</v>
      </c>
      <c r="D1168" s="177">
        <v>1</v>
      </c>
      <c r="E1168" s="178">
        <v>0.19500000000000001</v>
      </c>
      <c r="F1168" s="563">
        <v>37.948450909090901</v>
      </c>
      <c r="G1168" s="563"/>
    </row>
    <row r="1169" spans="2:7" ht="12">
      <c r="B1169" s="2" t="s">
        <v>2889</v>
      </c>
      <c r="C1169" s="176" t="s">
        <v>2890</v>
      </c>
      <c r="D1169" s="177">
        <v>1</v>
      </c>
      <c r="E1169" s="178">
        <v>0.19700000000000001</v>
      </c>
      <c r="F1169" s="563">
        <v>28.724869090909088</v>
      </c>
      <c r="G1169" s="563"/>
    </row>
    <row r="1170" spans="2:7" ht="12">
      <c r="B1170" s="2" t="s">
        <v>2891</v>
      </c>
      <c r="C1170" s="176" t="s">
        <v>2892</v>
      </c>
      <c r="D1170" s="177">
        <v>1</v>
      </c>
      <c r="E1170" s="178">
        <v>0.19400000000000001</v>
      </c>
      <c r="F1170" s="563">
        <v>36.103734545454529</v>
      </c>
      <c r="G1170" s="563"/>
    </row>
    <row r="1171" spans="2:7" ht="12">
      <c r="B1171" s="2" t="s">
        <v>2893</v>
      </c>
      <c r="C1171" s="176" t="s">
        <v>2894</v>
      </c>
      <c r="D1171" s="177">
        <v>1</v>
      </c>
      <c r="E1171" s="178">
        <v>1.046</v>
      </c>
      <c r="F1171" s="563">
        <v>164.70681818181816</v>
      </c>
      <c r="G1171" s="563"/>
    </row>
    <row r="1172" spans="2:7" ht="12">
      <c r="B1172" s="2" t="s">
        <v>2895</v>
      </c>
      <c r="C1172" s="176" t="s">
        <v>2896</v>
      </c>
      <c r="D1172" s="177">
        <v>1</v>
      </c>
      <c r="E1172" s="178">
        <v>1.0620000000000001</v>
      </c>
      <c r="F1172" s="563">
        <v>164.70681818181816</v>
      </c>
      <c r="G1172" s="563"/>
    </row>
    <row r="1173" spans="2:7" ht="12">
      <c r="B1173" s="2" t="s">
        <v>2897</v>
      </c>
      <c r="C1173" s="176" t="s">
        <v>2898</v>
      </c>
      <c r="D1173" s="177">
        <v>1</v>
      </c>
      <c r="E1173" s="178">
        <v>1.046</v>
      </c>
      <c r="F1173" s="563">
        <v>164.70681818181816</v>
      </c>
      <c r="G1173" s="563"/>
    </row>
    <row r="1174" spans="2:7" ht="12">
      <c r="B1174" s="2" t="s">
        <v>2899</v>
      </c>
      <c r="C1174" s="176" t="s">
        <v>2900</v>
      </c>
      <c r="D1174" s="177">
        <v>10</v>
      </c>
      <c r="E1174" s="178">
        <v>8.4000000000000005E-2</v>
      </c>
      <c r="F1174" s="563">
        <v>37.289623636363629</v>
      </c>
      <c r="G1174" s="563"/>
    </row>
    <row r="1175" spans="2:7" ht="12">
      <c r="B1175" s="2" t="s">
        <v>2901</v>
      </c>
      <c r="C1175" s="176" t="s">
        <v>2902</v>
      </c>
      <c r="D1175" s="177">
        <v>10</v>
      </c>
      <c r="E1175" s="178">
        <v>7.2999999999999995E-2</v>
      </c>
      <c r="F1175" s="563">
        <v>45.59084727272726</v>
      </c>
      <c r="G1175" s="563"/>
    </row>
    <row r="1176" spans="2:7" ht="12">
      <c r="B1176" s="2" t="s">
        <v>2903</v>
      </c>
      <c r="C1176" s="176" t="s">
        <v>2904</v>
      </c>
      <c r="D1176" s="177">
        <v>10</v>
      </c>
      <c r="E1176" s="178">
        <v>4.9000000000000002E-2</v>
      </c>
      <c r="F1176" s="563">
        <v>26.616621818181812</v>
      </c>
      <c r="G1176" s="563"/>
    </row>
    <row r="1177" spans="2:7" ht="12">
      <c r="B1177" s="2" t="s">
        <v>2905</v>
      </c>
      <c r="C1177" s="176" t="s">
        <v>2906</v>
      </c>
      <c r="D1177" s="177">
        <v>1</v>
      </c>
      <c r="E1177" s="178">
        <v>0.24</v>
      </c>
      <c r="F1177" s="563">
        <v>17.160512727272721</v>
      </c>
      <c r="G1177" s="563"/>
    </row>
    <row r="1178" spans="2:7" ht="12">
      <c r="B1178" s="2" t="s">
        <v>2907</v>
      </c>
      <c r="C1178" s="176" t="s">
        <v>2908</v>
      </c>
      <c r="D1178" s="177">
        <v>1</v>
      </c>
      <c r="E1178" s="178">
        <v>0.24</v>
      </c>
      <c r="F1178" s="563">
        <v>16.779167999999995</v>
      </c>
      <c r="G1178" s="563"/>
    </row>
    <row r="1179" spans="2:7" ht="12">
      <c r="B1179" s="2" t="s">
        <v>2909</v>
      </c>
      <c r="C1179" s="176" t="s">
        <v>2910</v>
      </c>
      <c r="D1179" s="177">
        <v>1</v>
      </c>
      <c r="E1179" s="178">
        <v>0.25</v>
      </c>
      <c r="F1179" s="563">
        <v>18.050317090909083</v>
      </c>
      <c r="G1179" s="563"/>
    </row>
    <row r="1180" spans="2:7" ht="12">
      <c r="B1180" s="2" t="s">
        <v>2911</v>
      </c>
      <c r="C1180" s="176" t="s">
        <v>2912</v>
      </c>
      <c r="D1180" s="177">
        <v>1</v>
      </c>
      <c r="E1180" s="178">
        <v>0.38</v>
      </c>
      <c r="F1180" s="563">
        <v>19.448581090909087</v>
      </c>
      <c r="G1180" s="563"/>
    </row>
    <row r="1181" spans="2:7" ht="12">
      <c r="B1181" s="2" t="s">
        <v>2913</v>
      </c>
      <c r="C1181" s="176" t="s">
        <v>2914</v>
      </c>
      <c r="D1181" s="177">
        <v>1</v>
      </c>
      <c r="E1181" s="178">
        <v>0.42</v>
      </c>
      <c r="F1181" s="563">
        <v>29.363544000000001</v>
      </c>
      <c r="G1181" s="563"/>
    </row>
    <row r="1182" spans="2:7" ht="12">
      <c r="B1182" s="2" t="s">
        <v>2915</v>
      </c>
      <c r="C1182" s="176" t="s">
        <v>2916</v>
      </c>
      <c r="D1182" s="177">
        <v>1</v>
      </c>
      <c r="E1182" s="178">
        <v>0.42</v>
      </c>
      <c r="F1182" s="563">
        <v>25.677211636363626</v>
      </c>
      <c r="G1182" s="563"/>
    </row>
    <row r="1183" spans="2:7" ht="12">
      <c r="B1183" s="2" t="s">
        <v>2917</v>
      </c>
      <c r="C1183" s="176" t="s">
        <v>2918</v>
      </c>
      <c r="D1183" s="177">
        <v>1</v>
      </c>
      <c r="E1183" s="178">
        <v>0.43</v>
      </c>
      <c r="F1183" s="563">
        <v>28.473739636363629</v>
      </c>
      <c r="G1183" s="563"/>
    </row>
    <row r="1184" spans="2:7" ht="12">
      <c r="B1184" s="2" t="s">
        <v>2919</v>
      </c>
      <c r="C1184" s="176" t="s">
        <v>2920</v>
      </c>
      <c r="D1184" s="177">
        <v>1</v>
      </c>
      <c r="E1184" s="178">
        <v>0.46</v>
      </c>
      <c r="F1184" s="563">
        <v>30.380463272727265</v>
      </c>
      <c r="G1184" s="563"/>
    </row>
    <row r="1185" spans="2:7" ht="12">
      <c r="B1185" s="2" t="s">
        <v>2921</v>
      </c>
      <c r="C1185" s="176" t="s">
        <v>2922</v>
      </c>
      <c r="D1185" s="177">
        <v>1</v>
      </c>
      <c r="E1185" s="178">
        <v>0.28999999999999998</v>
      </c>
      <c r="F1185" s="563">
        <v>29.74488872727272</v>
      </c>
      <c r="G1185" s="563"/>
    </row>
    <row r="1186" spans="2:7" ht="12">
      <c r="B1186" s="2" t="s">
        <v>2923</v>
      </c>
      <c r="C1186" s="176" t="s">
        <v>2924</v>
      </c>
      <c r="D1186" s="177">
        <v>1</v>
      </c>
      <c r="E1186" s="178">
        <v>0.28999999999999998</v>
      </c>
      <c r="F1186" s="563">
        <v>26.948360727272718</v>
      </c>
      <c r="G1186" s="563"/>
    </row>
    <row r="1187" spans="2:7" ht="12">
      <c r="B1187" s="2" t="s">
        <v>2925</v>
      </c>
      <c r="C1187" s="176" t="s">
        <v>2926</v>
      </c>
      <c r="D1187" s="177">
        <v>1</v>
      </c>
      <c r="E1187" s="178">
        <v>0.31</v>
      </c>
      <c r="F1187" s="563">
        <v>29.872003636363633</v>
      </c>
      <c r="G1187" s="563"/>
    </row>
    <row r="1188" spans="2:7" ht="12">
      <c r="B1188" s="2" t="s">
        <v>2927</v>
      </c>
      <c r="C1188" s="176" t="s">
        <v>2928</v>
      </c>
      <c r="D1188" s="177">
        <v>1</v>
      </c>
      <c r="E1188" s="178">
        <v>0.44</v>
      </c>
      <c r="F1188" s="563">
        <v>32.541416727272725</v>
      </c>
      <c r="G1188" s="563"/>
    </row>
    <row r="1189" spans="2:7" ht="12">
      <c r="B1189" s="2" t="s">
        <v>2929</v>
      </c>
      <c r="C1189" s="176" t="s">
        <v>2930</v>
      </c>
      <c r="D1189" s="177">
        <v>1</v>
      </c>
      <c r="E1189" s="178">
        <v>0.48</v>
      </c>
      <c r="F1189" s="563">
        <v>48.685010181818164</v>
      </c>
      <c r="G1189" s="563"/>
    </row>
    <row r="1190" spans="2:7" ht="12">
      <c r="B1190" s="2" t="s">
        <v>2931</v>
      </c>
      <c r="C1190" s="176" t="s">
        <v>2932</v>
      </c>
      <c r="D1190" s="177">
        <v>1</v>
      </c>
      <c r="E1190" s="178">
        <v>0.48</v>
      </c>
      <c r="F1190" s="563">
        <v>40.422541090909071</v>
      </c>
      <c r="G1190" s="563"/>
    </row>
    <row r="1191" spans="2:7" ht="12">
      <c r="B1191" s="2" t="s">
        <v>2933</v>
      </c>
      <c r="C1191" s="176" t="s">
        <v>2934</v>
      </c>
      <c r="D1191" s="177">
        <v>1</v>
      </c>
      <c r="E1191" s="178">
        <v>0.5</v>
      </c>
      <c r="F1191" s="563">
        <v>53.896721454545435</v>
      </c>
      <c r="G1191" s="563"/>
    </row>
    <row r="1192" spans="2:7" ht="12">
      <c r="B1192" s="2" t="s">
        <v>2935</v>
      </c>
      <c r="C1192" s="176" t="s">
        <v>2936</v>
      </c>
      <c r="D1192" s="177">
        <v>1</v>
      </c>
      <c r="E1192" s="178">
        <v>0.5</v>
      </c>
      <c r="F1192" s="563">
        <v>42.837724363636354</v>
      </c>
      <c r="G1192" s="563"/>
    </row>
    <row r="1193" spans="2:7" ht="12">
      <c r="B1193" s="2" t="s">
        <v>2937</v>
      </c>
      <c r="C1193" s="176" t="s">
        <v>2938</v>
      </c>
      <c r="D1193" s="177">
        <v>1</v>
      </c>
      <c r="E1193" s="178">
        <v>0.54</v>
      </c>
      <c r="F1193" s="563">
        <v>45.507137454545436</v>
      </c>
      <c r="G1193" s="563"/>
    </row>
    <row r="1194" spans="2:7" ht="12">
      <c r="B1194" s="2" t="s">
        <v>2939</v>
      </c>
      <c r="C1194" s="176" t="s">
        <v>2940</v>
      </c>
      <c r="D1194" s="177">
        <v>1</v>
      </c>
      <c r="E1194" s="178">
        <v>0.14099999999999999</v>
      </c>
      <c r="F1194" s="563">
        <v>35.313141818181812</v>
      </c>
      <c r="G1194" s="563"/>
    </row>
    <row r="1195" spans="2:7" ht="12">
      <c r="B1195" s="2" t="s">
        <v>2941</v>
      </c>
      <c r="C1195" s="176" t="s">
        <v>3934</v>
      </c>
      <c r="D1195" s="177">
        <v>1</v>
      </c>
      <c r="E1195" s="178">
        <v>0.16800000000000001</v>
      </c>
      <c r="F1195" s="563">
        <v>28.461338181818174</v>
      </c>
      <c r="G1195" s="563"/>
    </row>
    <row r="1196" spans="2:7" ht="12">
      <c r="B1196" s="2" t="s">
        <v>3935</v>
      </c>
      <c r="C1196" s="176" t="s">
        <v>3936</v>
      </c>
      <c r="D1196" s="177">
        <v>1</v>
      </c>
      <c r="E1196" s="178">
        <v>0.16500000000000001</v>
      </c>
      <c r="F1196" s="563">
        <v>37.948450909090901</v>
      </c>
      <c r="G1196" s="563"/>
    </row>
    <row r="1197" spans="2:7" ht="12">
      <c r="B1197" s="2" t="s">
        <v>3937</v>
      </c>
      <c r="C1197" s="176" t="s">
        <v>3938</v>
      </c>
      <c r="D1197" s="177">
        <v>1</v>
      </c>
      <c r="E1197" s="178">
        <v>0.214</v>
      </c>
      <c r="F1197" s="563">
        <v>56.132083636363632</v>
      </c>
      <c r="G1197" s="563"/>
    </row>
    <row r="1198" spans="2:7" ht="12">
      <c r="B1198" s="2" t="s">
        <v>3939</v>
      </c>
      <c r="C1198" s="176" t="s">
        <v>3940</v>
      </c>
      <c r="D1198" s="177">
        <v>1</v>
      </c>
      <c r="E1198" s="178">
        <v>0.216</v>
      </c>
      <c r="F1198" s="563">
        <v>42.428476363636349</v>
      </c>
      <c r="G1198" s="563"/>
    </row>
    <row r="1199" spans="2:7" ht="12">
      <c r="B1199" s="2" t="s">
        <v>3941</v>
      </c>
      <c r="C1199" s="176" t="s">
        <v>11091</v>
      </c>
      <c r="D1199" s="177">
        <v>1</v>
      </c>
      <c r="E1199" s="178">
        <v>2.3199999999999998</v>
      </c>
      <c r="F1199" s="563">
        <v>239.81312727272726</v>
      </c>
      <c r="G1199" s="563"/>
    </row>
    <row r="1200" spans="2:7" ht="12">
      <c r="B1200" s="2" t="s">
        <v>3942</v>
      </c>
      <c r="C1200" s="176" t="s">
        <v>3943</v>
      </c>
      <c r="D1200" s="177">
        <v>1</v>
      </c>
      <c r="E1200" s="178">
        <v>1.123</v>
      </c>
      <c r="F1200" s="563">
        <v>176.56570909090902</v>
      </c>
      <c r="G1200" s="563"/>
    </row>
    <row r="1201" spans="2:7" ht="12">
      <c r="B1201" s="2" t="s">
        <v>3944</v>
      </c>
      <c r="C1201" s="176" t="s">
        <v>3945</v>
      </c>
      <c r="D1201" s="177">
        <v>1</v>
      </c>
      <c r="E1201" s="178">
        <v>1.1399999999999999</v>
      </c>
      <c r="F1201" s="563">
        <v>176.56570909090902</v>
      </c>
      <c r="G1201" s="563"/>
    </row>
    <row r="1202" spans="2:7" ht="12">
      <c r="B1202" s="2" t="s">
        <v>3946</v>
      </c>
      <c r="C1202" s="176" t="s">
        <v>3947</v>
      </c>
      <c r="D1202" s="177">
        <v>1</v>
      </c>
      <c r="E1202" s="178">
        <v>1.7529999999999999</v>
      </c>
      <c r="F1202" s="563">
        <v>304.37819999999988</v>
      </c>
      <c r="G1202" s="563"/>
    </row>
    <row r="1203" spans="2:7" ht="12">
      <c r="B1203" s="2" t="s">
        <v>2957</v>
      </c>
      <c r="C1203" s="176" t="s">
        <v>2958</v>
      </c>
      <c r="D1203" s="177">
        <v>1</v>
      </c>
      <c r="E1203" s="178">
        <v>0.17599999999999999</v>
      </c>
      <c r="F1203" s="563">
        <v>41.506118181818167</v>
      </c>
      <c r="G1203" s="563"/>
    </row>
    <row r="1204" spans="2:7" ht="12">
      <c r="B1204" s="2" t="s">
        <v>2959</v>
      </c>
      <c r="C1204" s="176" t="s">
        <v>2960</v>
      </c>
      <c r="D1204" s="177">
        <v>1</v>
      </c>
      <c r="E1204" s="178">
        <v>0.16700000000000001</v>
      </c>
      <c r="F1204" s="563">
        <v>35.840203636363626</v>
      </c>
      <c r="G1204" s="563"/>
    </row>
    <row r="1205" spans="2:7" ht="12">
      <c r="B1205" s="2" t="s">
        <v>2961</v>
      </c>
      <c r="C1205" s="176" t="s">
        <v>2962</v>
      </c>
      <c r="D1205" s="177">
        <v>1</v>
      </c>
      <c r="E1205" s="178">
        <v>0.24199999999999999</v>
      </c>
      <c r="F1205" s="563">
        <v>62.456825454545445</v>
      </c>
      <c r="G1205" s="563"/>
    </row>
    <row r="1206" spans="2:7" ht="12">
      <c r="B1206" s="2" t="s">
        <v>2963</v>
      </c>
      <c r="C1206" s="176" t="s">
        <v>2964</v>
      </c>
      <c r="D1206" s="177">
        <v>1</v>
      </c>
      <c r="E1206" s="178">
        <v>0.24199999999999999</v>
      </c>
      <c r="F1206" s="563">
        <v>62.456825454545445</v>
      </c>
      <c r="G1206" s="563"/>
    </row>
    <row r="1207" spans="2:7" ht="12">
      <c r="B1207" s="2" t="s">
        <v>2965</v>
      </c>
      <c r="C1207" s="176" t="s">
        <v>2966</v>
      </c>
      <c r="D1207" s="177">
        <v>1</v>
      </c>
      <c r="E1207" s="178">
        <v>0.23899999999999999</v>
      </c>
      <c r="F1207" s="563">
        <v>48.357921818181815</v>
      </c>
      <c r="G1207" s="563"/>
    </row>
    <row r="1208" spans="2:7" ht="12">
      <c r="B1208" s="2" t="s">
        <v>2967</v>
      </c>
      <c r="C1208" s="176" t="s">
        <v>2968</v>
      </c>
      <c r="D1208" s="177">
        <v>1</v>
      </c>
      <c r="E1208" s="178">
        <v>1.1539999999999999</v>
      </c>
      <c r="F1208" s="563">
        <v>209.50707272727266</v>
      </c>
      <c r="G1208" s="563"/>
    </row>
    <row r="1209" spans="2:7" ht="12">
      <c r="B1209" s="2" t="s">
        <v>2969</v>
      </c>
      <c r="C1209" s="176" t="s">
        <v>2970</v>
      </c>
      <c r="D1209" s="177">
        <v>1</v>
      </c>
      <c r="E1209" s="178">
        <v>1.169</v>
      </c>
      <c r="F1209" s="563">
        <v>209.50707272727266</v>
      </c>
      <c r="G1209" s="563"/>
    </row>
    <row r="1210" spans="2:7" ht="12">
      <c r="B1210" s="2" t="s">
        <v>2971</v>
      </c>
      <c r="C1210" s="176" t="s">
        <v>2972</v>
      </c>
      <c r="D1210" s="177">
        <v>1</v>
      </c>
      <c r="E1210" s="178">
        <v>1.169</v>
      </c>
      <c r="F1210" s="563">
        <v>163.38916363636361</v>
      </c>
      <c r="G1210" s="563"/>
    </row>
    <row r="1211" spans="2:7" ht="12">
      <c r="B1211" s="2" t="s">
        <v>2973</v>
      </c>
      <c r="C1211" s="176" t="s">
        <v>2974</v>
      </c>
      <c r="D1211" s="177">
        <v>1</v>
      </c>
      <c r="E1211" s="178">
        <v>1.1639999999999999</v>
      </c>
      <c r="F1211" s="563">
        <v>209.50707272727266</v>
      </c>
      <c r="G1211" s="563"/>
    </row>
    <row r="1212" spans="2:7" ht="12">
      <c r="B1212" s="2" t="s">
        <v>2975</v>
      </c>
      <c r="C1212" s="176" t="s">
        <v>2976</v>
      </c>
      <c r="D1212" s="177">
        <v>1</v>
      </c>
      <c r="E1212" s="178">
        <v>1.17</v>
      </c>
      <c r="F1212" s="563">
        <v>201.60114545454545</v>
      </c>
      <c r="G1212" s="563"/>
    </row>
    <row r="1213" spans="2:7" ht="12">
      <c r="B1213" s="2" t="s">
        <v>2977</v>
      </c>
      <c r="C1213" s="176" t="s">
        <v>2978</v>
      </c>
      <c r="D1213" s="177">
        <v>1</v>
      </c>
      <c r="E1213" s="178">
        <v>1.8149999999999999</v>
      </c>
      <c r="F1213" s="563">
        <v>328.09598181818166</v>
      </c>
      <c r="G1213" s="563"/>
    </row>
    <row r="1214" spans="2:7" ht="12">
      <c r="B1214" s="2" t="s">
        <v>2979</v>
      </c>
      <c r="C1214" s="176" t="s">
        <v>2980</v>
      </c>
      <c r="D1214" s="177">
        <v>1</v>
      </c>
      <c r="E1214" s="178">
        <v>1.8129999999999999</v>
      </c>
      <c r="F1214" s="563">
        <v>328.09598181818166</v>
      </c>
      <c r="G1214" s="563"/>
    </row>
    <row r="1215" spans="2:7" ht="12">
      <c r="B1215" s="2" t="s">
        <v>2981</v>
      </c>
      <c r="C1215" s="176" t="s">
        <v>2982</v>
      </c>
      <c r="D1215" s="177">
        <v>1</v>
      </c>
      <c r="E1215" s="178">
        <v>1.829</v>
      </c>
      <c r="F1215" s="563">
        <v>328.09598181818166</v>
      </c>
      <c r="G1215" s="563"/>
    </row>
    <row r="1216" spans="2:7" ht="12">
      <c r="B1216" s="2" t="s">
        <v>2983</v>
      </c>
      <c r="C1216" s="176" t="s">
        <v>2984</v>
      </c>
      <c r="D1216" s="177">
        <v>1</v>
      </c>
      <c r="E1216" s="178">
        <v>1.754</v>
      </c>
      <c r="F1216" s="563">
        <v>254.30732727272721</v>
      </c>
      <c r="G1216" s="563"/>
    </row>
    <row r="1217" spans="2:7" ht="12">
      <c r="B1217" s="2" t="s">
        <v>2985</v>
      </c>
      <c r="C1217" s="176" t="s">
        <v>2986</v>
      </c>
      <c r="D1217" s="177">
        <v>1</v>
      </c>
      <c r="E1217" s="178">
        <v>1.802</v>
      </c>
      <c r="F1217" s="563">
        <v>318.87239999999991</v>
      </c>
      <c r="G1217" s="563"/>
    </row>
    <row r="1218" spans="2:7" ht="12">
      <c r="B1218" s="2" t="s">
        <v>2987</v>
      </c>
      <c r="C1218" s="176" t="s">
        <v>14847</v>
      </c>
      <c r="D1218" s="177">
        <v>1</v>
      </c>
      <c r="E1218" s="178">
        <v>1.714</v>
      </c>
      <c r="F1218" s="563">
        <v>349.17845454545443</v>
      </c>
      <c r="G1218" s="563"/>
    </row>
    <row r="1219" spans="2:7" ht="12">
      <c r="B1219" s="2" t="s">
        <v>2988</v>
      </c>
      <c r="C1219" s="176" t="s">
        <v>14848</v>
      </c>
      <c r="D1219" s="177">
        <v>1</v>
      </c>
      <c r="E1219" s="178">
        <v>1.764</v>
      </c>
      <c r="F1219" s="563">
        <v>374.21389090909082</v>
      </c>
      <c r="G1219" s="563"/>
    </row>
    <row r="1220" spans="2:7" ht="12">
      <c r="B1220" s="2" t="s">
        <v>2989</v>
      </c>
      <c r="C1220" s="176" t="s">
        <v>14849</v>
      </c>
      <c r="D1220" s="177">
        <v>1</v>
      </c>
      <c r="E1220" s="178">
        <v>1.835</v>
      </c>
      <c r="F1220" s="563">
        <v>417.69649090909081</v>
      </c>
      <c r="G1220" s="563"/>
    </row>
    <row r="1221" spans="2:7" ht="12">
      <c r="B1221" s="2" t="s">
        <v>2990</v>
      </c>
      <c r="C1221" s="176" t="s">
        <v>2991</v>
      </c>
      <c r="D1221" s="177">
        <v>1</v>
      </c>
      <c r="E1221" s="178">
        <v>2.72</v>
      </c>
      <c r="F1221" s="563">
        <v>623.25059999999985</v>
      </c>
      <c r="G1221" s="563"/>
    </row>
    <row r="1222" spans="2:7" ht="12">
      <c r="B1222" s="2" t="s">
        <v>2992</v>
      </c>
      <c r="C1222" s="176" t="s">
        <v>9517</v>
      </c>
      <c r="D1222" s="177">
        <v>1</v>
      </c>
      <c r="E1222" s="178">
        <v>2.72</v>
      </c>
      <c r="F1222" s="563">
        <v>491.48514545454526</v>
      </c>
      <c r="G1222" s="563"/>
    </row>
    <row r="1223" spans="2:7" ht="12">
      <c r="B1223" s="2" t="s">
        <v>2993</v>
      </c>
      <c r="C1223" s="176" t="s">
        <v>14850</v>
      </c>
      <c r="D1223" s="177">
        <v>1</v>
      </c>
      <c r="E1223" s="178">
        <v>2.8290000000000002</v>
      </c>
      <c r="F1223" s="563">
        <v>658.82727272727266</v>
      </c>
      <c r="G1223" s="563"/>
    </row>
    <row r="1224" spans="2:7" ht="12">
      <c r="B1224" s="2" t="s">
        <v>2994</v>
      </c>
      <c r="C1224" s="176" t="s">
        <v>11092</v>
      </c>
      <c r="D1224" s="177">
        <v>1</v>
      </c>
      <c r="E1224" s="178">
        <v>2.72</v>
      </c>
      <c r="F1224" s="563">
        <v>623.25059999999985</v>
      </c>
      <c r="G1224" s="563"/>
    </row>
    <row r="1225" spans="2:7" ht="12">
      <c r="B1225" s="2" t="s">
        <v>2995</v>
      </c>
      <c r="C1225" s="176" t="s">
        <v>2996</v>
      </c>
      <c r="D1225" s="177">
        <v>1</v>
      </c>
      <c r="E1225" s="178">
        <v>2.82</v>
      </c>
      <c r="F1225" s="563">
        <v>681.22739999999976</v>
      </c>
      <c r="G1225" s="563"/>
    </row>
    <row r="1226" spans="2:7" ht="12">
      <c r="B1226" s="2" t="s">
        <v>2997</v>
      </c>
      <c r="C1226" s="176" t="s">
        <v>9518</v>
      </c>
      <c r="D1226" s="177">
        <v>1</v>
      </c>
      <c r="E1226" s="178">
        <v>2.82</v>
      </c>
      <c r="F1226" s="563">
        <v>677.27443636363603</v>
      </c>
      <c r="G1226" s="563"/>
    </row>
    <row r="1227" spans="2:7" ht="12">
      <c r="B1227" s="2" t="s">
        <v>2998</v>
      </c>
      <c r="C1227" s="176" t="s">
        <v>2999</v>
      </c>
      <c r="D1227" s="177">
        <v>1</v>
      </c>
      <c r="E1227" s="178">
        <v>2.82</v>
      </c>
      <c r="F1227" s="563">
        <v>661.46258181818177</v>
      </c>
      <c r="G1227" s="563"/>
    </row>
    <row r="1228" spans="2:7" ht="12">
      <c r="B1228" s="2" t="s">
        <v>3000</v>
      </c>
      <c r="C1228" s="176" t="s">
        <v>9519</v>
      </c>
      <c r="D1228" s="177">
        <v>1</v>
      </c>
      <c r="E1228" s="178">
        <v>2.82</v>
      </c>
      <c r="F1228" s="563">
        <v>541.5560181818181</v>
      </c>
      <c r="G1228" s="563"/>
    </row>
    <row r="1229" spans="2:7" ht="12">
      <c r="B1229" s="2" t="s">
        <v>3001</v>
      </c>
      <c r="C1229" s="176" t="s">
        <v>14851</v>
      </c>
      <c r="D1229" s="177">
        <v>1</v>
      </c>
      <c r="E1229" s="178">
        <v>2.8370000000000002</v>
      </c>
      <c r="F1229" s="563">
        <v>744.47481818181814</v>
      </c>
      <c r="G1229" s="563"/>
    </row>
    <row r="1230" spans="2:7" ht="12">
      <c r="B1230" s="2" t="s">
        <v>3002</v>
      </c>
      <c r="C1230" s="176" t="s">
        <v>3003</v>
      </c>
      <c r="D1230" s="177">
        <v>1</v>
      </c>
      <c r="E1230" s="178">
        <v>2.82</v>
      </c>
      <c r="F1230" s="563">
        <v>600.85047272727252</v>
      </c>
      <c r="G1230" s="563"/>
    </row>
    <row r="1231" spans="2:7" ht="12">
      <c r="B1231" s="2" t="s">
        <v>3004</v>
      </c>
      <c r="C1231" s="176" t="s">
        <v>3005</v>
      </c>
      <c r="D1231" s="177">
        <v>1</v>
      </c>
      <c r="E1231" s="178">
        <v>2.82</v>
      </c>
      <c r="F1231" s="563">
        <v>600.85047272727252</v>
      </c>
      <c r="G1231" s="563"/>
    </row>
    <row r="1232" spans="2:7" ht="12">
      <c r="B1232" s="2" t="s">
        <v>3006</v>
      </c>
      <c r="C1232" s="176" t="s">
        <v>3007</v>
      </c>
      <c r="D1232" s="177">
        <v>1</v>
      </c>
      <c r="E1232" s="178">
        <v>2.87</v>
      </c>
      <c r="F1232" s="563">
        <v>751.06309090909076</v>
      </c>
      <c r="G1232" s="563"/>
    </row>
    <row r="1233" spans="2:7" ht="12">
      <c r="B1233" s="2" t="s">
        <v>3008</v>
      </c>
      <c r="C1233" s="176" t="s">
        <v>3009</v>
      </c>
      <c r="D1233" s="177">
        <v>1</v>
      </c>
      <c r="E1233" s="178">
        <v>2.87</v>
      </c>
      <c r="F1233" s="563">
        <v>740.5218545454544</v>
      </c>
      <c r="G1233" s="563"/>
    </row>
    <row r="1234" spans="2:7" ht="12">
      <c r="B1234" s="2" t="s">
        <v>3010</v>
      </c>
      <c r="C1234" s="176" t="s">
        <v>9520</v>
      </c>
      <c r="D1234" s="177">
        <v>1</v>
      </c>
      <c r="E1234" s="178">
        <v>2.87</v>
      </c>
      <c r="F1234" s="563">
        <v>590.30923636363616</v>
      </c>
      <c r="G1234" s="563"/>
    </row>
    <row r="1235" spans="2:7" ht="12">
      <c r="B1235" s="2" t="s">
        <v>3011</v>
      </c>
      <c r="C1235" s="176" t="s">
        <v>3012</v>
      </c>
      <c r="D1235" s="177">
        <v>1</v>
      </c>
      <c r="E1235" s="178">
        <v>2.87</v>
      </c>
      <c r="F1235" s="563">
        <v>740.5218545454544</v>
      </c>
      <c r="G1235" s="563"/>
    </row>
    <row r="1236" spans="2:7" ht="12">
      <c r="B1236" s="2" t="s">
        <v>3013</v>
      </c>
      <c r="C1236" s="176" t="s">
        <v>3014</v>
      </c>
      <c r="D1236" s="177">
        <v>1</v>
      </c>
      <c r="E1236" s="178">
        <v>2.87</v>
      </c>
      <c r="F1236" s="563">
        <v>740.5218545454544</v>
      </c>
      <c r="G1236" s="563"/>
    </row>
    <row r="1237" spans="2:7" ht="12">
      <c r="B1237" s="2" t="s">
        <v>3015</v>
      </c>
      <c r="C1237" s="176" t="s">
        <v>3016</v>
      </c>
      <c r="D1237" s="177">
        <v>1</v>
      </c>
      <c r="E1237" s="178">
        <v>4.1900000000000004</v>
      </c>
      <c r="F1237" s="563">
        <v>919.72287272727249</v>
      </c>
      <c r="G1237" s="563"/>
    </row>
    <row r="1238" spans="2:7" ht="12">
      <c r="B1238" s="2" t="s">
        <v>3017</v>
      </c>
      <c r="C1238" s="176" t="s">
        <v>9521</v>
      </c>
      <c r="D1238" s="177">
        <v>1</v>
      </c>
      <c r="E1238" s="178">
        <v>4.1900000000000004</v>
      </c>
      <c r="F1238" s="563">
        <v>790.59272727272719</v>
      </c>
      <c r="G1238" s="563"/>
    </row>
    <row r="1239" spans="2:7" ht="12">
      <c r="B1239" s="2" t="s">
        <v>3018</v>
      </c>
      <c r="C1239" s="176" t="s">
        <v>14852</v>
      </c>
      <c r="D1239" s="177">
        <v>1</v>
      </c>
      <c r="E1239" s="178">
        <v>4.5</v>
      </c>
      <c r="F1239" s="563">
        <v>906.54632727272713</v>
      </c>
      <c r="G1239" s="563"/>
    </row>
    <row r="1240" spans="2:7" ht="12">
      <c r="B1240" s="2" t="s">
        <v>2172</v>
      </c>
      <c r="C1240" s="176" t="s">
        <v>11093</v>
      </c>
      <c r="D1240" s="177">
        <v>1</v>
      </c>
      <c r="E1240" s="178">
        <v>4.1900000000000004</v>
      </c>
      <c r="F1240" s="563">
        <v>884.14619999999991</v>
      </c>
      <c r="G1240" s="563"/>
    </row>
    <row r="1241" spans="2:7" ht="12">
      <c r="B1241" s="2" t="s">
        <v>2173</v>
      </c>
      <c r="C1241" s="176" t="s">
        <v>2174</v>
      </c>
      <c r="D1241" s="177">
        <v>1</v>
      </c>
      <c r="E1241" s="178">
        <v>4.1900000000000004</v>
      </c>
      <c r="F1241" s="563">
        <v>928.94645454545434</v>
      </c>
      <c r="G1241" s="563"/>
    </row>
    <row r="1242" spans="2:7" ht="12">
      <c r="B1242" s="2" t="s">
        <v>2175</v>
      </c>
      <c r="C1242" s="176" t="s">
        <v>2176</v>
      </c>
      <c r="D1242" s="177">
        <v>1</v>
      </c>
      <c r="E1242" s="178">
        <v>4.1900000000000004</v>
      </c>
      <c r="F1242" s="563">
        <v>928.94645454545434</v>
      </c>
      <c r="G1242" s="563"/>
    </row>
    <row r="1243" spans="2:7" ht="12">
      <c r="B1243" s="2" t="s">
        <v>2177</v>
      </c>
      <c r="C1243" s="176" t="s">
        <v>2178</v>
      </c>
      <c r="D1243" s="177">
        <v>1</v>
      </c>
      <c r="E1243" s="178">
        <v>4.1900000000000004</v>
      </c>
      <c r="F1243" s="563">
        <v>1036.9941272727269</v>
      </c>
      <c r="G1243" s="563"/>
    </row>
    <row r="1244" spans="2:7" ht="12">
      <c r="B1244" s="2" t="s">
        <v>2179</v>
      </c>
      <c r="C1244" s="176" t="s">
        <v>9522</v>
      </c>
      <c r="D1244" s="177">
        <v>1</v>
      </c>
      <c r="E1244" s="178">
        <v>4.1900000000000004</v>
      </c>
      <c r="F1244" s="563">
        <v>790.59272727272719</v>
      </c>
      <c r="G1244" s="563"/>
    </row>
    <row r="1245" spans="2:7" ht="12">
      <c r="B1245" s="2" t="s">
        <v>2180</v>
      </c>
      <c r="C1245" s="176" t="s">
        <v>2181</v>
      </c>
      <c r="D1245" s="177">
        <v>1</v>
      </c>
      <c r="E1245" s="178">
        <v>4.1900000000000004</v>
      </c>
      <c r="F1245" s="563">
        <v>930.26410909090896</v>
      </c>
      <c r="G1245" s="563"/>
    </row>
    <row r="1246" spans="2:7" ht="12">
      <c r="B1246" s="2" t="s">
        <v>2182</v>
      </c>
      <c r="C1246" s="176" t="s">
        <v>14853</v>
      </c>
      <c r="D1246" s="177">
        <v>1</v>
      </c>
      <c r="E1246" s="178">
        <v>4.7249999999999996</v>
      </c>
      <c r="F1246" s="563">
        <v>1242.5482363636361</v>
      </c>
      <c r="G1246" s="563"/>
    </row>
    <row r="1247" spans="2:7" ht="12">
      <c r="B1247" s="2" t="s">
        <v>2183</v>
      </c>
      <c r="C1247" s="176" t="s">
        <v>2184</v>
      </c>
      <c r="D1247" s="177">
        <v>1</v>
      </c>
      <c r="E1247" s="178">
        <v>4.1900000000000004</v>
      </c>
      <c r="F1247" s="563">
        <v>880.19323636363617</v>
      </c>
      <c r="G1247" s="563"/>
    </row>
    <row r="1248" spans="2:7" ht="12">
      <c r="B1248" s="2" t="s">
        <v>2185</v>
      </c>
      <c r="C1248" s="176" t="s">
        <v>2186</v>
      </c>
      <c r="D1248" s="177">
        <v>1</v>
      </c>
      <c r="E1248" s="178">
        <v>4.1900000000000004</v>
      </c>
      <c r="F1248" s="563">
        <v>1167.4419272727271</v>
      </c>
      <c r="G1248" s="563"/>
    </row>
    <row r="1249" spans="2:7" ht="12">
      <c r="B1249" s="2" t="s">
        <v>2187</v>
      </c>
      <c r="C1249" s="176" t="s">
        <v>2188</v>
      </c>
      <c r="D1249" s="177">
        <v>1</v>
      </c>
      <c r="E1249" s="178">
        <v>4.1900000000000004</v>
      </c>
      <c r="F1249" s="563">
        <v>1112.1004363636362</v>
      </c>
      <c r="G1249" s="563"/>
    </row>
    <row r="1250" spans="2:7" ht="12">
      <c r="B1250" s="2" t="s">
        <v>2189</v>
      </c>
      <c r="C1250" s="176" t="s">
        <v>9523</v>
      </c>
      <c r="D1250" s="177">
        <v>1</v>
      </c>
      <c r="E1250" s="178">
        <v>4.1900000000000004</v>
      </c>
      <c r="F1250" s="563">
        <v>902.59336363636328</v>
      </c>
      <c r="G1250" s="563"/>
    </row>
    <row r="1251" spans="2:7" ht="12">
      <c r="B1251" s="2" t="s">
        <v>2190</v>
      </c>
      <c r="C1251" s="176" t="s">
        <v>14854</v>
      </c>
      <c r="D1251" s="177">
        <v>1</v>
      </c>
      <c r="E1251" s="178">
        <v>4.8150000000000004</v>
      </c>
      <c r="F1251" s="563">
        <v>1295.2544181818178</v>
      </c>
      <c r="G1251" s="563"/>
    </row>
    <row r="1252" spans="2:7" ht="12">
      <c r="B1252" s="2" t="s">
        <v>2191</v>
      </c>
      <c r="C1252" s="176" t="s">
        <v>2192</v>
      </c>
      <c r="D1252" s="177">
        <v>1</v>
      </c>
      <c r="E1252" s="178">
        <v>4.1900000000000004</v>
      </c>
      <c r="F1252" s="563">
        <v>915.76990909090887</v>
      </c>
      <c r="G1252" s="563"/>
    </row>
    <row r="1253" spans="2:7" ht="12">
      <c r="B1253" s="2" t="s">
        <v>2193</v>
      </c>
      <c r="C1253" s="176" t="s">
        <v>2194</v>
      </c>
      <c r="D1253" s="177">
        <v>1</v>
      </c>
      <c r="E1253" s="178">
        <v>4.1900000000000004</v>
      </c>
      <c r="F1253" s="563">
        <v>1112.1004363636362</v>
      </c>
      <c r="G1253" s="563"/>
    </row>
    <row r="1254" spans="2:7" ht="12">
      <c r="B1254" s="2" t="s">
        <v>2195</v>
      </c>
      <c r="C1254" s="176" t="s">
        <v>3038</v>
      </c>
      <c r="D1254" s="177">
        <v>1</v>
      </c>
      <c r="E1254" s="178">
        <v>10.406000000000001</v>
      </c>
      <c r="F1254" s="563">
        <v>2228.1538363636359</v>
      </c>
      <c r="G1254" s="563"/>
    </row>
    <row r="1255" spans="2:7" ht="12">
      <c r="B1255" s="2" t="s">
        <v>3039</v>
      </c>
      <c r="C1255" s="176" t="s">
        <v>3040</v>
      </c>
      <c r="D1255" s="177">
        <v>1</v>
      </c>
      <c r="E1255" s="178">
        <v>10.406000000000001</v>
      </c>
      <c r="F1255" s="563">
        <v>2228.1538363636359</v>
      </c>
      <c r="G1255" s="563"/>
    </row>
    <row r="1256" spans="2:7" ht="12">
      <c r="B1256" s="2" t="s">
        <v>3041</v>
      </c>
      <c r="C1256" s="176" t="s">
        <v>9524</v>
      </c>
      <c r="D1256" s="177">
        <v>1</v>
      </c>
      <c r="E1256" s="178">
        <v>10.406000000000001</v>
      </c>
      <c r="F1256" s="563">
        <v>1699.774363636363</v>
      </c>
      <c r="G1256" s="563"/>
    </row>
    <row r="1257" spans="2:7" ht="12">
      <c r="B1257" s="2" t="s">
        <v>3042</v>
      </c>
      <c r="C1257" s="176" t="s">
        <v>3043</v>
      </c>
      <c r="D1257" s="177">
        <v>1</v>
      </c>
      <c r="E1257" s="178">
        <v>10.406000000000001</v>
      </c>
      <c r="F1257" s="563">
        <v>2005.4702181818177</v>
      </c>
      <c r="G1257" s="563"/>
    </row>
    <row r="1258" spans="2:7" ht="12">
      <c r="B1258" s="2" t="s">
        <v>3044</v>
      </c>
      <c r="C1258" s="176" t="s">
        <v>3045</v>
      </c>
      <c r="D1258" s="177">
        <v>1</v>
      </c>
      <c r="E1258" s="178">
        <v>10.406000000000001</v>
      </c>
      <c r="F1258" s="563">
        <v>1939.5874909090901</v>
      </c>
      <c r="G1258" s="563"/>
    </row>
    <row r="1259" spans="2:7" ht="12">
      <c r="B1259" s="2" t="s">
        <v>3046</v>
      </c>
      <c r="C1259" s="176" t="s">
        <v>9525</v>
      </c>
      <c r="D1259" s="177">
        <v>1</v>
      </c>
      <c r="E1259" s="178">
        <v>10.406000000000001</v>
      </c>
      <c r="F1259" s="563">
        <v>2467.9669636363633</v>
      </c>
      <c r="G1259" s="563"/>
    </row>
    <row r="1260" spans="2:7" ht="12">
      <c r="B1260" s="2" t="s">
        <v>3047</v>
      </c>
      <c r="C1260" s="176" t="s">
        <v>3048</v>
      </c>
      <c r="D1260" s="177">
        <v>1</v>
      </c>
      <c r="E1260" s="178">
        <v>10.406000000000001</v>
      </c>
      <c r="F1260" s="563">
        <v>2467.9669636363633</v>
      </c>
      <c r="G1260" s="563"/>
    </row>
    <row r="1261" spans="2:7" ht="12">
      <c r="B1261" s="2" t="s">
        <v>3049</v>
      </c>
      <c r="C1261" s="176" t="s">
        <v>9526</v>
      </c>
      <c r="D1261" s="177">
        <v>1</v>
      </c>
      <c r="E1261" s="178">
        <v>10.406000000000001</v>
      </c>
      <c r="F1261" s="563">
        <v>1861.8458727272725</v>
      </c>
      <c r="G1261" s="563"/>
    </row>
    <row r="1262" spans="2:7" ht="12">
      <c r="B1262" s="2" t="s">
        <v>3050</v>
      </c>
      <c r="C1262" s="176" t="s">
        <v>3051</v>
      </c>
      <c r="D1262" s="177">
        <v>1</v>
      </c>
      <c r="E1262" s="178">
        <v>10.406000000000001</v>
      </c>
      <c r="F1262" s="563">
        <v>1958.0346545454543</v>
      </c>
      <c r="G1262" s="563"/>
    </row>
    <row r="1263" spans="2:7" ht="12">
      <c r="B1263" s="2" t="s">
        <v>3052</v>
      </c>
      <c r="C1263" s="176" t="s">
        <v>3053</v>
      </c>
      <c r="D1263" s="177">
        <v>1</v>
      </c>
      <c r="E1263" s="178">
        <v>10.406000000000001</v>
      </c>
      <c r="F1263" s="563">
        <v>2378.366454545454</v>
      </c>
      <c r="G1263" s="563"/>
    </row>
    <row r="1264" spans="2:7" ht="12">
      <c r="B1264" s="2" t="s">
        <v>3054</v>
      </c>
      <c r="C1264" s="176" t="s">
        <v>3055</v>
      </c>
      <c r="D1264" s="177">
        <v>1</v>
      </c>
      <c r="E1264" s="178">
        <v>1</v>
      </c>
      <c r="F1264" s="563">
        <v>284.61338181818178</v>
      </c>
      <c r="G1264" s="563"/>
    </row>
    <row r="1265" spans="1:7" ht="12">
      <c r="B1265" s="2" t="s">
        <v>3056</v>
      </c>
      <c r="C1265" s="176" t="s">
        <v>14855</v>
      </c>
      <c r="D1265" s="177">
        <v>1</v>
      </c>
      <c r="E1265" s="178">
        <v>3.6219999999999999</v>
      </c>
      <c r="F1265" s="563">
        <v>574.49738181818157</v>
      </c>
      <c r="G1265" s="563"/>
    </row>
    <row r="1266" spans="1:7" ht="12">
      <c r="A1266" s="3" t="s">
        <v>13963</v>
      </c>
      <c r="B1266" s="2" t="s">
        <v>3057</v>
      </c>
      <c r="C1266" s="176" t="s">
        <v>14856</v>
      </c>
      <c r="D1266" s="177">
        <v>1</v>
      </c>
      <c r="E1266" s="178">
        <v>3.6219999999999999</v>
      </c>
      <c r="F1266" s="563">
        <v>480.94390909090902</v>
      </c>
      <c r="G1266" s="563"/>
    </row>
    <row r="1267" spans="1:7" ht="12">
      <c r="B1267" s="2" t="s">
        <v>3058</v>
      </c>
      <c r="C1267" s="176" t="s">
        <v>14857</v>
      </c>
      <c r="D1267" s="177">
        <v>1</v>
      </c>
      <c r="E1267" s="178">
        <v>3.6219999999999999</v>
      </c>
      <c r="F1267" s="563">
        <v>574.49738181818157</v>
      </c>
      <c r="G1267" s="563"/>
    </row>
    <row r="1268" spans="1:7" ht="12">
      <c r="B1268" s="2" t="s">
        <v>3059</v>
      </c>
      <c r="C1268" s="176" t="s">
        <v>11094</v>
      </c>
      <c r="D1268" s="177">
        <v>1</v>
      </c>
      <c r="E1268" s="178">
        <v>1</v>
      </c>
      <c r="F1268" s="563">
        <v>278.02510909090904</v>
      </c>
      <c r="G1268" s="563"/>
    </row>
    <row r="1269" spans="1:7" ht="12">
      <c r="B1269" s="2" t="s">
        <v>3060</v>
      </c>
      <c r="C1269" s="176" t="s">
        <v>14858</v>
      </c>
      <c r="D1269" s="177">
        <v>1</v>
      </c>
      <c r="E1269" s="178">
        <v>3.6219999999999999</v>
      </c>
      <c r="F1269" s="563">
        <v>620.61529090909085</v>
      </c>
      <c r="G1269" s="563"/>
    </row>
    <row r="1270" spans="1:7" ht="12">
      <c r="A1270" s="3" t="s">
        <v>13964</v>
      </c>
      <c r="B1270" s="2" t="s">
        <v>3061</v>
      </c>
      <c r="C1270" s="176" t="s">
        <v>14859</v>
      </c>
      <c r="D1270" s="177">
        <v>1</v>
      </c>
      <c r="E1270" s="178">
        <v>3.6219999999999999</v>
      </c>
      <c r="F1270" s="563">
        <v>534.96774545454537</v>
      </c>
      <c r="G1270" s="563"/>
    </row>
    <row r="1271" spans="1:7" ht="12">
      <c r="B1271" s="2" t="s">
        <v>3062</v>
      </c>
      <c r="C1271" s="176" t="s">
        <v>14860</v>
      </c>
      <c r="D1271" s="177">
        <v>1</v>
      </c>
      <c r="E1271" s="178">
        <v>3.16</v>
      </c>
      <c r="F1271" s="563">
        <v>620.61529090909085</v>
      </c>
      <c r="G1271" s="563"/>
    </row>
    <row r="1272" spans="1:7" ht="12">
      <c r="B1272" s="2" t="s">
        <v>3063</v>
      </c>
      <c r="C1272" s="176" t="s">
        <v>14861</v>
      </c>
      <c r="D1272" s="177">
        <v>1</v>
      </c>
      <c r="E1272" s="178">
        <v>3.6219999999999999</v>
      </c>
      <c r="F1272" s="563">
        <v>620.61529090909085</v>
      </c>
      <c r="G1272" s="563"/>
    </row>
    <row r="1273" spans="1:7" ht="12">
      <c r="B1273" s="2" t="s">
        <v>3064</v>
      </c>
      <c r="C1273" s="176" t="s">
        <v>14862</v>
      </c>
      <c r="D1273" s="177">
        <v>1</v>
      </c>
      <c r="E1273" s="178">
        <v>3.6219999999999999</v>
      </c>
      <c r="F1273" s="563">
        <v>670.68616363636352</v>
      </c>
      <c r="G1273" s="563"/>
    </row>
    <row r="1274" spans="1:7" ht="12">
      <c r="A1274" s="3" t="s">
        <v>13965</v>
      </c>
      <c r="B1274" s="2" t="s">
        <v>3065</v>
      </c>
      <c r="C1274" s="176" t="s">
        <v>14863</v>
      </c>
      <c r="D1274" s="177">
        <v>1</v>
      </c>
      <c r="E1274" s="178">
        <v>3.6219999999999999</v>
      </c>
      <c r="F1274" s="563">
        <v>577.1326909090908</v>
      </c>
      <c r="G1274" s="563"/>
    </row>
    <row r="1275" spans="1:7" ht="12">
      <c r="B1275" s="2" t="s">
        <v>3066</v>
      </c>
      <c r="C1275" s="176" t="s">
        <v>14864</v>
      </c>
      <c r="D1275" s="177">
        <v>1</v>
      </c>
      <c r="E1275" s="178">
        <v>3.16</v>
      </c>
      <c r="F1275" s="563">
        <v>670.68616363636352</v>
      </c>
      <c r="G1275" s="563"/>
    </row>
    <row r="1276" spans="1:7" ht="12">
      <c r="B1276" s="2" t="s">
        <v>3067</v>
      </c>
      <c r="C1276" s="176" t="s">
        <v>14865</v>
      </c>
      <c r="D1276" s="177">
        <v>1</v>
      </c>
      <c r="E1276" s="178">
        <v>3.6219999999999999</v>
      </c>
      <c r="F1276" s="563">
        <v>670.68616363636352</v>
      </c>
      <c r="G1276" s="563"/>
    </row>
    <row r="1277" spans="1:7" ht="12">
      <c r="B1277" s="2" t="s">
        <v>3068</v>
      </c>
      <c r="C1277" s="176" t="s">
        <v>3069</v>
      </c>
      <c r="D1277" s="177">
        <v>1</v>
      </c>
      <c r="E1277" s="178">
        <v>1</v>
      </c>
      <c r="F1277" s="563">
        <v>284.61338181818178</v>
      </c>
      <c r="G1277" s="563"/>
    </row>
    <row r="1278" spans="1:7" ht="12">
      <c r="B1278" s="2" t="s">
        <v>3070</v>
      </c>
      <c r="C1278" s="176" t="s">
        <v>14866</v>
      </c>
      <c r="D1278" s="177">
        <v>1</v>
      </c>
      <c r="E1278" s="178">
        <v>3.46</v>
      </c>
      <c r="F1278" s="563">
        <v>807.72223636363617</v>
      </c>
      <c r="G1278" s="563"/>
    </row>
    <row r="1279" spans="1:7" ht="12">
      <c r="B1279" s="2" t="s">
        <v>3071</v>
      </c>
      <c r="C1279" s="176" t="s">
        <v>14867</v>
      </c>
      <c r="D1279" s="177">
        <v>1</v>
      </c>
      <c r="E1279" s="178">
        <v>3.46</v>
      </c>
      <c r="F1279" s="563">
        <v>703.62752727272709</v>
      </c>
      <c r="G1279" s="563"/>
    </row>
    <row r="1280" spans="1:7" ht="12">
      <c r="B1280" s="2" t="s">
        <v>3072</v>
      </c>
      <c r="C1280" s="176" t="s">
        <v>14868</v>
      </c>
      <c r="D1280" s="177">
        <v>1</v>
      </c>
      <c r="E1280" s="178">
        <v>3.46</v>
      </c>
      <c r="F1280" s="563">
        <v>807.72223636363617</v>
      </c>
      <c r="G1280" s="563"/>
    </row>
    <row r="1281" spans="1:7" ht="12">
      <c r="B1281" s="2" t="s">
        <v>3073</v>
      </c>
      <c r="C1281" s="176" t="s">
        <v>14869</v>
      </c>
      <c r="D1281" s="177">
        <v>1</v>
      </c>
      <c r="E1281" s="178">
        <v>3.46</v>
      </c>
      <c r="F1281" s="563">
        <v>919.72287272727249</v>
      </c>
      <c r="G1281" s="563"/>
    </row>
    <row r="1282" spans="1:7" ht="12">
      <c r="B1282" s="2" t="s">
        <v>3074</v>
      </c>
      <c r="C1282" s="176" t="s">
        <v>14870</v>
      </c>
      <c r="D1282" s="177">
        <v>1</v>
      </c>
      <c r="E1282" s="178">
        <v>3.46</v>
      </c>
      <c r="F1282" s="563">
        <v>787.95741818181796</v>
      </c>
      <c r="G1282" s="563"/>
    </row>
    <row r="1283" spans="1:7" ht="12">
      <c r="B1283" s="2" t="s">
        <v>3075</v>
      </c>
      <c r="C1283" s="176" t="s">
        <v>14871</v>
      </c>
      <c r="D1283" s="177">
        <v>1</v>
      </c>
      <c r="E1283" s="178">
        <v>3.46</v>
      </c>
      <c r="F1283" s="563">
        <v>919.72287272727249</v>
      </c>
      <c r="G1283" s="563"/>
    </row>
    <row r="1284" spans="1:7" ht="12">
      <c r="B1284" s="2" t="s">
        <v>3076</v>
      </c>
      <c r="C1284" s="176" t="s">
        <v>14872</v>
      </c>
      <c r="D1284" s="177">
        <v>1</v>
      </c>
      <c r="E1284" s="178">
        <v>3.46</v>
      </c>
      <c r="F1284" s="563">
        <v>919.72287272727249</v>
      </c>
      <c r="G1284" s="563"/>
    </row>
    <row r="1285" spans="1:7" ht="12">
      <c r="B1285" s="2" t="s">
        <v>3077</v>
      </c>
      <c r="C1285" s="176" t="s">
        <v>14873</v>
      </c>
      <c r="D1285" s="177">
        <v>1</v>
      </c>
      <c r="E1285" s="178">
        <v>3.46</v>
      </c>
      <c r="F1285" s="563">
        <v>973.74670909090889</v>
      </c>
      <c r="G1285" s="563"/>
    </row>
    <row r="1286" spans="1:7" ht="12">
      <c r="A1286" s="3" t="s">
        <v>13966</v>
      </c>
      <c r="B1286" s="2" t="s">
        <v>3078</v>
      </c>
      <c r="C1286" s="176" t="s">
        <v>14874</v>
      </c>
      <c r="D1286" s="177">
        <v>1</v>
      </c>
      <c r="E1286" s="178">
        <v>3.46</v>
      </c>
      <c r="F1286" s="563">
        <v>828.80470909090889</v>
      </c>
      <c r="G1286" s="563"/>
    </row>
    <row r="1287" spans="1:7" ht="12">
      <c r="B1287" s="2" t="s">
        <v>3079</v>
      </c>
      <c r="C1287" s="176" t="s">
        <v>14875</v>
      </c>
      <c r="D1287" s="177">
        <v>1</v>
      </c>
      <c r="E1287" s="178">
        <v>3.46</v>
      </c>
      <c r="F1287" s="563">
        <v>973.74670909090889</v>
      </c>
      <c r="G1287" s="563"/>
    </row>
    <row r="1288" spans="1:7" ht="12">
      <c r="B1288" s="2" t="s">
        <v>3080</v>
      </c>
      <c r="C1288" s="176" t="s">
        <v>14876</v>
      </c>
      <c r="D1288" s="177">
        <v>1</v>
      </c>
      <c r="E1288" s="178">
        <v>3.46</v>
      </c>
      <c r="F1288" s="563">
        <v>973.74670909090889</v>
      </c>
      <c r="G1288" s="563"/>
    </row>
    <row r="1289" spans="1:7" ht="12">
      <c r="B1289" s="2" t="s">
        <v>3081</v>
      </c>
      <c r="C1289" s="176" t="s">
        <v>14877</v>
      </c>
      <c r="D1289" s="177">
        <v>1</v>
      </c>
      <c r="E1289" s="178">
        <v>4.8600000000000003</v>
      </c>
      <c r="F1289" s="563">
        <v>1054.123636363636</v>
      </c>
      <c r="G1289" s="563"/>
    </row>
    <row r="1290" spans="1:7" ht="12">
      <c r="B1290" s="2" t="s">
        <v>3082</v>
      </c>
      <c r="C1290" s="176" t="s">
        <v>14878</v>
      </c>
      <c r="D1290" s="177">
        <v>1</v>
      </c>
      <c r="E1290" s="178">
        <v>4.8600000000000003</v>
      </c>
      <c r="F1290" s="563">
        <v>919.72287272727249</v>
      </c>
      <c r="G1290" s="563"/>
    </row>
    <row r="1291" spans="1:7" ht="12">
      <c r="B1291" s="2" t="s">
        <v>3083</v>
      </c>
      <c r="C1291" s="176" t="s">
        <v>14879</v>
      </c>
      <c r="D1291" s="177">
        <v>1</v>
      </c>
      <c r="E1291" s="178">
        <v>4.8600000000000003</v>
      </c>
      <c r="F1291" s="563">
        <v>1054.123636363636</v>
      </c>
      <c r="G1291" s="563"/>
    </row>
    <row r="1292" spans="1:7" ht="12">
      <c r="B1292" s="2" t="s">
        <v>3084</v>
      </c>
      <c r="C1292" s="176" t="s">
        <v>14880</v>
      </c>
      <c r="D1292" s="177">
        <v>1</v>
      </c>
      <c r="E1292" s="178">
        <v>4.8600000000000003</v>
      </c>
      <c r="F1292" s="563">
        <v>1250.4541636363635</v>
      </c>
      <c r="G1292" s="563"/>
    </row>
    <row r="1293" spans="1:7" ht="12">
      <c r="A1293" s="3" t="s">
        <v>14078</v>
      </c>
      <c r="B1293" s="2" t="s">
        <v>3085</v>
      </c>
      <c r="C1293" s="176" t="s">
        <v>14881</v>
      </c>
      <c r="D1293" s="177">
        <v>1</v>
      </c>
      <c r="E1293" s="178">
        <v>4.8600000000000003</v>
      </c>
      <c r="F1293" s="563">
        <v>1083.1120363636362</v>
      </c>
      <c r="G1293" s="563"/>
    </row>
    <row r="1294" spans="1:7" ht="12">
      <c r="B1294" s="2" t="s">
        <v>3086</v>
      </c>
      <c r="C1294" s="176" t="s">
        <v>14882</v>
      </c>
      <c r="D1294" s="177">
        <v>1</v>
      </c>
      <c r="E1294" s="178">
        <v>4.8600000000000003</v>
      </c>
      <c r="F1294" s="563">
        <v>1250.4541636363635</v>
      </c>
      <c r="G1294" s="563"/>
    </row>
    <row r="1295" spans="1:7" ht="12">
      <c r="B1295" s="2" t="s">
        <v>3087</v>
      </c>
      <c r="C1295" s="176" t="s">
        <v>14883</v>
      </c>
      <c r="D1295" s="177">
        <v>1</v>
      </c>
      <c r="E1295" s="178">
        <v>4.8600000000000003</v>
      </c>
      <c r="F1295" s="563">
        <v>1250.4541636363635</v>
      </c>
      <c r="G1295" s="563"/>
    </row>
    <row r="1296" spans="1:7" ht="12">
      <c r="B1296" s="2" t="s">
        <v>3088</v>
      </c>
      <c r="C1296" s="176" t="s">
        <v>14884</v>
      </c>
      <c r="D1296" s="177">
        <v>1</v>
      </c>
      <c r="E1296" s="178">
        <v>4.8600000000000003</v>
      </c>
      <c r="F1296" s="563">
        <v>1396.7138181818177</v>
      </c>
      <c r="G1296" s="563"/>
    </row>
    <row r="1297" spans="1:7" ht="12">
      <c r="A1297" s="3" t="s">
        <v>13967</v>
      </c>
      <c r="B1297" s="2" t="s">
        <v>3089</v>
      </c>
      <c r="C1297" s="176" t="s">
        <v>14885</v>
      </c>
      <c r="D1297" s="177">
        <v>1</v>
      </c>
      <c r="E1297" s="178">
        <v>4.8600000000000003</v>
      </c>
      <c r="F1297" s="563">
        <v>1206.9715636363635</v>
      </c>
      <c r="G1297" s="563"/>
    </row>
    <row r="1298" spans="1:7" ht="12">
      <c r="B1298" s="2" t="s">
        <v>3090</v>
      </c>
      <c r="C1298" s="176" t="s">
        <v>14886</v>
      </c>
      <c r="D1298" s="177">
        <v>1</v>
      </c>
      <c r="E1298" s="178">
        <v>4.8600000000000003</v>
      </c>
      <c r="F1298" s="563">
        <v>1396.7138181818177</v>
      </c>
      <c r="G1298" s="563"/>
    </row>
    <row r="1299" spans="1:7" ht="12">
      <c r="B1299" s="2" t="s">
        <v>3091</v>
      </c>
      <c r="C1299" s="176" t="s">
        <v>14887</v>
      </c>
      <c r="D1299" s="177">
        <v>1</v>
      </c>
      <c r="E1299" s="178">
        <v>4.8600000000000003</v>
      </c>
      <c r="F1299" s="563">
        <v>1396.7138181818177</v>
      </c>
      <c r="G1299" s="563"/>
    </row>
    <row r="1300" spans="1:7" ht="12">
      <c r="B1300" s="2" t="s">
        <v>3092</v>
      </c>
      <c r="C1300" s="176" t="s">
        <v>14888</v>
      </c>
      <c r="D1300" s="177">
        <v>1</v>
      </c>
      <c r="E1300" s="178">
        <v>3.66</v>
      </c>
      <c r="F1300" s="563">
        <v>628.52121818181809</v>
      </c>
      <c r="G1300" s="563"/>
    </row>
    <row r="1301" spans="1:7" ht="12">
      <c r="B1301" s="2" t="s">
        <v>3093</v>
      </c>
      <c r="C1301" s="176" t="s">
        <v>14889</v>
      </c>
      <c r="D1301" s="177">
        <v>1</v>
      </c>
      <c r="E1301" s="178">
        <v>3.66</v>
      </c>
      <c r="F1301" s="563">
        <v>504.66169090909079</v>
      </c>
      <c r="G1301" s="563"/>
    </row>
    <row r="1302" spans="1:7" ht="12">
      <c r="B1302" s="2" t="s">
        <v>3094</v>
      </c>
      <c r="C1302" s="176" t="s">
        <v>14890</v>
      </c>
      <c r="D1302" s="177">
        <v>1</v>
      </c>
      <c r="E1302" s="178">
        <v>3.66</v>
      </c>
      <c r="F1302" s="563">
        <v>558.68552727272697</v>
      </c>
      <c r="G1302" s="563"/>
    </row>
    <row r="1303" spans="1:7" ht="12">
      <c r="B1303" s="2" t="s">
        <v>3095</v>
      </c>
      <c r="C1303" s="176" t="s">
        <v>11095</v>
      </c>
      <c r="D1303" s="177">
        <v>1</v>
      </c>
      <c r="E1303" s="178">
        <v>1.669</v>
      </c>
      <c r="F1303" s="563">
        <v>558.68552727272697</v>
      </c>
      <c r="G1303" s="563"/>
    </row>
    <row r="1304" spans="1:7" ht="12">
      <c r="B1304" s="2" t="s">
        <v>3096</v>
      </c>
      <c r="C1304" s="176" t="s">
        <v>14891</v>
      </c>
      <c r="D1304" s="177">
        <v>1</v>
      </c>
      <c r="E1304" s="178">
        <v>3.66</v>
      </c>
      <c r="F1304" s="563">
        <v>641.69776363636345</v>
      </c>
      <c r="G1304" s="563"/>
    </row>
    <row r="1305" spans="1:7" ht="12">
      <c r="B1305" s="2" t="s">
        <v>3097</v>
      </c>
      <c r="C1305" s="176" t="s">
        <v>14892</v>
      </c>
      <c r="D1305" s="177">
        <v>1</v>
      </c>
      <c r="E1305" s="178">
        <v>3.66</v>
      </c>
      <c r="F1305" s="563">
        <v>546.82663636363623</v>
      </c>
      <c r="G1305" s="563"/>
    </row>
    <row r="1306" spans="1:7" ht="12">
      <c r="B1306" s="2" t="s">
        <v>3098</v>
      </c>
      <c r="C1306" s="176" t="s">
        <v>14893</v>
      </c>
      <c r="D1306" s="177">
        <v>1</v>
      </c>
      <c r="E1306" s="178">
        <v>3.66</v>
      </c>
      <c r="F1306" s="563">
        <v>624.56825454545435</v>
      </c>
      <c r="G1306" s="563"/>
    </row>
    <row r="1307" spans="1:7" ht="12">
      <c r="B1307" s="2" t="s">
        <v>3099</v>
      </c>
      <c r="C1307" s="176" t="s">
        <v>14894</v>
      </c>
      <c r="D1307" s="177">
        <v>1</v>
      </c>
      <c r="E1307" s="178">
        <v>3.66</v>
      </c>
      <c r="F1307" s="563">
        <v>624.56825454545435</v>
      </c>
      <c r="G1307" s="563"/>
    </row>
    <row r="1308" spans="1:7" ht="12">
      <c r="B1308" s="2" t="s">
        <v>3100</v>
      </c>
      <c r="C1308" s="176" t="s">
        <v>14895</v>
      </c>
      <c r="D1308" s="177">
        <v>1</v>
      </c>
      <c r="E1308" s="178">
        <v>3.66</v>
      </c>
      <c r="F1308" s="563">
        <v>755.01605454545427</v>
      </c>
      <c r="G1308" s="563"/>
    </row>
    <row r="1309" spans="1:7" ht="12">
      <c r="B1309" s="2" t="s">
        <v>3101</v>
      </c>
      <c r="C1309" s="176" t="s">
        <v>14896</v>
      </c>
      <c r="D1309" s="177">
        <v>1</v>
      </c>
      <c r="E1309" s="178">
        <v>3.66</v>
      </c>
      <c r="F1309" s="563">
        <v>603.48578181818175</v>
      </c>
      <c r="G1309" s="563"/>
    </row>
    <row r="1310" spans="1:7" ht="12">
      <c r="B1310" s="2" t="s">
        <v>3102</v>
      </c>
      <c r="C1310" s="176" t="s">
        <v>14897</v>
      </c>
      <c r="D1310" s="177">
        <v>1</v>
      </c>
      <c r="E1310" s="178">
        <v>3.66</v>
      </c>
      <c r="F1310" s="563">
        <v>755.01605454545427</v>
      </c>
      <c r="G1310" s="563"/>
    </row>
    <row r="1311" spans="1:7" ht="12">
      <c r="B1311" s="2" t="s">
        <v>3103</v>
      </c>
      <c r="C1311" s="176" t="s">
        <v>14898</v>
      </c>
      <c r="D1311" s="177">
        <v>1</v>
      </c>
      <c r="E1311" s="178">
        <v>3.66</v>
      </c>
      <c r="F1311" s="563">
        <v>755.01605454545427</v>
      </c>
      <c r="G1311" s="563"/>
    </row>
    <row r="1312" spans="1:7" ht="12">
      <c r="B1312" s="2" t="s">
        <v>3104</v>
      </c>
      <c r="C1312" s="176" t="s">
        <v>3105</v>
      </c>
      <c r="D1312" s="177">
        <v>1</v>
      </c>
      <c r="E1312" s="178">
        <v>1.56</v>
      </c>
      <c r="F1312" s="563">
        <v>563.95614545454532</v>
      </c>
      <c r="G1312" s="563"/>
    </row>
    <row r="1313" spans="2:7" ht="12">
      <c r="B1313" s="2" t="s">
        <v>3106</v>
      </c>
      <c r="C1313" s="176" t="s">
        <v>14899</v>
      </c>
      <c r="D1313" s="177">
        <v>1</v>
      </c>
      <c r="E1313" s="178">
        <v>4.16</v>
      </c>
      <c r="F1313" s="563">
        <v>814.31050909090902</v>
      </c>
      <c r="G1313" s="563"/>
    </row>
    <row r="1314" spans="2:7" ht="12">
      <c r="B1314" s="2" t="s">
        <v>3107</v>
      </c>
      <c r="C1314" s="176" t="s">
        <v>14900</v>
      </c>
      <c r="D1314" s="177">
        <v>1</v>
      </c>
      <c r="E1314" s="178">
        <v>4.16</v>
      </c>
      <c r="F1314" s="563">
        <v>714.16876363636334</v>
      </c>
      <c r="G1314" s="563"/>
    </row>
    <row r="1315" spans="2:7" ht="12">
      <c r="B1315" s="2" t="s">
        <v>3108</v>
      </c>
      <c r="C1315" s="176" t="s">
        <v>14901</v>
      </c>
      <c r="D1315" s="177">
        <v>1</v>
      </c>
      <c r="E1315" s="178">
        <v>4.16</v>
      </c>
      <c r="F1315" s="563">
        <v>773.46321818181809</v>
      </c>
      <c r="G1315" s="563"/>
    </row>
    <row r="1316" spans="2:7" ht="12">
      <c r="B1316" s="2" t="s">
        <v>3109</v>
      </c>
      <c r="C1316" s="176" t="s">
        <v>14902</v>
      </c>
      <c r="D1316" s="177">
        <v>1</v>
      </c>
      <c r="E1316" s="178">
        <v>4.16</v>
      </c>
      <c r="F1316" s="563">
        <v>868.3343454545452</v>
      </c>
      <c r="G1316" s="563"/>
    </row>
    <row r="1317" spans="2:7" ht="12">
      <c r="B1317" s="2" t="s">
        <v>3110</v>
      </c>
      <c r="C1317" s="176" t="s">
        <v>14903</v>
      </c>
      <c r="D1317" s="177">
        <v>1</v>
      </c>
      <c r="E1317" s="178">
        <v>4.16</v>
      </c>
      <c r="F1317" s="563">
        <v>768.19259999999974</v>
      </c>
      <c r="G1317" s="563"/>
    </row>
    <row r="1318" spans="2:7" ht="12">
      <c r="B1318" s="2" t="s">
        <v>3111</v>
      </c>
      <c r="C1318" s="176" t="s">
        <v>14904</v>
      </c>
      <c r="D1318" s="177">
        <v>1</v>
      </c>
      <c r="E1318" s="178">
        <v>4.16</v>
      </c>
      <c r="F1318" s="563">
        <v>868.3343454545452</v>
      </c>
      <c r="G1318" s="563"/>
    </row>
    <row r="1319" spans="2:7" ht="12">
      <c r="B1319" s="2" t="s">
        <v>3112</v>
      </c>
      <c r="C1319" s="176" t="s">
        <v>14905</v>
      </c>
      <c r="D1319" s="177">
        <v>1</v>
      </c>
      <c r="E1319" s="178">
        <v>4.16</v>
      </c>
      <c r="F1319" s="563">
        <v>868.3343454545452</v>
      </c>
      <c r="G1319" s="563"/>
    </row>
    <row r="1320" spans="2:7" ht="12">
      <c r="B1320" s="2" t="s">
        <v>3113</v>
      </c>
      <c r="C1320" s="176" t="s">
        <v>14906</v>
      </c>
      <c r="D1320" s="177">
        <v>1</v>
      </c>
      <c r="E1320" s="178">
        <v>4.16</v>
      </c>
      <c r="F1320" s="563">
        <v>1019.8646181818181</v>
      </c>
      <c r="G1320" s="563"/>
    </row>
    <row r="1321" spans="2:7" ht="12">
      <c r="B1321" s="2" t="s">
        <v>3114</v>
      </c>
      <c r="C1321" s="176" t="s">
        <v>14907</v>
      </c>
      <c r="D1321" s="177">
        <v>1</v>
      </c>
      <c r="E1321" s="178">
        <v>4.16</v>
      </c>
      <c r="F1321" s="563">
        <v>834.07532727272701</v>
      </c>
      <c r="G1321" s="563"/>
    </row>
    <row r="1322" spans="2:7" ht="12">
      <c r="B1322" s="2" t="s">
        <v>3115</v>
      </c>
      <c r="C1322" s="176" t="s">
        <v>14908</v>
      </c>
      <c r="D1322" s="177">
        <v>1</v>
      </c>
      <c r="E1322" s="178">
        <v>4.16</v>
      </c>
      <c r="F1322" s="563">
        <v>977.69967272727251</v>
      </c>
      <c r="G1322" s="563"/>
    </row>
    <row r="1323" spans="2:7" ht="12">
      <c r="B1323" s="2" t="s">
        <v>3116</v>
      </c>
      <c r="C1323" s="176" t="s">
        <v>14909</v>
      </c>
      <c r="D1323" s="177">
        <v>1</v>
      </c>
      <c r="E1323" s="178">
        <v>4.16</v>
      </c>
      <c r="F1323" s="563">
        <v>973.74670909090889</v>
      </c>
      <c r="G1323" s="563"/>
    </row>
    <row r="1324" spans="2:7" ht="12">
      <c r="B1324" s="2" t="s">
        <v>3117</v>
      </c>
      <c r="C1324" s="176" t="s">
        <v>14910</v>
      </c>
      <c r="D1324" s="177">
        <v>1</v>
      </c>
      <c r="E1324" s="178">
        <v>5.39</v>
      </c>
      <c r="F1324" s="563">
        <v>1189.8420545454542</v>
      </c>
      <c r="G1324" s="563"/>
    </row>
    <row r="1325" spans="2:7" ht="12">
      <c r="B1325" s="2" t="s">
        <v>3118</v>
      </c>
      <c r="C1325" s="176" t="s">
        <v>14911</v>
      </c>
      <c r="D1325" s="177">
        <v>1</v>
      </c>
      <c r="E1325" s="178">
        <v>5.73</v>
      </c>
      <c r="F1325" s="563">
        <v>1080.476727272727</v>
      </c>
      <c r="G1325" s="563"/>
    </row>
    <row r="1326" spans="2:7" ht="12">
      <c r="B1326" s="2" t="s">
        <v>3119</v>
      </c>
      <c r="C1326" s="176" t="s">
        <v>14912</v>
      </c>
      <c r="D1326" s="177">
        <v>1</v>
      </c>
      <c r="E1326" s="178">
        <v>5.52</v>
      </c>
      <c r="F1326" s="563">
        <v>1080.476727272727</v>
      </c>
      <c r="G1326" s="563"/>
    </row>
    <row r="1327" spans="2:7" ht="12">
      <c r="B1327" s="2" t="s">
        <v>3120</v>
      </c>
      <c r="C1327" s="176" t="s">
        <v>14913</v>
      </c>
      <c r="D1327" s="177">
        <v>1</v>
      </c>
      <c r="E1327" s="178">
        <v>5.39</v>
      </c>
      <c r="F1327" s="563">
        <v>1279.442563636363</v>
      </c>
      <c r="G1327" s="563"/>
    </row>
    <row r="1328" spans="2:7" ht="12">
      <c r="B1328" s="2" t="s">
        <v>3121</v>
      </c>
      <c r="C1328" s="176" t="s">
        <v>14914</v>
      </c>
      <c r="D1328" s="177">
        <v>1</v>
      </c>
      <c r="E1328" s="178">
        <v>5.52</v>
      </c>
      <c r="F1328" s="563">
        <v>1110.7827818181815</v>
      </c>
      <c r="G1328" s="563"/>
    </row>
    <row r="1329" spans="1:7" ht="12">
      <c r="B1329" s="2" t="s">
        <v>3122</v>
      </c>
      <c r="C1329" s="176" t="s">
        <v>14915</v>
      </c>
      <c r="D1329" s="177">
        <v>1</v>
      </c>
      <c r="E1329" s="178">
        <v>5.52</v>
      </c>
      <c r="F1329" s="563">
        <v>1164.8066181818178</v>
      </c>
      <c r="G1329" s="563"/>
    </row>
    <row r="1330" spans="1:7" ht="12">
      <c r="B1330" s="2" t="s">
        <v>3123</v>
      </c>
      <c r="C1330" s="176" t="s">
        <v>14916</v>
      </c>
      <c r="D1330" s="177">
        <v>1</v>
      </c>
      <c r="E1330" s="178">
        <v>5.73</v>
      </c>
      <c r="F1330" s="563">
        <v>1164.8066181818178</v>
      </c>
      <c r="G1330" s="563"/>
    </row>
    <row r="1331" spans="1:7" ht="12">
      <c r="B1331" s="2" t="s">
        <v>3124</v>
      </c>
      <c r="C1331" s="176" t="s">
        <v>14917</v>
      </c>
      <c r="D1331" s="177">
        <v>1</v>
      </c>
      <c r="E1331" s="178">
        <v>5.39</v>
      </c>
      <c r="F1331" s="563">
        <v>1361.1371454545449</v>
      </c>
      <c r="G1331" s="563"/>
    </row>
    <row r="1332" spans="1:7" ht="12">
      <c r="B1332" s="2" t="s">
        <v>3125</v>
      </c>
      <c r="C1332" s="176" t="s">
        <v>14918</v>
      </c>
      <c r="D1332" s="177">
        <v>1</v>
      </c>
      <c r="E1332" s="178">
        <v>5.52</v>
      </c>
      <c r="F1332" s="563">
        <v>1216.1951454545451</v>
      </c>
      <c r="G1332" s="563"/>
    </row>
    <row r="1333" spans="1:7" ht="12">
      <c r="B1333" s="2" t="s">
        <v>3126</v>
      </c>
      <c r="C1333" s="176" t="s">
        <v>14919</v>
      </c>
      <c r="D1333" s="177">
        <v>1</v>
      </c>
      <c r="E1333" s="178">
        <v>5.52</v>
      </c>
      <c r="F1333" s="563">
        <v>1206.9715636363635</v>
      </c>
      <c r="G1333" s="563"/>
    </row>
    <row r="1334" spans="1:7" ht="12">
      <c r="B1334" s="2" t="s">
        <v>3127</v>
      </c>
      <c r="C1334" s="176" t="s">
        <v>14920</v>
      </c>
      <c r="D1334" s="177">
        <v>1</v>
      </c>
      <c r="E1334" s="178">
        <v>5.73</v>
      </c>
      <c r="F1334" s="563">
        <v>1361.1371454545449</v>
      </c>
      <c r="G1334" s="563"/>
    </row>
    <row r="1335" spans="1:7" ht="12">
      <c r="B1335" s="2" t="s">
        <v>3128</v>
      </c>
      <c r="C1335" s="176" t="s">
        <v>14921</v>
      </c>
      <c r="D1335" s="177">
        <v>1</v>
      </c>
      <c r="E1335" s="178">
        <v>3.1669999999999998</v>
      </c>
      <c r="F1335" s="563">
        <v>566.59145454545444</v>
      </c>
      <c r="G1335" s="563"/>
    </row>
    <row r="1336" spans="1:7" ht="12">
      <c r="A1336" s="3" t="s">
        <v>13052</v>
      </c>
      <c r="B1336" s="2" t="s">
        <v>4519</v>
      </c>
      <c r="C1336" s="176" t="s">
        <v>14922</v>
      </c>
      <c r="D1336" s="177">
        <v>1</v>
      </c>
      <c r="E1336" s="178">
        <v>3.1930000000000001</v>
      </c>
      <c r="F1336" s="563">
        <v>462.49674545454536</v>
      </c>
      <c r="G1336" s="563"/>
    </row>
    <row r="1337" spans="1:7" ht="12">
      <c r="B1337" s="2" t="s">
        <v>3129</v>
      </c>
      <c r="C1337" s="176" t="s">
        <v>14923</v>
      </c>
      <c r="D1337" s="177">
        <v>1</v>
      </c>
      <c r="E1337" s="178">
        <v>3.1760000000000002</v>
      </c>
      <c r="F1337" s="563">
        <v>505.9793454545453</v>
      </c>
      <c r="G1337" s="563"/>
    </row>
    <row r="1338" spans="1:7" ht="12">
      <c r="B1338" s="2" t="s">
        <v>3130</v>
      </c>
      <c r="C1338" s="176" t="s">
        <v>14924</v>
      </c>
      <c r="D1338" s="177">
        <v>1</v>
      </c>
      <c r="E1338" s="178">
        <v>1.585</v>
      </c>
      <c r="F1338" s="563">
        <v>577.1326909090908</v>
      </c>
      <c r="G1338" s="563"/>
    </row>
    <row r="1339" spans="1:7" ht="12">
      <c r="A1339" s="3" t="s">
        <v>13053</v>
      </c>
      <c r="B1339" s="2" t="s">
        <v>4520</v>
      </c>
      <c r="C1339" s="176" t="s">
        <v>14925</v>
      </c>
      <c r="D1339" s="177">
        <v>1</v>
      </c>
      <c r="E1339" s="178">
        <v>3.3290000000000002</v>
      </c>
      <c r="F1339" s="563">
        <v>502.02638181818179</v>
      </c>
      <c r="G1339" s="563"/>
    </row>
    <row r="1340" spans="1:7" ht="12">
      <c r="B1340" s="2" t="s">
        <v>3131</v>
      </c>
      <c r="C1340" s="176" t="s">
        <v>14926</v>
      </c>
      <c r="D1340" s="177">
        <v>1</v>
      </c>
      <c r="E1340" s="178">
        <v>1.585</v>
      </c>
      <c r="F1340" s="563">
        <v>562.63849090909071</v>
      </c>
      <c r="G1340" s="563"/>
    </row>
    <row r="1341" spans="1:7" ht="12">
      <c r="B1341" s="2" t="s">
        <v>3132</v>
      </c>
      <c r="C1341" s="176" t="s">
        <v>14927</v>
      </c>
      <c r="D1341" s="177">
        <v>1</v>
      </c>
      <c r="E1341" s="178">
        <v>1.585</v>
      </c>
      <c r="F1341" s="563">
        <v>677.27443636363603</v>
      </c>
      <c r="G1341" s="563"/>
    </row>
    <row r="1342" spans="1:7" ht="12">
      <c r="A1342" s="3" t="s">
        <v>13054</v>
      </c>
      <c r="B1342" s="2" t="s">
        <v>4521</v>
      </c>
      <c r="C1342" s="176" t="s">
        <v>14928</v>
      </c>
      <c r="D1342" s="177">
        <v>1</v>
      </c>
      <c r="E1342" s="178">
        <v>3.379</v>
      </c>
      <c r="F1342" s="563">
        <v>548.14429090909073</v>
      </c>
      <c r="G1342" s="563"/>
    </row>
    <row r="1343" spans="1:7" ht="12">
      <c r="B1343" s="2" t="s">
        <v>3133</v>
      </c>
      <c r="C1343" s="176" t="s">
        <v>14929</v>
      </c>
      <c r="D1343" s="177">
        <v>1</v>
      </c>
      <c r="E1343" s="178">
        <v>3.3210000000000002</v>
      </c>
      <c r="F1343" s="563">
        <v>677.27443636363603</v>
      </c>
      <c r="G1343" s="563"/>
    </row>
    <row r="1344" spans="1:7" ht="12">
      <c r="B1344" s="2" t="s">
        <v>3134</v>
      </c>
      <c r="C1344" s="176" t="s">
        <v>14930</v>
      </c>
      <c r="D1344" s="177">
        <v>1</v>
      </c>
      <c r="E1344" s="178">
        <v>1.585</v>
      </c>
      <c r="F1344" s="563">
        <v>677.27443636363603</v>
      </c>
      <c r="G1344" s="563"/>
    </row>
    <row r="1345" spans="1:7" ht="12">
      <c r="B1345" s="2" t="s">
        <v>3135</v>
      </c>
      <c r="C1345" s="176" t="s">
        <v>14931</v>
      </c>
      <c r="D1345" s="177">
        <v>1</v>
      </c>
      <c r="E1345" s="178">
        <v>3.8050000000000002</v>
      </c>
      <c r="F1345" s="563">
        <v>1069.9354909090907</v>
      </c>
      <c r="G1345" s="563"/>
    </row>
    <row r="1346" spans="1:7" ht="12">
      <c r="B1346" s="2" t="s">
        <v>3136</v>
      </c>
      <c r="C1346" s="176" t="s">
        <v>14932</v>
      </c>
      <c r="D1346" s="177">
        <v>1</v>
      </c>
      <c r="E1346" s="178">
        <v>4.7839999999999998</v>
      </c>
      <c r="F1346" s="563">
        <v>973.74670909090889</v>
      </c>
      <c r="G1346" s="563"/>
    </row>
    <row r="1347" spans="1:7" ht="12">
      <c r="B1347" s="2" t="s">
        <v>3137</v>
      </c>
      <c r="C1347" s="176" t="s">
        <v>14933</v>
      </c>
      <c r="D1347" s="177">
        <v>1</v>
      </c>
      <c r="E1347" s="178">
        <v>3.8050000000000002</v>
      </c>
      <c r="F1347" s="563">
        <v>973.74670909090889</v>
      </c>
      <c r="G1347" s="563"/>
    </row>
    <row r="1348" spans="1:7" ht="12">
      <c r="B1348" s="2" t="s">
        <v>3138</v>
      </c>
      <c r="C1348" s="176" t="s">
        <v>14934</v>
      </c>
      <c r="D1348" s="177">
        <v>1</v>
      </c>
      <c r="E1348" s="178">
        <v>3.8050000000000002</v>
      </c>
      <c r="F1348" s="563">
        <v>1152.9477272727272</v>
      </c>
      <c r="G1348" s="563"/>
    </row>
    <row r="1349" spans="1:7" ht="12">
      <c r="A1349" s="3" t="s">
        <v>13055</v>
      </c>
      <c r="B1349" s="2" t="s">
        <v>3139</v>
      </c>
      <c r="C1349" s="176" t="s">
        <v>14935</v>
      </c>
      <c r="D1349" s="177">
        <v>1</v>
      </c>
      <c r="E1349" s="178">
        <v>4.8650000000000002</v>
      </c>
      <c r="F1349" s="563">
        <v>1006.6880727272725</v>
      </c>
      <c r="G1349" s="563"/>
    </row>
    <row r="1350" spans="1:7" ht="12">
      <c r="B1350" s="2" t="s">
        <v>3140</v>
      </c>
      <c r="C1350" s="176" t="s">
        <v>14936</v>
      </c>
      <c r="D1350" s="177">
        <v>1</v>
      </c>
      <c r="E1350" s="178">
        <v>1.585</v>
      </c>
      <c r="F1350" s="563">
        <v>1055.4412909090906</v>
      </c>
      <c r="G1350" s="563"/>
    </row>
    <row r="1351" spans="1:7" ht="12">
      <c r="B1351" s="2" t="s">
        <v>3141</v>
      </c>
      <c r="C1351" s="176" t="s">
        <v>14937</v>
      </c>
      <c r="D1351" s="177">
        <v>1</v>
      </c>
      <c r="E1351" s="178">
        <v>1.585</v>
      </c>
      <c r="F1351" s="563">
        <v>1033.0411636363633</v>
      </c>
      <c r="G1351" s="563"/>
    </row>
    <row r="1352" spans="1:7" ht="12">
      <c r="B1352" s="2" t="s">
        <v>3142</v>
      </c>
      <c r="C1352" s="176" t="s">
        <v>14938</v>
      </c>
      <c r="D1352" s="177">
        <v>1</v>
      </c>
      <c r="E1352" s="178">
        <v>3.8050000000000002</v>
      </c>
      <c r="F1352" s="563">
        <v>1222.7834181818178</v>
      </c>
      <c r="G1352" s="563"/>
    </row>
    <row r="1353" spans="1:7" ht="12">
      <c r="A1353" s="3" t="s">
        <v>13056</v>
      </c>
      <c r="B1353" s="2" t="s">
        <v>3143</v>
      </c>
      <c r="C1353" s="176" t="s">
        <v>14939</v>
      </c>
      <c r="D1353" s="177">
        <v>1</v>
      </c>
      <c r="E1353" s="178">
        <v>4.9850000000000003</v>
      </c>
      <c r="F1353" s="563">
        <v>1102.8768545454545</v>
      </c>
      <c r="G1353" s="563"/>
    </row>
    <row r="1354" spans="1:7" ht="12">
      <c r="B1354" s="2" t="s">
        <v>3144</v>
      </c>
      <c r="C1354" s="176" t="s">
        <v>14940</v>
      </c>
      <c r="D1354" s="177">
        <v>1</v>
      </c>
      <c r="E1354" s="178">
        <v>3.8050000000000002</v>
      </c>
      <c r="F1354" s="563">
        <v>1087.0649999999998</v>
      </c>
      <c r="G1354" s="563"/>
    </row>
    <row r="1355" spans="1:7" ht="12">
      <c r="B1355" s="2" t="s">
        <v>3145</v>
      </c>
      <c r="C1355" s="176" t="s">
        <v>14941</v>
      </c>
      <c r="D1355" s="177">
        <v>1</v>
      </c>
      <c r="E1355" s="178">
        <v>3.8050000000000002</v>
      </c>
      <c r="F1355" s="563">
        <v>1222.7834181818178</v>
      </c>
      <c r="G1355" s="563"/>
    </row>
    <row r="1356" spans="1:7" ht="12">
      <c r="B1356" s="2" t="s">
        <v>3146</v>
      </c>
      <c r="C1356" s="176" t="s">
        <v>14942</v>
      </c>
      <c r="D1356" s="177">
        <v>1</v>
      </c>
      <c r="E1356" s="178">
        <v>3.3780000000000001</v>
      </c>
      <c r="F1356" s="563">
        <v>956.61719999999991</v>
      </c>
      <c r="G1356" s="563"/>
    </row>
    <row r="1357" spans="1:7" ht="12">
      <c r="B1357" s="2" t="s">
        <v>4522</v>
      </c>
      <c r="C1357" s="176" t="s">
        <v>14943</v>
      </c>
      <c r="D1357" s="177">
        <v>1</v>
      </c>
      <c r="E1357" s="178">
        <v>3.3919999999999999</v>
      </c>
      <c r="F1357" s="563">
        <v>823.53409090909076</v>
      </c>
      <c r="G1357" s="563"/>
    </row>
    <row r="1358" spans="1:7" ht="12">
      <c r="B1358" s="2" t="s">
        <v>2269</v>
      </c>
      <c r="C1358" s="176" t="s">
        <v>14944</v>
      </c>
      <c r="D1358" s="177">
        <v>1</v>
      </c>
      <c r="E1358" s="178">
        <v>3.38</v>
      </c>
      <c r="F1358" s="563">
        <v>906.54632727272713</v>
      </c>
      <c r="G1358" s="563"/>
    </row>
    <row r="1359" spans="1:7" ht="12">
      <c r="B1359" s="2" t="s">
        <v>2270</v>
      </c>
      <c r="C1359" s="176" t="s">
        <v>14945</v>
      </c>
      <c r="D1359" s="177">
        <v>1</v>
      </c>
      <c r="E1359" s="178">
        <v>3.5</v>
      </c>
      <c r="F1359" s="563">
        <v>1465.2318545454543</v>
      </c>
      <c r="G1359" s="563"/>
    </row>
    <row r="1360" spans="1:7" ht="12">
      <c r="B1360" s="2" t="s">
        <v>2271</v>
      </c>
      <c r="C1360" s="176" t="s">
        <v>14946</v>
      </c>
      <c r="D1360" s="177">
        <v>1</v>
      </c>
      <c r="E1360" s="178">
        <v>3.508</v>
      </c>
      <c r="F1360" s="563">
        <v>1125.2769818181814</v>
      </c>
      <c r="G1360" s="563"/>
    </row>
    <row r="1361" spans="2:7" ht="12">
      <c r="B1361" s="2" t="s">
        <v>4523</v>
      </c>
      <c r="C1361" s="176" t="s">
        <v>14947</v>
      </c>
      <c r="D1361" s="177">
        <v>1</v>
      </c>
      <c r="E1361" s="178">
        <v>3.49</v>
      </c>
      <c r="F1361" s="563">
        <v>951.34658181818156</v>
      </c>
      <c r="G1361" s="563"/>
    </row>
    <row r="1362" spans="2:7" ht="12">
      <c r="B1362" s="2" t="s">
        <v>4524</v>
      </c>
      <c r="C1362" s="176" t="s">
        <v>14948</v>
      </c>
      <c r="D1362" s="177">
        <v>1</v>
      </c>
      <c r="E1362" s="178">
        <v>1.585</v>
      </c>
      <c r="F1362" s="563">
        <v>1490.2672909090907</v>
      </c>
      <c r="G1362" s="563"/>
    </row>
    <row r="1363" spans="2:7" ht="12">
      <c r="B1363" s="2" t="s">
        <v>2272</v>
      </c>
      <c r="C1363" s="176" t="s">
        <v>14949</v>
      </c>
      <c r="D1363" s="177">
        <v>1</v>
      </c>
      <c r="E1363" s="178">
        <v>1.585</v>
      </c>
      <c r="F1363" s="563">
        <v>1726.1274545454542</v>
      </c>
      <c r="G1363" s="563"/>
    </row>
    <row r="1364" spans="2:7" ht="12">
      <c r="B1364" s="2" t="s">
        <v>4525</v>
      </c>
      <c r="C1364" s="176" t="s">
        <v>14950</v>
      </c>
      <c r="D1364" s="177">
        <v>1</v>
      </c>
      <c r="E1364" s="178">
        <v>1.585</v>
      </c>
      <c r="F1364" s="563">
        <v>1735.351036363636</v>
      </c>
      <c r="G1364" s="563"/>
    </row>
    <row r="1365" spans="2:7" ht="12">
      <c r="B1365" s="2" t="s">
        <v>2273</v>
      </c>
      <c r="C1365" s="176" t="s">
        <v>14951</v>
      </c>
      <c r="D1365" s="177">
        <v>1</v>
      </c>
      <c r="E1365" s="178">
        <v>3.65</v>
      </c>
      <c r="F1365" s="563">
        <v>1282.0778727272725</v>
      </c>
      <c r="G1365" s="563"/>
    </row>
    <row r="1366" spans="2:7" ht="12">
      <c r="B1366" s="2" t="s">
        <v>2274</v>
      </c>
      <c r="C1366" s="176" t="s">
        <v>14952</v>
      </c>
      <c r="D1366" s="177">
        <v>1</v>
      </c>
      <c r="E1366" s="178">
        <v>3.65</v>
      </c>
      <c r="F1366" s="563">
        <v>1282.0778727272725</v>
      </c>
      <c r="G1366" s="563"/>
    </row>
    <row r="1367" spans="2:7" ht="12">
      <c r="B1367" s="2" t="s">
        <v>2275</v>
      </c>
      <c r="C1367" s="176" t="s">
        <v>14953</v>
      </c>
      <c r="D1367" s="177">
        <v>1</v>
      </c>
      <c r="E1367" s="178">
        <v>3.6150000000000002</v>
      </c>
      <c r="F1367" s="563">
        <v>1043.5823999999998</v>
      </c>
      <c r="G1367" s="563"/>
    </row>
    <row r="1368" spans="2:7" ht="12">
      <c r="B1368" s="2" t="s">
        <v>4526</v>
      </c>
      <c r="C1368" s="176" t="s">
        <v>14954</v>
      </c>
      <c r="D1368" s="177">
        <v>1</v>
      </c>
      <c r="E1368" s="178">
        <v>3.5430000000000001</v>
      </c>
      <c r="F1368" s="563">
        <v>1117.3710545454539</v>
      </c>
      <c r="G1368" s="563"/>
    </row>
    <row r="1369" spans="2:7" ht="12">
      <c r="B1369" s="2" t="s">
        <v>2276</v>
      </c>
      <c r="C1369" s="176" t="s">
        <v>14955</v>
      </c>
      <c r="D1369" s="177">
        <v>1</v>
      </c>
      <c r="E1369" s="178">
        <v>3.77</v>
      </c>
      <c r="F1369" s="563">
        <v>1010.6410363636361</v>
      </c>
      <c r="G1369" s="563"/>
    </row>
    <row r="1370" spans="2:7" ht="12">
      <c r="B1370" s="2" t="s">
        <v>2277</v>
      </c>
      <c r="C1370" s="176" t="s">
        <v>14956</v>
      </c>
      <c r="D1370" s="177">
        <v>1</v>
      </c>
      <c r="E1370" s="178">
        <v>3.589</v>
      </c>
      <c r="F1370" s="563">
        <v>1333.4663999999998</v>
      </c>
      <c r="G1370" s="563"/>
    </row>
    <row r="1371" spans="2:7" ht="12">
      <c r="B1371" s="2" t="s">
        <v>2278</v>
      </c>
      <c r="C1371" s="176" t="s">
        <v>14957</v>
      </c>
      <c r="D1371" s="177">
        <v>1</v>
      </c>
      <c r="E1371" s="178">
        <v>4.8250000000000002</v>
      </c>
      <c r="F1371" s="563">
        <v>1776.1983272727271</v>
      </c>
      <c r="G1371" s="563"/>
    </row>
    <row r="1372" spans="2:7" ht="12">
      <c r="B1372" s="2" t="s">
        <v>4527</v>
      </c>
      <c r="C1372" s="176" t="s">
        <v>14958</v>
      </c>
      <c r="D1372" s="177">
        <v>1</v>
      </c>
      <c r="E1372" s="178">
        <v>3.6709999999999998</v>
      </c>
      <c r="F1372" s="563">
        <v>1142.4064909090907</v>
      </c>
      <c r="G1372" s="563"/>
    </row>
    <row r="1373" spans="2:7" ht="12">
      <c r="B1373" s="2" t="s">
        <v>2279</v>
      </c>
      <c r="C1373" s="176" t="s">
        <v>14959</v>
      </c>
      <c r="D1373" s="177">
        <v>1</v>
      </c>
      <c r="E1373" s="178">
        <v>4.68</v>
      </c>
      <c r="F1373" s="563">
        <v>1527.1616181818179</v>
      </c>
      <c r="G1373" s="563"/>
    </row>
    <row r="1374" spans="2:7" ht="12">
      <c r="B1374" s="2" t="s">
        <v>2280</v>
      </c>
      <c r="C1374" s="176" t="s">
        <v>14960</v>
      </c>
      <c r="D1374" s="177">
        <v>1</v>
      </c>
      <c r="E1374" s="178">
        <v>3.86</v>
      </c>
      <c r="F1374" s="563">
        <v>1556.1500181818176</v>
      </c>
      <c r="G1374" s="563"/>
    </row>
    <row r="1375" spans="2:7" ht="12">
      <c r="B1375" s="2" t="s">
        <v>4528</v>
      </c>
      <c r="C1375" s="176" t="s">
        <v>14961</v>
      </c>
      <c r="D1375" s="177">
        <v>1</v>
      </c>
      <c r="E1375" s="178">
        <v>3.8679999999999999</v>
      </c>
      <c r="F1375" s="563">
        <v>1250.4541636363635</v>
      </c>
      <c r="G1375" s="563"/>
    </row>
    <row r="1376" spans="2:7" ht="12">
      <c r="B1376" s="2" t="s">
        <v>2281</v>
      </c>
      <c r="C1376" s="176" t="s">
        <v>14962</v>
      </c>
      <c r="D1376" s="177">
        <v>1</v>
      </c>
      <c r="E1376" s="178">
        <v>4.9550000000000001</v>
      </c>
      <c r="F1376" s="563">
        <v>1780.1512909090904</v>
      </c>
      <c r="G1376" s="563"/>
    </row>
    <row r="1377" spans="2:7" ht="12">
      <c r="B1377" s="2" t="s">
        <v>1432</v>
      </c>
      <c r="C1377" s="176" t="s">
        <v>14963</v>
      </c>
      <c r="D1377" s="177">
        <v>1</v>
      </c>
      <c r="E1377" s="178">
        <v>1.63</v>
      </c>
      <c r="F1377" s="563">
        <v>658.82727272727266</v>
      </c>
      <c r="G1377" s="563"/>
    </row>
    <row r="1378" spans="2:7" ht="12">
      <c r="B1378" s="2" t="s">
        <v>1433</v>
      </c>
      <c r="C1378" s="176" t="s">
        <v>14964</v>
      </c>
      <c r="D1378" s="177">
        <v>1</v>
      </c>
      <c r="E1378" s="178">
        <v>2.9620000000000002</v>
      </c>
      <c r="F1378" s="563">
        <v>544.19132727272711</v>
      </c>
      <c r="G1378" s="563"/>
    </row>
    <row r="1379" spans="2:7" ht="12">
      <c r="B1379" s="2" t="s">
        <v>1434</v>
      </c>
      <c r="C1379" s="176" t="s">
        <v>14965</v>
      </c>
      <c r="D1379" s="177">
        <v>1</v>
      </c>
      <c r="E1379" s="178">
        <v>1.63</v>
      </c>
      <c r="F1379" s="563">
        <v>668.05085454545429</v>
      </c>
      <c r="G1379" s="563"/>
    </row>
    <row r="1380" spans="2:7" ht="12">
      <c r="B1380" s="2" t="s">
        <v>1435</v>
      </c>
      <c r="C1380" s="176" t="s">
        <v>14966</v>
      </c>
      <c r="D1380" s="177">
        <v>1</v>
      </c>
      <c r="E1380" s="178">
        <v>1.63</v>
      </c>
      <c r="F1380" s="563">
        <v>675.95678181818164</v>
      </c>
      <c r="G1380" s="563"/>
    </row>
    <row r="1381" spans="2:7" ht="12">
      <c r="B1381" s="2" t="s">
        <v>1436</v>
      </c>
      <c r="C1381" s="176" t="s">
        <v>14967</v>
      </c>
      <c r="D1381" s="177">
        <v>1</v>
      </c>
      <c r="E1381" s="178">
        <v>3.0529999999999999</v>
      </c>
      <c r="F1381" s="563">
        <v>658.82727272727266</v>
      </c>
      <c r="G1381" s="563"/>
    </row>
    <row r="1382" spans="2:7" ht="12">
      <c r="B1382" s="2" t="s">
        <v>1437</v>
      </c>
      <c r="C1382" s="176" t="s">
        <v>14968</v>
      </c>
      <c r="D1382" s="177">
        <v>1</v>
      </c>
      <c r="E1382" s="178">
        <v>3.1030000000000002</v>
      </c>
      <c r="F1382" s="563">
        <v>675.95678181818164</v>
      </c>
      <c r="G1382" s="563"/>
    </row>
    <row r="1383" spans="2:7" ht="12">
      <c r="B1383" s="2" t="s">
        <v>1438</v>
      </c>
      <c r="C1383" s="176" t="s">
        <v>14969</v>
      </c>
      <c r="D1383" s="177">
        <v>1</v>
      </c>
      <c r="E1383" s="178">
        <v>1.63</v>
      </c>
      <c r="F1383" s="563">
        <v>675.95678181818164</v>
      </c>
      <c r="G1383" s="563"/>
    </row>
    <row r="1384" spans="2:7" ht="12">
      <c r="B1384" s="2" t="s">
        <v>1439</v>
      </c>
      <c r="C1384" s="176" t="s">
        <v>14970</v>
      </c>
      <c r="D1384" s="177">
        <v>1</v>
      </c>
      <c r="E1384" s="178">
        <v>1.63</v>
      </c>
      <c r="F1384" s="563">
        <v>794.54569090909081</v>
      </c>
      <c r="G1384" s="563"/>
    </row>
    <row r="1385" spans="2:7" ht="12">
      <c r="B1385" s="2" t="s">
        <v>1440</v>
      </c>
      <c r="C1385" s="176" t="s">
        <v>14971</v>
      </c>
      <c r="D1385" s="177">
        <v>1</v>
      </c>
      <c r="E1385" s="178">
        <v>3.1629999999999998</v>
      </c>
      <c r="F1385" s="563">
        <v>675.95678181818164</v>
      </c>
      <c r="G1385" s="563"/>
    </row>
    <row r="1386" spans="2:7" ht="12">
      <c r="B1386" s="2" t="s">
        <v>1441</v>
      </c>
      <c r="C1386" s="176" t="s">
        <v>14972</v>
      </c>
      <c r="D1386" s="177">
        <v>1</v>
      </c>
      <c r="E1386" s="178">
        <v>1.63</v>
      </c>
      <c r="F1386" s="563">
        <v>794.54569090909081</v>
      </c>
      <c r="G1386" s="563"/>
    </row>
    <row r="1387" spans="2:7" ht="12">
      <c r="B1387" s="2" t="s">
        <v>1442</v>
      </c>
      <c r="C1387" s="176" t="s">
        <v>14973</v>
      </c>
      <c r="D1387" s="177">
        <v>1</v>
      </c>
      <c r="E1387" s="178">
        <v>1.63</v>
      </c>
      <c r="F1387" s="563">
        <v>794.54569090909081</v>
      </c>
      <c r="G1387" s="563"/>
    </row>
    <row r="1388" spans="2:7" ht="12">
      <c r="B1388" s="2" t="s">
        <v>1443</v>
      </c>
      <c r="C1388" s="176" t="s">
        <v>14974</v>
      </c>
      <c r="D1388" s="177">
        <v>1</v>
      </c>
      <c r="E1388" s="178">
        <v>5</v>
      </c>
      <c r="F1388" s="563">
        <v>1282.0778727272725</v>
      </c>
      <c r="G1388" s="563"/>
    </row>
    <row r="1389" spans="2:7" ht="12">
      <c r="B1389" s="2" t="s">
        <v>1444</v>
      </c>
      <c r="C1389" s="176" t="s">
        <v>14975</v>
      </c>
      <c r="D1389" s="177">
        <v>1</v>
      </c>
      <c r="E1389" s="178">
        <v>5</v>
      </c>
      <c r="F1389" s="563">
        <v>1104.1945090909087</v>
      </c>
      <c r="G1389" s="563"/>
    </row>
    <row r="1390" spans="2:7" ht="12">
      <c r="B1390" s="2" t="s">
        <v>1445</v>
      </c>
      <c r="C1390" s="176" t="s">
        <v>14976</v>
      </c>
      <c r="D1390" s="177">
        <v>1</v>
      </c>
      <c r="E1390" s="178">
        <v>5</v>
      </c>
      <c r="F1390" s="563">
        <v>1196.4303272727268</v>
      </c>
      <c r="G1390" s="563"/>
    </row>
    <row r="1391" spans="2:7" ht="12">
      <c r="B1391" s="2" t="s">
        <v>1446</v>
      </c>
      <c r="C1391" s="176" t="s">
        <v>14977</v>
      </c>
      <c r="D1391" s="177">
        <v>1</v>
      </c>
      <c r="E1391" s="178">
        <v>5.2</v>
      </c>
      <c r="F1391" s="563">
        <v>1376.9489999999998</v>
      </c>
      <c r="G1391" s="563"/>
    </row>
    <row r="1392" spans="2:7" ht="12">
      <c r="B1392" s="2" t="s">
        <v>1447</v>
      </c>
      <c r="C1392" s="176" t="s">
        <v>14978</v>
      </c>
      <c r="D1392" s="177">
        <v>1</v>
      </c>
      <c r="E1392" s="178">
        <v>5.2</v>
      </c>
      <c r="F1392" s="563">
        <v>1091.0179636363634</v>
      </c>
      <c r="G1392" s="563"/>
    </row>
    <row r="1393" spans="2:7" ht="12">
      <c r="B1393" s="2" t="s">
        <v>1448</v>
      </c>
      <c r="C1393" s="176" t="s">
        <v>14979</v>
      </c>
      <c r="D1393" s="177">
        <v>1</v>
      </c>
      <c r="E1393" s="178">
        <v>5.2</v>
      </c>
      <c r="F1393" s="563">
        <v>1287.3484909090907</v>
      </c>
      <c r="G1393" s="563"/>
    </row>
    <row r="1394" spans="2:7" ht="12">
      <c r="B1394" s="2" t="s">
        <v>1449</v>
      </c>
      <c r="C1394" s="176" t="s">
        <v>14980</v>
      </c>
      <c r="D1394" s="177">
        <v>1</v>
      </c>
      <c r="E1394" s="178">
        <v>5.2</v>
      </c>
      <c r="F1394" s="563">
        <v>1200.3832909090906</v>
      </c>
      <c r="G1394" s="563"/>
    </row>
    <row r="1395" spans="2:7" ht="12">
      <c r="B1395" s="2" t="s">
        <v>1450</v>
      </c>
      <c r="C1395" s="176" t="s">
        <v>14981</v>
      </c>
      <c r="D1395" s="177">
        <v>1</v>
      </c>
      <c r="E1395" s="178">
        <v>5.2</v>
      </c>
      <c r="F1395" s="563">
        <v>1483.6790181818178</v>
      </c>
      <c r="G1395" s="563"/>
    </row>
    <row r="1396" spans="2:7" ht="12">
      <c r="B1396" s="2" t="s">
        <v>1451</v>
      </c>
      <c r="C1396" s="176" t="s">
        <v>14982</v>
      </c>
      <c r="D1396" s="177">
        <v>1</v>
      </c>
      <c r="E1396" s="178">
        <v>5.2</v>
      </c>
      <c r="F1396" s="563">
        <v>1264.9483636363632</v>
      </c>
      <c r="G1396" s="563"/>
    </row>
    <row r="1397" spans="2:7" ht="12">
      <c r="B1397" s="2" t="s">
        <v>1452</v>
      </c>
      <c r="C1397" s="176" t="s">
        <v>14983</v>
      </c>
      <c r="D1397" s="177">
        <v>1</v>
      </c>
      <c r="E1397" s="178">
        <v>5.2</v>
      </c>
      <c r="F1397" s="563">
        <v>1490.2672909090907</v>
      </c>
      <c r="G1397" s="563"/>
    </row>
    <row r="1398" spans="2:7" ht="12">
      <c r="B1398" s="2" t="s">
        <v>1453</v>
      </c>
      <c r="C1398" s="176" t="s">
        <v>14984</v>
      </c>
      <c r="D1398" s="177">
        <v>1</v>
      </c>
      <c r="E1398" s="178">
        <v>5.2</v>
      </c>
      <c r="F1398" s="563">
        <v>1483.6790181818178</v>
      </c>
      <c r="G1398" s="563"/>
    </row>
    <row r="1399" spans="2:7" ht="12">
      <c r="B1399" s="2" t="s">
        <v>1454</v>
      </c>
      <c r="C1399" s="176" t="s">
        <v>1455</v>
      </c>
      <c r="D1399" s="177">
        <v>1</v>
      </c>
      <c r="E1399" s="178">
        <v>2.62</v>
      </c>
      <c r="F1399" s="563">
        <v>487.53218181818175</v>
      </c>
      <c r="G1399" s="563"/>
    </row>
    <row r="1400" spans="2:7" ht="12">
      <c r="B1400" s="2" t="s">
        <v>1456</v>
      </c>
      <c r="C1400" s="176" t="s">
        <v>1457</v>
      </c>
      <c r="D1400" s="177">
        <v>1</v>
      </c>
      <c r="E1400" s="178">
        <v>2.62</v>
      </c>
      <c r="F1400" s="563">
        <v>432.19069090909085</v>
      </c>
      <c r="G1400" s="563"/>
    </row>
    <row r="1401" spans="2:7" ht="12">
      <c r="B1401" s="2" t="s">
        <v>1458</v>
      </c>
      <c r="C1401" s="176" t="s">
        <v>14985</v>
      </c>
      <c r="D1401" s="177">
        <v>1</v>
      </c>
      <c r="E1401" s="178">
        <v>2.6349999999999998</v>
      </c>
      <c r="F1401" s="563">
        <v>604.80343636363614</v>
      </c>
      <c r="G1401" s="563"/>
    </row>
    <row r="1402" spans="2:7" ht="12">
      <c r="B1402" s="2" t="s">
        <v>1459</v>
      </c>
      <c r="C1402" s="176" t="s">
        <v>9527</v>
      </c>
      <c r="D1402" s="177">
        <v>1</v>
      </c>
      <c r="E1402" s="178">
        <v>2.62</v>
      </c>
      <c r="F1402" s="563">
        <v>364.99030909090897</v>
      </c>
      <c r="G1402" s="563"/>
    </row>
    <row r="1403" spans="2:7" ht="12">
      <c r="B1403" s="2" t="s">
        <v>1460</v>
      </c>
      <c r="C1403" s="176" t="s">
        <v>14986</v>
      </c>
      <c r="D1403" s="177">
        <v>1</v>
      </c>
      <c r="E1403" s="178">
        <v>2.6549999999999998</v>
      </c>
      <c r="F1403" s="563">
        <v>524.42650909090889</v>
      </c>
      <c r="G1403" s="563"/>
    </row>
    <row r="1404" spans="2:7" ht="12">
      <c r="B1404" s="2" t="s">
        <v>1461</v>
      </c>
      <c r="C1404" s="176" t="s">
        <v>11096</v>
      </c>
      <c r="D1404" s="177">
        <v>1</v>
      </c>
      <c r="E1404" s="178">
        <v>2.62</v>
      </c>
      <c r="F1404" s="563">
        <v>422.96710909090893</v>
      </c>
      <c r="G1404" s="563"/>
    </row>
    <row r="1405" spans="2:7" ht="12">
      <c r="B1405" s="2" t="s">
        <v>1462</v>
      </c>
      <c r="C1405" s="176" t="s">
        <v>1463</v>
      </c>
      <c r="D1405" s="177">
        <v>1</v>
      </c>
      <c r="E1405" s="178">
        <v>2.72</v>
      </c>
      <c r="F1405" s="563">
        <v>515.20292727272715</v>
      </c>
      <c r="G1405" s="563"/>
    </row>
    <row r="1406" spans="2:7" ht="12">
      <c r="B1406" s="2" t="s">
        <v>1464</v>
      </c>
      <c r="C1406" s="176" t="s">
        <v>1465</v>
      </c>
      <c r="D1406" s="177">
        <v>1</v>
      </c>
      <c r="E1406" s="178">
        <v>2.72</v>
      </c>
      <c r="F1406" s="563">
        <v>498.07341818181806</v>
      </c>
      <c r="G1406" s="563"/>
    </row>
    <row r="1407" spans="2:7" ht="12">
      <c r="B1407" s="2" t="s">
        <v>1466</v>
      </c>
      <c r="C1407" s="176" t="s">
        <v>9528</v>
      </c>
      <c r="D1407" s="177">
        <v>1</v>
      </c>
      <c r="E1407" s="178">
        <v>2.72</v>
      </c>
      <c r="F1407" s="563">
        <v>387.39043636363624</v>
      </c>
      <c r="G1407" s="563"/>
    </row>
    <row r="1408" spans="2:7" ht="12">
      <c r="B1408" s="2" t="s">
        <v>1467</v>
      </c>
      <c r="C1408" s="176" t="s">
        <v>1468</v>
      </c>
      <c r="D1408" s="177">
        <v>1</v>
      </c>
      <c r="E1408" s="178">
        <v>2.72</v>
      </c>
      <c r="F1408" s="563">
        <v>454.59081818181807</v>
      </c>
      <c r="G1408" s="563"/>
    </row>
    <row r="1409" spans="1:7" ht="12">
      <c r="B1409" s="2" t="s">
        <v>1469</v>
      </c>
      <c r="C1409" s="176" t="s">
        <v>2339</v>
      </c>
      <c r="D1409" s="177">
        <v>1</v>
      </c>
      <c r="E1409" s="178">
        <v>2.72</v>
      </c>
      <c r="F1409" s="563">
        <v>449.32019999999989</v>
      </c>
      <c r="G1409" s="563"/>
    </row>
    <row r="1410" spans="1:7" ht="12">
      <c r="B1410" s="2" t="s">
        <v>2340</v>
      </c>
      <c r="C1410" s="176" t="s">
        <v>2341</v>
      </c>
      <c r="D1410" s="177">
        <v>1</v>
      </c>
      <c r="E1410" s="178">
        <v>2.77</v>
      </c>
      <c r="F1410" s="563">
        <v>583.72096363636354</v>
      </c>
      <c r="G1410" s="563"/>
    </row>
    <row r="1411" spans="1:7" ht="12">
      <c r="B1411" s="2" t="s">
        <v>2342</v>
      </c>
      <c r="C1411" s="176" t="s">
        <v>2343</v>
      </c>
      <c r="D1411" s="177">
        <v>1</v>
      </c>
      <c r="E1411" s="178">
        <v>2.77</v>
      </c>
      <c r="F1411" s="563">
        <v>544.19132727272711</v>
      </c>
      <c r="G1411" s="563"/>
    </row>
    <row r="1412" spans="1:7" ht="12">
      <c r="B1412" s="2" t="s">
        <v>2344</v>
      </c>
      <c r="C1412" s="176" t="s">
        <v>9529</v>
      </c>
      <c r="D1412" s="177">
        <v>1</v>
      </c>
      <c r="E1412" s="178">
        <v>2.77</v>
      </c>
      <c r="F1412" s="563">
        <v>430.87303636363617</v>
      </c>
      <c r="G1412" s="563"/>
    </row>
    <row r="1413" spans="1:7" ht="12">
      <c r="B1413" s="2" t="s">
        <v>2345</v>
      </c>
      <c r="C1413" s="176" t="s">
        <v>14987</v>
      </c>
      <c r="D1413" s="177">
        <v>1</v>
      </c>
      <c r="E1413" s="178">
        <v>2.698</v>
      </c>
      <c r="F1413" s="563">
        <v>641.69776363636345</v>
      </c>
      <c r="G1413" s="563"/>
    </row>
    <row r="1414" spans="1:7" ht="12">
      <c r="B1414" s="2" t="s">
        <v>2346</v>
      </c>
      <c r="C1414" s="176" t="s">
        <v>2347</v>
      </c>
      <c r="D1414" s="177">
        <v>1</v>
      </c>
      <c r="E1414" s="178">
        <v>2.77</v>
      </c>
      <c r="F1414" s="563">
        <v>554.73256363636347</v>
      </c>
      <c r="G1414" s="563"/>
    </row>
    <row r="1415" spans="1:7" ht="12">
      <c r="B1415" s="2" t="s">
        <v>2348</v>
      </c>
      <c r="C1415" s="176" t="s">
        <v>2349</v>
      </c>
      <c r="D1415" s="177">
        <v>1</v>
      </c>
      <c r="E1415" s="178">
        <v>2.77</v>
      </c>
      <c r="F1415" s="563">
        <v>554.73256363636347</v>
      </c>
      <c r="G1415" s="563"/>
    </row>
    <row r="1416" spans="1:7" ht="12">
      <c r="B1416" s="2" t="s">
        <v>2350</v>
      </c>
      <c r="C1416" s="176" t="s">
        <v>2351</v>
      </c>
      <c r="D1416" s="177">
        <v>10</v>
      </c>
      <c r="E1416" s="178">
        <v>0.17899999999999999</v>
      </c>
      <c r="F1416" s="563">
        <v>138.35372727272727</v>
      </c>
      <c r="G1416" s="563"/>
    </row>
    <row r="1417" spans="1:7" ht="12">
      <c r="B1417" s="2" t="s">
        <v>2352</v>
      </c>
      <c r="C1417" s="176" t="s">
        <v>11097</v>
      </c>
      <c r="D1417" s="177">
        <v>10</v>
      </c>
      <c r="E1417" s="178">
        <v>0.17899999999999999</v>
      </c>
      <c r="F1417" s="563">
        <v>135.71841818181815</v>
      </c>
      <c r="G1417" s="563"/>
    </row>
    <row r="1418" spans="1:7" ht="12">
      <c r="B1418" s="2" t="s">
        <v>2353</v>
      </c>
      <c r="C1418" s="176" t="s">
        <v>2354</v>
      </c>
      <c r="D1418" s="177">
        <v>10</v>
      </c>
      <c r="E1418" s="178">
        <v>0.17899999999999999</v>
      </c>
      <c r="F1418" s="563">
        <v>135.71841818181815</v>
      </c>
      <c r="G1418" s="563"/>
    </row>
    <row r="1419" spans="1:7" ht="12">
      <c r="B1419" s="2" t="s">
        <v>2355</v>
      </c>
      <c r="C1419" s="176" t="s">
        <v>14988</v>
      </c>
      <c r="D1419" s="177">
        <v>1</v>
      </c>
      <c r="E1419" s="178">
        <v>2.2200000000000002</v>
      </c>
      <c r="F1419" s="563">
        <v>318.87239999999991</v>
      </c>
      <c r="G1419" s="563"/>
    </row>
    <row r="1420" spans="1:7" ht="12">
      <c r="B1420" s="2" t="s">
        <v>2356</v>
      </c>
      <c r="C1420" s="176" t="s">
        <v>14989</v>
      </c>
      <c r="D1420" s="177">
        <v>1</v>
      </c>
      <c r="E1420" s="178">
        <v>2.2200000000000002</v>
      </c>
      <c r="F1420" s="563">
        <v>287.24869090909078</v>
      </c>
      <c r="G1420" s="563"/>
    </row>
    <row r="1421" spans="1:7" ht="12">
      <c r="A1421" s="3" t="s">
        <v>13059</v>
      </c>
      <c r="B1421" s="2" t="s">
        <v>4529</v>
      </c>
      <c r="C1421" s="176" t="s">
        <v>14990</v>
      </c>
      <c r="D1421" s="177">
        <v>1</v>
      </c>
      <c r="E1421" s="178">
        <v>2.8889999999999998</v>
      </c>
      <c r="F1421" s="563">
        <v>441.41427272727253</v>
      </c>
      <c r="G1421" s="563"/>
    </row>
    <row r="1422" spans="1:7" ht="12">
      <c r="B1422" s="2" t="s">
        <v>2357</v>
      </c>
      <c r="C1422" s="176" t="s">
        <v>14991</v>
      </c>
      <c r="D1422" s="177">
        <v>1</v>
      </c>
      <c r="E1422" s="178">
        <v>2.8849999999999998</v>
      </c>
      <c r="F1422" s="563">
        <v>511.24996363636347</v>
      </c>
      <c r="G1422" s="563"/>
    </row>
    <row r="1423" spans="1:7" ht="12">
      <c r="B1423" s="2" t="s">
        <v>2358</v>
      </c>
      <c r="C1423" s="176" t="s">
        <v>14992</v>
      </c>
      <c r="D1423" s="177">
        <v>1</v>
      </c>
      <c r="E1423" s="178">
        <v>2.85</v>
      </c>
      <c r="F1423" s="563">
        <v>557.36787272727258</v>
      </c>
      <c r="G1423" s="563"/>
    </row>
    <row r="1424" spans="1:7" ht="12">
      <c r="B1424" s="2" t="s">
        <v>2359</v>
      </c>
      <c r="C1424" s="176" t="s">
        <v>14993</v>
      </c>
      <c r="D1424" s="177">
        <v>1</v>
      </c>
      <c r="E1424" s="178">
        <v>2.27</v>
      </c>
      <c r="F1424" s="563">
        <v>318.87239999999991</v>
      </c>
      <c r="G1424" s="563"/>
    </row>
    <row r="1425" spans="2:7" ht="12">
      <c r="B1425" s="2" t="s">
        <v>2360</v>
      </c>
      <c r="C1425" s="176" t="s">
        <v>14994</v>
      </c>
      <c r="D1425" s="177">
        <v>1</v>
      </c>
      <c r="E1425" s="178">
        <v>2.85</v>
      </c>
      <c r="F1425" s="563">
        <v>557.36787272727258</v>
      </c>
      <c r="G1425" s="563"/>
    </row>
    <row r="1426" spans="2:7" ht="12">
      <c r="B1426" s="2" t="s">
        <v>2361</v>
      </c>
      <c r="C1426" s="176" t="s">
        <v>14995</v>
      </c>
      <c r="D1426" s="177">
        <v>1</v>
      </c>
      <c r="E1426" s="178">
        <v>2.879</v>
      </c>
      <c r="F1426" s="563">
        <v>557.36787272727258</v>
      </c>
      <c r="G1426" s="563"/>
    </row>
    <row r="1427" spans="2:7" ht="12">
      <c r="B1427" s="2" t="s">
        <v>2362</v>
      </c>
      <c r="C1427" s="176" t="s">
        <v>14996</v>
      </c>
      <c r="D1427" s="177">
        <v>1</v>
      </c>
      <c r="E1427" s="178">
        <v>2.9870000000000001</v>
      </c>
      <c r="F1427" s="563">
        <v>598.2151636363634</v>
      </c>
      <c r="G1427" s="563"/>
    </row>
    <row r="1428" spans="2:7" ht="12">
      <c r="B1428" s="2" t="s">
        <v>2363</v>
      </c>
      <c r="C1428" s="176" t="s">
        <v>14997</v>
      </c>
      <c r="D1428" s="177">
        <v>1</v>
      </c>
      <c r="E1428" s="178">
        <v>2.37</v>
      </c>
      <c r="F1428" s="563">
        <v>336.00190909090901</v>
      </c>
      <c r="G1428" s="563"/>
    </row>
    <row r="1429" spans="2:7" ht="12">
      <c r="B1429" s="2" t="s">
        <v>2364</v>
      </c>
      <c r="C1429" s="176" t="s">
        <v>14998</v>
      </c>
      <c r="D1429" s="177">
        <v>1</v>
      </c>
      <c r="E1429" s="178">
        <v>2.91</v>
      </c>
      <c r="F1429" s="563">
        <v>598.2151636363634</v>
      </c>
      <c r="G1429" s="563"/>
    </row>
    <row r="1430" spans="2:7" ht="12">
      <c r="B1430" s="2" t="s">
        <v>3243</v>
      </c>
      <c r="C1430" s="176" t="s">
        <v>14999</v>
      </c>
      <c r="D1430" s="177">
        <v>1</v>
      </c>
      <c r="E1430" s="178">
        <v>1.7170000000000001</v>
      </c>
      <c r="F1430" s="563">
        <v>436.14365454545452</v>
      </c>
      <c r="G1430" s="563"/>
    </row>
    <row r="1431" spans="2:7" ht="12">
      <c r="B1431" s="2" t="s">
        <v>3244</v>
      </c>
      <c r="C1431" s="176" t="s">
        <v>15000</v>
      </c>
      <c r="D1431" s="177">
        <v>1</v>
      </c>
      <c r="E1431" s="178">
        <v>1.7170000000000001</v>
      </c>
      <c r="F1431" s="563">
        <v>345.22549090909081</v>
      </c>
      <c r="G1431" s="563"/>
    </row>
    <row r="1432" spans="2:7" ht="12">
      <c r="B1432" s="2" t="s">
        <v>3245</v>
      </c>
      <c r="C1432" s="176" t="s">
        <v>15001</v>
      </c>
      <c r="D1432" s="177">
        <v>1</v>
      </c>
      <c r="E1432" s="178">
        <v>1.7170000000000001</v>
      </c>
      <c r="F1432" s="563">
        <v>436.14365454545452</v>
      </c>
      <c r="G1432" s="563"/>
    </row>
    <row r="1433" spans="2:7" ht="12">
      <c r="B1433" s="2" t="s">
        <v>3246</v>
      </c>
      <c r="C1433" s="176" t="s">
        <v>15002</v>
      </c>
      <c r="D1433" s="177">
        <v>1</v>
      </c>
      <c r="E1433" s="178">
        <v>1.7669999999999999</v>
      </c>
      <c r="F1433" s="563">
        <v>449.32019999999989</v>
      </c>
      <c r="G1433" s="563"/>
    </row>
    <row r="1434" spans="2:7" ht="12">
      <c r="B1434" s="2" t="s">
        <v>3247</v>
      </c>
      <c r="C1434" s="176" t="s">
        <v>15003</v>
      </c>
      <c r="D1434" s="177">
        <v>1</v>
      </c>
      <c r="E1434" s="178">
        <v>1.7669999999999999</v>
      </c>
      <c r="F1434" s="563">
        <v>424.28476363636349</v>
      </c>
      <c r="G1434" s="563"/>
    </row>
    <row r="1435" spans="2:7" ht="12">
      <c r="B1435" s="2" t="s">
        <v>3248</v>
      </c>
      <c r="C1435" s="176" t="s">
        <v>15004</v>
      </c>
      <c r="D1435" s="177">
        <v>1</v>
      </c>
      <c r="E1435" s="178">
        <v>1.7669999999999999</v>
      </c>
      <c r="F1435" s="563">
        <v>378.16685454545444</v>
      </c>
      <c r="G1435" s="563"/>
    </row>
    <row r="1436" spans="2:7" ht="12">
      <c r="B1436" s="2" t="s">
        <v>3249</v>
      </c>
      <c r="C1436" s="176" t="s">
        <v>15005</v>
      </c>
      <c r="D1436" s="177">
        <v>1</v>
      </c>
      <c r="E1436" s="178">
        <v>1.7669999999999999</v>
      </c>
      <c r="F1436" s="563">
        <v>424.28476363636349</v>
      </c>
      <c r="G1436" s="563"/>
    </row>
    <row r="1437" spans="2:7" ht="12">
      <c r="B1437" s="2" t="s">
        <v>3250</v>
      </c>
      <c r="C1437" s="176" t="s">
        <v>15006</v>
      </c>
      <c r="D1437" s="177">
        <v>1</v>
      </c>
      <c r="E1437" s="178">
        <v>1.5169999999999999</v>
      </c>
      <c r="F1437" s="563">
        <v>308.33116363636356</v>
      </c>
      <c r="G1437" s="563"/>
    </row>
    <row r="1438" spans="2:7" ht="12">
      <c r="B1438" s="2" t="s">
        <v>3251</v>
      </c>
      <c r="C1438" s="176" t="s">
        <v>15007</v>
      </c>
      <c r="D1438" s="177">
        <v>1</v>
      </c>
      <c r="E1438" s="178">
        <v>1.617</v>
      </c>
      <c r="F1438" s="563">
        <v>378.16685454545444</v>
      </c>
      <c r="G1438" s="563"/>
    </row>
    <row r="1439" spans="2:7" ht="12">
      <c r="B1439" s="2" t="s">
        <v>3252</v>
      </c>
      <c r="C1439" s="176" t="s">
        <v>15008</v>
      </c>
      <c r="D1439" s="177">
        <v>1</v>
      </c>
      <c r="E1439" s="178">
        <v>1.5469999999999999</v>
      </c>
      <c r="F1439" s="563">
        <v>338.63721818181801</v>
      </c>
      <c r="G1439" s="563"/>
    </row>
    <row r="1440" spans="2:7" ht="12">
      <c r="B1440" s="2" t="s">
        <v>3253</v>
      </c>
      <c r="C1440" s="176" t="s">
        <v>15009</v>
      </c>
      <c r="D1440" s="177">
        <v>1</v>
      </c>
      <c r="E1440" s="178">
        <v>2.8769999999999998</v>
      </c>
      <c r="F1440" s="563">
        <v>508.61465454545441</v>
      </c>
      <c r="G1440" s="563"/>
    </row>
    <row r="1441" spans="1:7" ht="12">
      <c r="B1441" s="2" t="s">
        <v>3254</v>
      </c>
      <c r="C1441" s="176" t="s">
        <v>14989</v>
      </c>
      <c r="D1441" s="177">
        <v>1</v>
      </c>
      <c r="E1441" s="178">
        <v>1.3839999999999999</v>
      </c>
      <c r="F1441" s="563">
        <v>239.81312727272726</v>
      </c>
      <c r="G1441" s="563"/>
    </row>
    <row r="1442" spans="1:7" ht="12">
      <c r="B1442" s="2" t="s">
        <v>3255</v>
      </c>
      <c r="C1442" s="176" t="s">
        <v>14993</v>
      </c>
      <c r="D1442" s="177">
        <v>1</v>
      </c>
      <c r="E1442" s="178">
        <v>1.4239999999999999</v>
      </c>
      <c r="F1442" s="563">
        <v>262.21325454545445</v>
      </c>
      <c r="G1442" s="563"/>
    </row>
    <row r="1443" spans="1:7" ht="12">
      <c r="B1443" s="2" t="s">
        <v>3256</v>
      </c>
      <c r="C1443" s="176" t="s">
        <v>14997</v>
      </c>
      <c r="D1443" s="177">
        <v>1</v>
      </c>
      <c r="E1443" s="178">
        <v>1.494</v>
      </c>
      <c r="F1443" s="563">
        <v>284.61338181818178</v>
      </c>
      <c r="G1443" s="563"/>
    </row>
    <row r="1444" spans="1:7" ht="12">
      <c r="B1444" s="2" t="s">
        <v>3257</v>
      </c>
      <c r="C1444" s="176" t="s">
        <v>15010</v>
      </c>
      <c r="D1444" s="177">
        <v>1</v>
      </c>
      <c r="E1444" s="178">
        <v>2.9550000000000001</v>
      </c>
      <c r="F1444" s="563">
        <v>727.34530909090893</v>
      </c>
      <c r="G1444" s="563"/>
    </row>
    <row r="1445" spans="1:7" ht="12">
      <c r="B1445" s="2" t="s">
        <v>3258</v>
      </c>
      <c r="C1445" s="176" t="s">
        <v>15006</v>
      </c>
      <c r="D1445" s="177">
        <v>1</v>
      </c>
      <c r="E1445" s="178">
        <v>2.82</v>
      </c>
      <c r="F1445" s="563">
        <v>397.93167272727254</v>
      </c>
      <c r="G1445" s="563"/>
    </row>
    <row r="1446" spans="1:7" ht="12">
      <c r="B1446" s="2" t="s">
        <v>3259</v>
      </c>
      <c r="C1446" s="176" t="s">
        <v>15011</v>
      </c>
      <c r="D1446" s="177">
        <v>1</v>
      </c>
      <c r="E1446" s="178">
        <v>3</v>
      </c>
      <c r="F1446" s="563">
        <v>727.34530909090893</v>
      </c>
      <c r="G1446" s="563"/>
    </row>
    <row r="1447" spans="1:7" ht="12">
      <c r="B1447" s="2" t="s">
        <v>3260</v>
      </c>
      <c r="C1447" s="176" t="s">
        <v>15007</v>
      </c>
      <c r="D1447" s="177">
        <v>1</v>
      </c>
      <c r="E1447" s="178">
        <v>2.87</v>
      </c>
      <c r="F1447" s="563">
        <v>504.66169090909079</v>
      </c>
      <c r="G1447" s="563"/>
    </row>
    <row r="1448" spans="1:7" ht="12">
      <c r="B1448" s="2" t="s">
        <v>3261</v>
      </c>
      <c r="C1448" s="176" t="s">
        <v>15012</v>
      </c>
      <c r="D1448" s="177">
        <v>1</v>
      </c>
      <c r="E1448" s="178">
        <v>3</v>
      </c>
      <c r="F1448" s="563">
        <v>828.80470909090889</v>
      </c>
      <c r="G1448" s="563"/>
    </row>
    <row r="1449" spans="1:7" ht="12">
      <c r="B1449" s="2" t="s">
        <v>3262</v>
      </c>
      <c r="C1449" s="176" t="s">
        <v>15008</v>
      </c>
      <c r="D1449" s="177">
        <v>1</v>
      </c>
      <c r="E1449" s="178">
        <v>2.87</v>
      </c>
      <c r="F1449" s="563">
        <v>445.36723636363632</v>
      </c>
      <c r="G1449" s="563"/>
    </row>
    <row r="1450" spans="1:7" ht="12">
      <c r="A1450" s="3" t="s">
        <v>13060</v>
      </c>
      <c r="B1450" s="2" t="s">
        <v>4530</v>
      </c>
      <c r="C1450" s="176" t="s">
        <v>15013</v>
      </c>
      <c r="D1450" s="177">
        <v>1</v>
      </c>
      <c r="E1450" s="178">
        <v>3.0190000000000001</v>
      </c>
      <c r="F1450" s="563">
        <v>716.80407272727257</v>
      </c>
      <c r="G1450" s="563"/>
    </row>
    <row r="1451" spans="1:7" ht="12">
      <c r="B1451" s="2" t="s">
        <v>3263</v>
      </c>
      <c r="C1451" s="176" t="s">
        <v>15014</v>
      </c>
      <c r="D1451" s="177">
        <v>1</v>
      </c>
      <c r="E1451" s="178">
        <v>3</v>
      </c>
      <c r="F1451" s="563">
        <v>828.80470909090889</v>
      </c>
      <c r="G1451" s="563"/>
    </row>
    <row r="1452" spans="1:7" ht="12">
      <c r="B1452" s="2" t="s">
        <v>3264</v>
      </c>
      <c r="C1452" s="176" t="s">
        <v>15015</v>
      </c>
      <c r="D1452" s="177">
        <v>1</v>
      </c>
      <c r="E1452" s="178">
        <v>3</v>
      </c>
      <c r="F1452" s="563">
        <v>828.80470909090889</v>
      </c>
      <c r="G1452" s="563"/>
    </row>
    <row r="1453" spans="1:7" ht="12">
      <c r="B1453" s="2" t="s">
        <v>3265</v>
      </c>
      <c r="C1453" s="176" t="s">
        <v>15016</v>
      </c>
      <c r="D1453" s="177">
        <v>1</v>
      </c>
      <c r="E1453" s="178">
        <v>3.1</v>
      </c>
      <c r="F1453" s="563">
        <v>877.55792727272706</v>
      </c>
      <c r="G1453" s="563"/>
    </row>
    <row r="1454" spans="1:7" ht="12">
      <c r="B1454" s="2" t="s">
        <v>3266</v>
      </c>
      <c r="C1454" s="176" t="s">
        <v>15017</v>
      </c>
      <c r="D1454" s="177">
        <v>1</v>
      </c>
      <c r="E1454" s="178">
        <v>2.92</v>
      </c>
      <c r="F1454" s="563">
        <v>476.9909454545454</v>
      </c>
      <c r="G1454" s="563"/>
    </row>
    <row r="1455" spans="1:7" ht="12">
      <c r="B1455" s="2" t="s">
        <v>3267</v>
      </c>
      <c r="C1455" s="176" t="s">
        <v>15018</v>
      </c>
      <c r="D1455" s="177">
        <v>1</v>
      </c>
      <c r="E1455" s="178">
        <v>3.1</v>
      </c>
      <c r="F1455" s="563">
        <v>877.55792727272706</v>
      </c>
      <c r="G1455" s="563"/>
    </row>
    <row r="1456" spans="1:7" ht="12">
      <c r="B1456" s="2" t="s">
        <v>3268</v>
      </c>
      <c r="C1456" s="176" t="s">
        <v>15019</v>
      </c>
      <c r="D1456" s="177">
        <v>1</v>
      </c>
      <c r="E1456" s="178">
        <v>4.2699999999999996</v>
      </c>
      <c r="F1456" s="563">
        <v>950.02892727272717</v>
      </c>
      <c r="G1456" s="563"/>
    </row>
    <row r="1457" spans="1:7" ht="12">
      <c r="B1457" s="2" t="s">
        <v>2415</v>
      </c>
      <c r="C1457" s="176" t="s">
        <v>15020</v>
      </c>
      <c r="D1457" s="177">
        <v>1</v>
      </c>
      <c r="E1457" s="178">
        <v>4.09</v>
      </c>
      <c r="F1457" s="563">
        <v>598.2151636363634</v>
      </c>
      <c r="G1457" s="563"/>
    </row>
    <row r="1458" spans="1:7" ht="12">
      <c r="B1458" s="2" t="s">
        <v>2416</v>
      </c>
      <c r="C1458" s="176" t="s">
        <v>15021</v>
      </c>
      <c r="D1458" s="177">
        <v>1</v>
      </c>
      <c r="E1458" s="178">
        <v>4.2699999999999996</v>
      </c>
      <c r="F1458" s="563">
        <v>828.80470909090889</v>
      </c>
      <c r="G1458" s="563"/>
    </row>
    <row r="1459" spans="1:7" ht="12">
      <c r="B1459" s="2" t="s">
        <v>2417</v>
      </c>
      <c r="C1459" s="176" t="s">
        <v>15022</v>
      </c>
      <c r="D1459" s="177">
        <v>1</v>
      </c>
      <c r="E1459" s="178">
        <v>4.2699999999999996</v>
      </c>
      <c r="F1459" s="563">
        <v>950.02892727272717</v>
      </c>
      <c r="G1459" s="563"/>
    </row>
    <row r="1460" spans="1:7" ht="12">
      <c r="B1460" s="2" t="s">
        <v>2418</v>
      </c>
      <c r="C1460" s="176" t="s">
        <v>15023</v>
      </c>
      <c r="D1460" s="177">
        <v>1</v>
      </c>
      <c r="E1460" s="178">
        <v>4.2699999999999996</v>
      </c>
      <c r="F1460" s="563">
        <v>1125.2769818181814</v>
      </c>
      <c r="G1460" s="563"/>
    </row>
    <row r="1461" spans="1:7" ht="12">
      <c r="B1461" s="2" t="s">
        <v>2419</v>
      </c>
      <c r="C1461" s="176" t="s">
        <v>15024</v>
      </c>
      <c r="D1461" s="177">
        <v>1</v>
      </c>
      <c r="E1461" s="178">
        <v>4.1399999999999997</v>
      </c>
      <c r="F1461" s="563">
        <v>612.70936363636361</v>
      </c>
      <c r="G1461" s="563"/>
    </row>
    <row r="1462" spans="1:7" ht="12">
      <c r="A1462" s="3" t="s">
        <v>13061</v>
      </c>
      <c r="B1462" s="2" t="s">
        <v>4401</v>
      </c>
      <c r="C1462" s="176" t="s">
        <v>15025</v>
      </c>
      <c r="D1462" s="177">
        <v>1</v>
      </c>
      <c r="E1462" s="178">
        <v>4.4450000000000003</v>
      </c>
      <c r="F1462" s="563">
        <v>984.28794545454525</v>
      </c>
      <c r="G1462" s="563"/>
    </row>
    <row r="1463" spans="1:7" ht="12">
      <c r="B1463" s="2" t="s">
        <v>2420</v>
      </c>
      <c r="C1463" s="176" t="s">
        <v>15026</v>
      </c>
      <c r="D1463" s="177">
        <v>1</v>
      </c>
      <c r="E1463" s="178">
        <v>4.2699999999999996</v>
      </c>
      <c r="F1463" s="563">
        <v>1125.2769818181814</v>
      </c>
      <c r="G1463" s="563"/>
    </row>
    <row r="1464" spans="1:7" ht="12">
      <c r="B1464" s="2" t="s">
        <v>2421</v>
      </c>
      <c r="C1464" s="176" t="s">
        <v>15027</v>
      </c>
      <c r="D1464" s="177">
        <v>1</v>
      </c>
      <c r="E1464" s="178">
        <v>4.2699999999999996</v>
      </c>
      <c r="F1464" s="563">
        <v>1125.2769818181814</v>
      </c>
      <c r="G1464" s="563"/>
    </row>
    <row r="1465" spans="1:7" ht="12">
      <c r="B1465" s="2" t="s">
        <v>2422</v>
      </c>
      <c r="C1465" s="176" t="s">
        <v>15028</v>
      </c>
      <c r="D1465" s="177">
        <v>1</v>
      </c>
      <c r="E1465" s="178">
        <v>4.2699999999999996</v>
      </c>
      <c r="F1465" s="563">
        <v>1259.6777454545452</v>
      </c>
      <c r="G1465" s="563"/>
    </row>
    <row r="1466" spans="1:7" ht="12">
      <c r="B1466" s="2" t="s">
        <v>2423</v>
      </c>
      <c r="C1466" s="176" t="s">
        <v>15029</v>
      </c>
      <c r="D1466" s="177">
        <v>1</v>
      </c>
      <c r="E1466" s="178">
        <v>4.1900000000000004</v>
      </c>
      <c r="F1466" s="563">
        <v>686.498018181818</v>
      </c>
      <c r="G1466" s="563"/>
    </row>
    <row r="1467" spans="1:7" ht="12">
      <c r="A1467" s="3" t="s">
        <v>13062</v>
      </c>
      <c r="B1467" s="2" t="s">
        <v>4402</v>
      </c>
      <c r="C1467" s="176" t="s">
        <v>15030</v>
      </c>
      <c r="D1467" s="177">
        <v>1</v>
      </c>
      <c r="E1467" s="178">
        <v>4.5250000000000004</v>
      </c>
      <c r="F1467" s="563">
        <v>1093.6532727272725</v>
      </c>
      <c r="G1467" s="563"/>
    </row>
    <row r="1468" spans="1:7" ht="12">
      <c r="B1468" s="2" t="s">
        <v>2424</v>
      </c>
      <c r="C1468" s="176" t="s">
        <v>15031</v>
      </c>
      <c r="D1468" s="177">
        <v>1</v>
      </c>
      <c r="E1468" s="178">
        <v>4.5350000000000001</v>
      </c>
      <c r="F1468" s="563">
        <v>1259.6777454545452</v>
      </c>
      <c r="G1468" s="563"/>
    </row>
    <row r="1469" spans="1:7" ht="12">
      <c r="B1469" s="2" t="s">
        <v>2425</v>
      </c>
      <c r="C1469" s="176" t="s">
        <v>15032</v>
      </c>
      <c r="D1469" s="177">
        <v>1</v>
      </c>
      <c r="E1469" s="178">
        <v>4.2699999999999996</v>
      </c>
      <c r="F1469" s="563">
        <v>1259.6777454545452</v>
      </c>
      <c r="G1469" s="563"/>
    </row>
    <row r="1470" spans="1:7" ht="12">
      <c r="A1470" s="3" t="s">
        <v>12734</v>
      </c>
      <c r="B1470" s="2" t="s">
        <v>4403</v>
      </c>
      <c r="C1470" s="176" t="s">
        <v>4404</v>
      </c>
      <c r="D1470" s="177">
        <v>1</v>
      </c>
      <c r="E1470" s="178">
        <v>0.2</v>
      </c>
      <c r="F1470" s="563">
        <v>35.313141818181812</v>
      </c>
      <c r="G1470" s="563"/>
    </row>
    <row r="1471" spans="1:7" ht="12">
      <c r="B1471" s="2" t="s">
        <v>2426</v>
      </c>
      <c r="C1471" s="176" t="s">
        <v>2427</v>
      </c>
      <c r="D1471" s="177">
        <v>1</v>
      </c>
      <c r="E1471" s="178">
        <v>0.2</v>
      </c>
      <c r="F1471" s="563">
        <v>28.59310363636363</v>
      </c>
      <c r="G1471" s="563"/>
    </row>
    <row r="1472" spans="1:7" ht="12">
      <c r="B1472" s="2" t="s">
        <v>2428</v>
      </c>
      <c r="C1472" s="176" t="s">
        <v>15033</v>
      </c>
      <c r="D1472" s="177">
        <v>1</v>
      </c>
      <c r="E1472" s="178">
        <v>0.32</v>
      </c>
      <c r="F1472" s="563">
        <v>51.783823636363628</v>
      </c>
      <c r="G1472" s="563"/>
    </row>
    <row r="1473" spans="2:7" ht="12">
      <c r="B1473" s="2" t="s">
        <v>2429</v>
      </c>
      <c r="C1473" s="176" t="s">
        <v>2430</v>
      </c>
      <c r="D1473" s="177">
        <v>1</v>
      </c>
      <c r="E1473" s="178">
        <v>0.25</v>
      </c>
      <c r="F1473" s="563">
        <v>40.05669818181817</v>
      </c>
      <c r="G1473" s="563"/>
    </row>
    <row r="1474" spans="2:7" ht="12">
      <c r="B1474" s="2" t="s">
        <v>2431</v>
      </c>
      <c r="C1474" s="176" t="s">
        <v>2432</v>
      </c>
      <c r="D1474" s="177">
        <v>1</v>
      </c>
      <c r="E1474" s="178">
        <v>0.25</v>
      </c>
      <c r="F1474" s="563">
        <v>29.515461818181809</v>
      </c>
      <c r="G1474" s="563"/>
    </row>
    <row r="1475" spans="2:7" ht="12">
      <c r="B1475" s="2" t="s">
        <v>2433</v>
      </c>
      <c r="C1475" s="176" t="s">
        <v>2434</v>
      </c>
      <c r="D1475" s="177">
        <v>1</v>
      </c>
      <c r="E1475" s="178">
        <v>0.2</v>
      </c>
      <c r="F1475" s="563">
        <v>44.932019999999994</v>
      </c>
      <c r="G1475" s="563"/>
    </row>
    <row r="1476" spans="2:7" ht="12">
      <c r="B1476" s="2" t="s">
        <v>2435</v>
      </c>
      <c r="C1476" s="176" t="s">
        <v>2436</v>
      </c>
      <c r="D1476" s="177">
        <v>1</v>
      </c>
      <c r="E1476" s="178">
        <v>0.22</v>
      </c>
      <c r="F1476" s="563">
        <v>52.442650909090894</v>
      </c>
      <c r="G1476" s="563"/>
    </row>
    <row r="1477" spans="2:7" ht="12">
      <c r="B1477" s="2" t="s">
        <v>2437</v>
      </c>
      <c r="C1477" s="176" t="s">
        <v>2438</v>
      </c>
      <c r="D1477" s="177">
        <v>1</v>
      </c>
      <c r="E1477" s="178">
        <v>0.2</v>
      </c>
      <c r="F1477" s="563">
        <v>36.103734545454529</v>
      </c>
      <c r="G1477" s="563"/>
    </row>
    <row r="1478" spans="2:7" ht="12">
      <c r="B1478" s="2" t="s">
        <v>2439</v>
      </c>
      <c r="C1478" s="176" t="s">
        <v>2440</v>
      </c>
      <c r="D1478" s="177">
        <v>1</v>
      </c>
      <c r="E1478" s="178">
        <v>0.27</v>
      </c>
      <c r="F1478" s="563">
        <v>69.440394545454538</v>
      </c>
      <c r="G1478" s="563"/>
    </row>
    <row r="1479" spans="2:7" ht="12">
      <c r="B1479" s="2" t="s">
        <v>2441</v>
      </c>
      <c r="C1479" s="176" t="s">
        <v>2442</v>
      </c>
      <c r="D1479" s="177">
        <v>1</v>
      </c>
      <c r="E1479" s="178">
        <v>0.25</v>
      </c>
      <c r="F1479" s="563">
        <v>36.103734545454529</v>
      </c>
      <c r="G1479" s="563"/>
    </row>
    <row r="1480" spans="2:7" ht="12">
      <c r="B1480" s="2" t="s">
        <v>2443</v>
      </c>
      <c r="C1480" s="176" t="s">
        <v>2444</v>
      </c>
      <c r="D1480" s="177">
        <v>1</v>
      </c>
      <c r="E1480" s="178">
        <v>0.25</v>
      </c>
      <c r="F1480" s="563">
        <v>58.89915818181818</v>
      </c>
      <c r="G1480" s="563"/>
    </row>
    <row r="1481" spans="2:7" ht="12">
      <c r="B1481" s="2" t="s">
        <v>2445</v>
      </c>
      <c r="C1481" s="176" t="s">
        <v>2446</v>
      </c>
      <c r="D1481" s="177">
        <v>1</v>
      </c>
      <c r="E1481" s="178">
        <v>0.27</v>
      </c>
      <c r="F1481" s="563">
        <v>69.440394545454538</v>
      </c>
      <c r="G1481" s="563"/>
    </row>
    <row r="1482" spans="2:7" ht="12">
      <c r="B1482" s="2" t="s">
        <v>2447</v>
      </c>
      <c r="C1482" s="176" t="s">
        <v>2448</v>
      </c>
      <c r="D1482" s="177">
        <v>1</v>
      </c>
      <c r="E1482" s="178">
        <v>0.14000000000000001</v>
      </c>
      <c r="F1482" s="563">
        <v>39.397870909090898</v>
      </c>
      <c r="G1482" s="563"/>
    </row>
    <row r="1483" spans="2:7" ht="12">
      <c r="B1483" s="2" t="s">
        <v>2449</v>
      </c>
      <c r="C1483" s="176" t="s">
        <v>2450</v>
      </c>
      <c r="D1483" s="177">
        <v>1</v>
      </c>
      <c r="E1483" s="178">
        <v>0.12</v>
      </c>
      <c r="F1483" s="563">
        <v>24.903670909090902</v>
      </c>
      <c r="G1483" s="563"/>
    </row>
    <row r="1484" spans="2:7" ht="12">
      <c r="B1484" s="2" t="s">
        <v>2451</v>
      </c>
      <c r="C1484" s="176" t="s">
        <v>2452</v>
      </c>
      <c r="D1484" s="177">
        <v>1</v>
      </c>
      <c r="E1484" s="178">
        <v>0.18</v>
      </c>
      <c r="F1484" s="563">
        <v>24.903670909090902</v>
      </c>
      <c r="G1484" s="563"/>
    </row>
    <row r="1485" spans="2:7" ht="12">
      <c r="B1485" s="2" t="s">
        <v>2453</v>
      </c>
      <c r="C1485" s="176" t="s">
        <v>2454</v>
      </c>
      <c r="D1485" s="177">
        <v>1</v>
      </c>
      <c r="E1485" s="178">
        <v>0.14000000000000001</v>
      </c>
      <c r="F1485" s="563">
        <v>29.778992727272719</v>
      </c>
      <c r="G1485" s="563"/>
    </row>
    <row r="1486" spans="2:7" ht="12">
      <c r="B1486" s="2" t="s">
        <v>2455</v>
      </c>
      <c r="C1486" s="176" t="s">
        <v>2456</v>
      </c>
      <c r="D1486" s="177">
        <v>1</v>
      </c>
      <c r="E1486" s="178">
        <v>0.2</v>
      </c>
      <c r="F1486" s="563">
        <v>34.522549090909081</v>
      </c>
      <c r="G1486" s="563"/>
    </row>
    <row r="1487" spans="2:7" ht="12">
      <c r="B1487" s="2" t="s">
        <v>2457</v>
      </c>
      <c r="C1487" s="176" t="s">
        <v>2458</v>
      </c>
      <c r="D1487" s="177">
        <v>1</v>
      </c>
      <c r="E1487" s="178">
        <v>0.12</v>
      </c>
      <c r="F1487" s="563">
        <v>30.437819999999999</v>
      </c>
      <c r="G1487" s="563"/>
    </row>
    <row r="1488" spans="2:7" ht="12">
      <c r="B1488" s="2" t="s">
        <v>2459</v>
      </c>
      <c r="C1488" s="176" t="s">
        <v>15034</v>
      </c>
      <c r="D1488" s="177">
        <v>1</v>
      </c>
      <c r="E1488" s="178">
        <v>0.22</v>
      </c>
      <c r="F1488" s="563">
        <v>40.451994545454539</v>
      </c>
      <c r="G1488" s="563"/>
    </row>
    <row r="1489" spans="1:7" ht="12">
      <c r="B1489" s="2" t="s">
        <v>2460</v>
      </c>
      <c r="C1489" s="176" t="s">
        <v>15035</v>
      </c>
      <c r="D1489" s="177">
        <v>1</v>
      </c>
      <c r="E1489" s="178">
        <v>0.22</v>
      </c>
      <c r="F1489" s="563">
        <v>40.451994545454539</v>
      </c>
      <c r="G1489" s="563"/>
    </row>
    <row r="1490" spans="1:7" ht="12">
      <c r="B1490" s="2" t="s">
        <v>2461</v>
      </c>
      <c r="C1490" s="176" t="s">
        <v>2462</v>
      </c>
      <c r="D1490" s="177">
        <v>1</v>
      </c>
      <c r="E1490" s="178">
        <v>0.18</v>
      </c>
      <c r="F1490" s="563">
        <v>33.600190909090898</v>
      </c>
      <c r="G1490" s="563"/>
    </row>
    <row r="1491" spans="1:7" ht="12">
      <c r="B1491" s="2" t="s">
        <v>2463</v>
      </c>
      <c r="C1491" s="176" t="s">
        <v>1607</v>
      </c>
      <c r="D1491" s="177">
        <v>1</v>
      </c>
      <c r="E1491" s="178">
        <v>0.18</v>
      </c>
      <c r="F1491" s="563">
        <v>35.181376363636353</v>
      </c>
      <c r="G1491" s="563"/>
    </row>
    <row r="1492" spans="1:7" ht="12">
      <c r="A1492" s="3" t="s">
        <v>12740</v>
      </c>
      <c r="B1492" s="2" t="s">
        <v>4531</v>
      </c>
      <c r="C1492" s="176" t="s">
        <v>4532</v>
      </c>
      <c r="D1492" s="177">
        <v>1</v>
      </c>
      <c r="E1492" s="178">
        <v>0.13</v>
      </c>
      <c r="F1492" s="563">
        <v>23.981312727272723</v>
      </c>
      <c r="G1492" s="563"/>
    </row>
    <row r="1493" spans="1:7" ht="12">
      <c r="B1493" s="2" t="s">
        <v>1608</v>
      </c>
      <c r="C1493" s="176" t="s">
        <v>1609</v>
      </c>
      <c r="D1493" s="177">
        <v>1</v>
      </c>
      <c r="E1493" s="178">
        <v>0.22</v>
      </c>
      <c r="F1493" s="563">
        <v>33.995487272727267</v>
      </c>
      <c r="G1493" s="563"/>
    </row>
    <row r="1494" spans="1:7" ht="12">
      <c r="B1494" s="2" t="s">
        <v>1610</v>
      </c>
      <c r="C1494" s="176" t="s">
        <v>15036</v>
      </c>
      <c r="D1494" s="177">
        <v>1</v>
      </c>
      <c r="E1494" s="178">
        <v>0.25</v>
      </c>
      <c r="F1494" s="563">
        <v>50.202638181818173</v>
      </c>
      <c r="G1494" s="563"/>
    </row>
    <row r="1495" spans="1:7" ht="12">
      <c r="B1495" s="2" t="s">
        <v>4533</v>
      </c>
      <c r="C1495" s="176" t="s">
        <v>4534</v>
      </c>
      <c r="D1495" s="177">
        <v>1</v>
      </c>
      <c r="E1495" s="178">
        <v>0.18</v>
      </c>
      <c r="F1495" s="563">
        <v>33.600190909090898</v>
      </c>
      <c r="G1495" s="563"/>
    </row>
    <row r="1496" spans="1:7" ht="12">
      <c r="B1496" s="2" t="s">
        <v>2717</v>
      </c>
      <c r="C1496" s="176" t="s">
        <v>15037</v>
      </c>
      <c r="D1496" s="177">
        <v>1</v>
      </c>
      <c r="E1496" s="178">
        <v>0.25</v>
      </c>
      <c r="F1496" s="563">
        <v>50.202638181818173</v>
      </c>
      <c r="G1496" s="563"/>
    </row>
    <row r="1497" spans="1:7" ht="12">
      <c r="B1497" s="2" t="s">
        <v>1611</v>
      </c>
      <c r="C1497" s="176" t="s">
        <v>1612</v>
      </c>
      <c r="D1497" s="177">
        <v>1</v>
      </c>
      <c r="E1497" s="178">
        <v>0.25</v>
      </c>
      <c r="F1497" s="563">
        <v>48.357921818181815</v>
      </c>
      <c r="G1497" s="563"/>
    </row>
    <row r="1498" spans="1:7" ht="12">
      <c r="B1498" s="2" t="s">
        <v>1613</v>
      </c>
      <c r="C1498" s="176" t="s">
        <v>1614</v>
      </c>
      <c r="D1498" s="177">
        <v>1</v>
      </c>
      <c r="E1498" s="178">
        <v>0.13</v>
      </c>
      <c r="F1498" s="563">
        <v>30.174289090909085</v>
      </c>
      <c r="G1498" s="563"/>
    </row>
    <row r="1499" spans="1:7" ht="12">
      <c r="B1499" s="2" t="s">
        <v>1615</v>
      </c>
      <c r="C1499" s="176" t="s">
        <v>1616</v>
      </c>
      <c r="D1499" s="177">
        <v>1</v>
      </c>
      <c r="E1499" s="178">
        <v>0.18</v>
      </c>
      <c r="F1499" s="563">
        <v>44.009661818181804</v>
      </c>
      <c r="G1499" s="563"/>
    </row>
    <row r="1500" spans="1:7" ht="12">
      <c r="B1500" s="2" t="s">
        <v>1617</v>
      </c>
      <c r="C1500" s="176" t="s">
        <v>15038</v>
      </c>
      <c r="D1500" s="177">
        <v>1</v>
      </c>
      <c r="E1500" s="178">
        <v>0.34</v>
      </c>
      <c r="F1500" s="563">
        <v>64.433307272727248</v>
      </c>
      <c r="G1500" s="563"/>
    </row>
    <row r="1501" spans="1:7" ht="12">
      <c r="A1501" s="3" t="s">
        <v>12735</v>
      </c>
      <c r="B1501" s="2" t="s">
        <v>2718</v>
      </c>
      <c r="C1501" s="176" t="s">
        <v>2719</v>
      </c>
      <c r="D1501" s="177">
        <v>1</v>
      </c>
      <c r="E1501" s="178">
        <v>0.2</v>
      </c>
      <c r="F1501" s="563">
        <v>43.482599999999991</v>
      </c>
      <c r="G1501" s="563"/>
    </row>
    <row r="1502" spans="1:7" ht="12">
      <c r="B1502" s="2" t="s">
        <v>2720</v>
      </c>
      <c r="C1502" s="176" t="s">
        <v>2721</v>
      </c>
      <c r="D1502" s="177">
        <v>1</v>
      </c>
      <c r="E1502" s="178">
        <v>0.2</v>
      </c>
      <c r="F1502" s="563">
        <v>29.515461818181809</v>
      </c>
      <c r="G1502" s="563"/>
    </row>
    <row r="1503" spans="1:7" ht="12">
      <c r="B1503" s="2" t="s">
        <v>2722</v>
      </c>
      <c r="C1503" s="176" t="s">
        <v>15039</v>
      </c>
      <c r="D1503" s="177">
        <v>1</v>
      </c>
      <c r="E1503" s="178">
        <v>0.32</v>
      </c>
      <c r="F1503" s="563">
        <v>50.729699999999987</v>
      </c>
      <c r="G1503" s="563"/>
    </row>
    <row r="1504" spans="1:7" ht="12">
      <c r="A1504" s="3" t="s">
        <v>12736</v>
      </c>
      <c r="B1504" s="2" t="s">
        <v>2723</v>
      </c>
      <c r="C1504" s="176" t="s">
        <v>2724</v>
      </c>
      <c r="D1504" s="177">
        <v>1</v>
      </c>
      <c r="E1504" s="178">
        <v>0.25</v>
      </c>
      <c r="F1504" s="563">
        <v>47.830859999999994</v>
      </c>
      <c r="G1504" s="563"/>
    </row>
    <row r="1505" spans="2:7" ht="12">
      <c r="B1505" s="2" t="s">
        <v>1618</v>
      </c>
      <c r="C1505" s="176" t="s">
        <v>1619</v>
      </c>
      <c r="D1505" s="177">
        <v>1</v>
      </c>
      <c r="E1505" s="178">
        <v>0.25</v>
      </c>
      <c r="F1505" s="563">
        <v>29.515461818181809</v>
      </c>
      <c r="G1505" s="563"/>
    </row>
    <row r="1506" spans="2:7" ht="12">
      <c r="B1506" s="2" t="s">
        <v>1620</v>
      </c>
      <c r="C1506" s="176" t="s">
        <v>1621</v>
      </c>
      <c r="D1506" s="177">
        <v>1</v>
      </c>
      <c r="E1506" s="178">
        <v>0.18</v>
      </c>
      <c r="F1506" s="563">
        <v>30.437819999999999</v>
      </c>
      <c r="G1506" s="563"/>
    </row>
    <row r="1507" spans="2:7" ht="12">
      <c r="B1507" s="2" t="s">
        <v>1622</v>
      </c>
      <c r="C1507" s="176" t="s">
        <v>1623</v>
      </c>
      <c r="D1507" s="177">
        <v>1</v>
      </c>
      <c r="E1507" s="178">
        <v>0.13</v>
      </c>
      <c r="F1507" s="563">
        <v>30.174289090909085</v>
      </c>
      <c r="G1507" s="563"/>
    </row>
    <row r="1508" spans="2:7" ht="12">
      <c r="B1508" s="2" t="s">
        <v>1624</v>
      </c>
      <c r="C1508" s="176" t="s">
        <v>1625</v>
      </c>
      <c r="D1508" s="177">
        <v>1</v>
      </c>
      <c r="E1508" s="178">
        <v>0.22</v>
      </c>
      <c r="F1508" s="563">
        <v>47.962625454545446</v>
      </c>
      <c r="G1508" s="563"/>
    </row>
    <row r="1509" spans="2:7" ht="12">
      <c r="B1509" s="2" t="s">
        <v>1626</v>
      </c>
      <c r="C1509" s="176" t="s">
        <v>1627</v>
      </c>
      <c r="D1509" s="177">
        <v>1</v>
      </c>
      <c r="E1509" s="178">
        <v>0.22</v>
      </c>
      <c r="F1509" s="563">
        <v>33.995487272727267</v>
      </c>
      <c r="G1509" s="563"/>
    </row>
    <row r="1510" spans="2:7" ht="12">
      <c r="B1510" s="2" t="s">
        <v>1628</v>
      </c>
      <c r="C1510" s="176" t="s">
        <v>15040</v>
      </c>
      <c r="D1510" s="177">
        <v>1</v>
      </c>
      <c r="E1510" s="178">
        <v>0.34</v>
      </c>
      <c r="F1510" s="563">
        <v>57.0544418181818</v>
      </c>
      <c r="G1510" s="563"/>
    </row>
    <row r="1511" spans="2:7" ht="12">
      <c r="B1511" s="2" t="s">
        <v>1629</v>
      </c>
      <c r="C1511" s="176" t="s">
        <v>1630</v>
      </c>
      <c r="D1511" s="177">
        <v>1</v>
      </c>
      <c r="E1511" s="178">
        <v>0.27</v>
      </c>
      <c r="F1511" s="563">
        <v>52.442650909090894</v>
      </c>
      <c r="G1511" s="563"/>
    </row>
    <row r="1512" spans="2:7" ht="12">
      <c r="B1512" s="2" t="s">
        <v>1631</v>
      </c>
      <c r="C1512" s="176" t="s">
        <v>1632</v>
      </c>
      <c r="D1512" s="177">
        <v>1</v>
      </c>
      <c r="E1512" s="178">
        <v>0.25</v>
      </c>
      <c r="F1512" s="563">
        <v>33.995487272727267</v>
      </c>
      <c r="G1512" s="563"/>
    </row>
    <row r="1513" spans="2:7" ht="12">
      <c r="B1513" s="2" t="s">
        <v>1633</v>
      </c>
      <c r="C1513" s="176" t="s">
        <v>1634</v>
      </c>
      <c r="D1513" s="177">
        <v>1</v>
      </c>
      <c r="E1513" s="178">
        <v>0.2</v>
      </c>
      <c r="F1513" s="563">
        <v>34.522549090909081</v>
      </c>
      <c r="G1513" s="563"/>
    </row>
    <row r="1514" spans="2:7" ht="12">
      <c r="B1514" s="2" t="s">
        <v>1635</v>
      </c>
      <c r="C1514" s="176" t="s">
        <v>1636</v>
      </c>
      <c r="D1514" s="177">
        <v>1</v>
      </c>
      <c r="E1514" s="178">
        <v>0.13</v>
      </c>
      <c r="F1514" s="563">
        <v>35.444907272727264</v>
      </c>
      <c r="G1514" s="563"/>
    </row>
    <row r="1515" spans="2:7" ht="12">
      <c r="B1515" s="2" t="s">
        <v>1637</v>
      </c>
      <c r="C1515" s="176" t="s">
        <v>1638</v>
      </c>
      <c r="D1515" s="177">
        <v>1</v>
      </c>
      <c r="E1515" s="178">
        <v>0.22</v>
      </c>
      <c r="F1515" s="563">
        <v>42.692007272727253</v>
      </c>
      <c r="G1515" s="563"/>
    </row>
    <row r="1516" spans="2:7" ht="12">
      <c r="B1516" s="2" t="s">
        <v>1639</v>
      </c>
      <c r="C1516" s="176" t="s">
        <v>1640</v>
      </c>
      <c r="D1516" s="177">
        <v>1</v>
      </c>
      <c r="E1516" s="178">
        <v>0.12</v>
      </c>
      <c r="F1516" s="563">
        <v>24.376609090909081</v>
      </c>
      <c r="G1516" s="563"/>
    </row>
    <row r="1517" spans="2:7" ht="12">
      <c r="B1517" s="2" t="s">
        <v>1641</v>
      </c>
      <c r="C1517" s="176" t="s">
        <v>2482</v>
      </c>
      <c r="D1517" s="177">
        <v>1</v>
      </c>
      <c r="E1517" s="178">
        <v>0.18</v>
      </c>
      <c r="F1517" s="563">
        <v>24.376609090909081</v>
      </c>
      <c r="G1517" s="563"/>
    </row>
    <row r="1518" spans="2:7" ht="12">
      <c r="B1518" s="2" t="s">
        <v>2483</v>
      </c>
      <c r="C1518" s="176" t="s">
        <v>2484</v>
      </c>
      <c r="D1518" s="177">
        <v>1</v>
      </c>
      <c r="E1518" s="178">
        <v>0.14000000000000001</v>
      </c>
      <c r="F1518" s="563">
        <v>39.397870909090898</v>
      </c>
      <c r="G1518" s="563"/>
    </row>
    <row r="1519" spans="2:7" ht="12">
      <c r="B1519" s="2" t="s">
        <v>2485</v>
      </c>
      <c r="C1519" s="176" t="s">
        <v>2486</v>
      </c>
      <c r="D1519" s="177">
        <v>1</v>
      </c>
      <c r="E1519" s="178">
        <v>0.2</v>
      </c>
      <c r="F1519" s="563">
        <v>27.538979999999988</v>
      </c>
      <c r="G1519" s="563"/>
    </row>
    <row r="1520" spans="2:7" ht="12">
      <c r="B1520" s="2" t="s">
        <v>2487</v>
      </c>
      <c r="C1520" s="176" t="s">
        <v>2488</v>
      </c>
      <c r="D1520" s="177">
        <v>1</v>
      </c>
      <c r="E1520" s="178">
        <v>0.22</v>
      </c>
      <c r="F1520" s="563">
        <v>63.774479999999983</v>
      </c>
      <c r="G1520" s="563"/>
    </row>
    <row r="1521" spans="1:7" ht="12">
      <c r="B1521" s="2" t="s">
        <v>2489</v>
      </c>
      <c r="C1521" s="176" t="s">
        <v>15041</v>
      </c>
      <c r="D1521" s="177">
        <v>1</v>
      </c>
      <c r="E1521" s="178">
        <v>0.22</v>
      </c>
      <c r="F1521" s="563">
        <v>40.451994545454539</v>
      </c>
      <c r="G1521" s="563"/>
    </row>
    <row r="1522" spans="1:7" ht="12">
      <c r="B1522" s="2" t="s">
        <v>2490</v>
      </c>
      <c r="C1522" s="176" t="s">
        <v>15042</v>
      </c>
      <c r="D1522" s="177">
        <v>1</v>
      </c>
      <c r="E1522" s="178">
        <v>0.22</v>
      </c>
      <c r="F1522" s="563">
        <v>40.451994545454539</v>
      </c>
      <c r="G1522" s="563"/>
    </row>
    <row r="1523" spans="1:7" ht="12">
      <c r="A1523" s="3" t="s">
        <v>12741</v>
      </c>
      <c r="B1523" s="2" t="s">
        <v>2491</v>
      </c>
      <c r="C1523" s="176" t="s">
        <v>2492</v>
      </c>
      <c r="D1523" s="177">
        <v>1</v>
      </c>
      <c r="E1523" s="178">
        <v>0.13</v>
      </c>
      <c r="F1523" s="563">
        <v>24.903670909090902</v>
      </c>
      <c r="G1523" s="563"/>
    </row>
    <row r="1524" spans="1:7" ht="12">
      <c r="B1524" s="2" t="s">
        <v>2493</v>
      </c>
      <c r="C1524" s="176" t="s">
        <v>15043</v>
      </c>
      <c r="D1524" s="177">
        <v>1</v>
      </c>
      <c r="E1524" s="178">
        <v>0.25</v>
      </c>
      <c r="F1524" s="563">
        <v>44.009661818181804</v>
      </c>
      <c r="G1524" s="563"/>
    </row>
    <row r="1525" spans="1:7" ht="12">
      <c r="A1525" s="3" t="s">
        <v>12742</v>
      </c>
      <c r="B1525" s="2" t="s">
        <v>2494</v>
      </c>
      <c r="C1525" s="176" t="s">
        <v>2495</v>
      </c>
      <c r="D1525" s="177">
        <v>1</v>
      </c>
      <c r="E1525" s="178">
        <v>0.18</v>
      </c>
      <c r="F1525" s="563">
        <v>24.903670909090902</v>
      </c>
      <c r="G1525" s="563"/>
    </row>
    <row r="1526" spans="1:7" ht="12">
      <c r="B1526" s="2" t="s">
        <v>2496</v>
      </c>
      <c r="C1526" s="176" t="s">
        <v>15044</v>
      </c>
      <c r="D1526" s="177">
        <v>1</v>
      </c>
      <c r="E1526" s="178">
        <v>0.22</v>
      </c>
      <c r="F1526" s="563">
        <v>44.009661818181804</v>
      </c>
      <c r="G1526" s="563"/>
    </row>
    <row r="1527" spans="1:7" ht="12">
      <c r="B1527" s="2" t="s">
        <v>2497</v>
      </c>
      <c r="C1527" s="176" t="s">
        <v>2498</v>
      </c>
      <c r="D1527" s="177">
        <v>1</v>
      </c>
      <c r="E1527" s="178">
        <v>0.13</v>
      </c>
      <c r="F1527" s="563">
        <v>28.724869090909088</v>
      </c>
      <c r="G1527" s="563"/>
    </row>
    <row r="1528" spans="1:7" ht="12">
      <c r="B1528" s="2" t="s">
        <v>2499</v>
      </c>
      <c r="C1528" s="176" t="s">
        <v>2500</v>
      </c>
      <c r="D1528" s="177">
        <v>1</v>
      </c>
      <c r="E1528" s="178">
        <v>0.18</v>
      </c>
      <c r="F1528" s="563">
        <v>35.181376363636353</v>
      </c>
      <c r="G1528" s="563"/>
    </row>
    <row r="1529" spans="1:7" ht="12">
      <c r="B1529" s="2" t="s">
        <v>2501</v>
      </c>
      <c r="C1529" s="176" t="s">
        <v>2502</v>
      </c>
      <c r="D1529" s="177">
        <v>1</v>
      </c>
      <c r="E1529" s="178">
        <v>0.25</v>
      </c>
      <c r="F1529" s="563">
        <v>42.692007272727253</v>
      </c>
      <c r="G1529" s="563"/>
    </row>
    <row r="1530" spans="1:7" ht="12">
      <c r="B1530" s="2" t="s">
        <v>2503</v>
      </c>
      <c r="C1530" s="176" t="s">
        <v>15045</v>
      </c>
      <c r="D1530" s="177">
        <v>10</v>
      </c>
      <c r="E1530" s="178">
        <v>0.24199999999999999</v>
      </c>
      <c r="F1530" s="563">
        <v>51.652058181818177</v>
      </c>
      <c r="G1530" s="563"/>
    </row>
    <row r="1531" spans="1:7" ht="12">
      <c r="B1531" s="2" t="s">
        <v>2504</v>
      </c>
      <c r="C1531" s="176" t="s">
        <v>15046</v>
      </c>
      <c r="D1531" s="177">
        <v>1</v>
      </c>
      <c r="E1531" s="178">
        <v>0.24</v>
      </c>
      <c r="F1531" s="563">
        <v>47.04026727272727</v>
      </c>
      <c r="G1531" s="563"/>
    </row>
    <row r="1532" spans="1:7" ht="12">
      <c r="B1532" s="2" t="s">
        <v>2505</v>
      </c>
      <c r="C1532" s="176" t="s">
        <v>15047</v>
      </c>
      <c r="D1532" s="177">
        <v>1</v>
      </c>
      <c r="E1532" s="178">
        <v>0.33</v>
      </c>
      <c r="F1532" s="563">
        <v>68.518036363636341</v>
      </c>
      <c r="G1532" s="563"/>
    </row>
    <row r="1533" spans="1:7" ht="12">
      <c r="B1533" s="2" t="s">
        <v>2506</v>
      </c>
      <c r="C1533" s="176" t="s">
        <v>15048</v>
      </c>
      <c r="D1533" s="177">
        <v>10</v>
      </c>
      <c r="E1533" s="178">
        <v>0.221</v>
      </c>
      <c r="F1533" s="563">
        <v>41.374352727272715</v>
      </c>
      <c r="G1533" s="563"/>
    </row>
    <row r="1534" spans="1:7" ht="12">
      <c r="B1534" s="2" t="s">
        <v>2507</v>
      </c>
      <c r="C1534" s="176" t="s">
        <v>2508</v>
      </c>
      <c r="D1534" s="177">
        <v>1</v>
      </c>
      <c r="E1534" s="178">
        <v>0.215</v>
      </c>
      <c r="F1534" s="563">
        <v>51.520292727272725</v>
      </c>
      <c r="G1534" s="563"/>
    </row>
    <row r="1535" spans="1:7" ht="12">
      <c r="B1535" s="2" t="s">
        <v>2509</v>
      </c>
      <c r="C1535" s="176" t="s">
        <v>2510</v>
      </c>
      <c r="D1535" s="177">
        <v>1</v>
      </c>
      <c r="E1535" s="178">
        <v>0.159</v>
      </c>
      <c r="F1535" s="563">
        <v>42.692007272727253</v>
      </c>
      <c r="G1535" s="563"/>
    </row>
    <row r="1536" spans="1:7" ht="12">
      <c r="B1536" s="2" t="s">
        <v>2511</v>
      </c>
      <c r="C1536" s="176" t="s">
        <v>2512</v>
      </c>
      <c r="D1536" s="177">
        <v>1</v>
      </c>
      <c r="E1536" s="178">
        <v>0.38700000000000001</v>
      </c>
      <c r="F1536" s="563">
        <v>66.805085454545448</v>
      </c>
      <c r="G1536" s="563"/>
    </row>
    <row r="1537" spans="2:7" ht="12">
      <c r="B1537" s="2" t="s">
        <v>2513</v>
      </c>
      <c r="C1537" s="176" t="s">
        <v>2514</v>
      </c>
      <c r="D1537" s="177">
        <v>1</v>
      </c>
      <c r="E1537" s="178">
        <v>0.28100000000000003</v>
      </c>
      <c r="F1537" s="563">
        <v>62.456825454545445</v>
      </c>
      <c r="G1537" s="563"/>
    </row>
    <row r="1538" spans="2:7" ht="12">
      <c r="B1538" s="2" t="s">
        <v>2515</v>
      </c>
      <c r="C1538" s="176" t="s">
        <v>2516</v>
      </c>
      <c r="D1538" s="177">
        <v>1</v>
      </c>
      <c r="E1538" s="178">
        <v>0.188</v>
      </c>
      <c r="F1538" s="563">
        <v>45.85437818181817</v>
      </c>
      <c r="G1538" s="563"/>
    </row>
    <row r="1539" spans="2:7" ht="12">
      <c r="B1539" s="2" t="s">
        <v>2517</v>
      </c>
      <c r="C1539" s="176" t="s">
        <v>15049</v>
      </c>
      <c r="D1539" s="177">
        <v>1</v>
      </c>
      <c r="E1539" s="178">
        <v>0.38800000000000001</v>
      </c>
      <c r="F1539" s="563">
        <v>62.852121818181807</v>
      </c>
      <c r="G1539" s="563"/>
    </row>
    <row r="1540" spans="2:7" ht="12">
      <c r="B1540" s="2" t="s">
        <v>2518</v>
      </c>
      <c r="C1540" s="176" t="s">
        <v>2519</v>
      </c>
      <c r="D1540" s="177">
        <v>1</v>
      </c>
      <c r="E1540" s="178">
        <v>0.42099999999999999</v>
      </c>
      <c r="F1540" s="563">
        <v>74.711012727272717</v>
      </c>
      <c r="G1540" s="563"/>
    </row>
    <row r="1541" spans="2:7" ht="12">
      <c r="B1541" s="2" t="s">
        <v>2520</v>
      </c>
      <c r="C1541" s="176" t="s">
        <v>15050</v>
      </c>
      <c r="D1541" s="177">
        <v>1</v>
      </c>
      <c r="E1541" s="178">
        <v>0.38800000000000001</v>
      </c>
      <c r="F1541" s="563">
        <v>104.75353636363633</v>
      </c>
      <c r="G1541" s="563"/>
    </row>
    <row r="1542" spans="2:7" ht="12">
      <c r="B1542" s="2" t="s">
        <v>2521</v>
      </c>
      <c r="C1542" s="176" t="s">
        <v>15051</v>
      </c>
      <c r="D1542" s="177">
        <v>10</v>
      </c>
      <c r="E1542" s="178">
        <v>0.40100000000000002</v>
      </c>
      <c r="F1542" s="563">
        <v>49.01674909090908</v>
      </c>
      <c r="G1542" s="563"/>
    </row>
    <row r="1543" spans="2:7" ht="12">
      <c r="B1543" s="2" t="s">
        <v>2522</v>
      </c>
      <c r="C1543" s="176" t="s">
        <v>15052</v>
      </c>
      <c r="D1543" s="177">
        <v>1</v>
      </c>
      <c r="E1543" s="178">
        <v>0.41</v>
      </c>
      <c r="F1543" s="563">
        <v>57.0544418181818</v>
      </c>
      <c r="G1543" s="563"/>
    </row>
    <row r="1544" spans="2:7" ht="12">
      <c r="B1544" s="2" t="s">
        <v>2523</v>
      </c>
      <c r="C1544" s="176" t="s">
        <v>15053</v>
      </c>
      <c r="D1544" s="177">
        <v>1</v>
      </c>
      <c r="E1544" s="178">
        <v>0.41</v>
      </c>
      <c r="F1544" s="563">
        <v>93.026410909090885</v>
      </c>
      <c r="G1544" s="563"/>
    </row>
    <row r="1545" spans="2:7" ht="12">
      <c r="B1545" s="2" t="s">
        <v>2524</v>
      </c>
      <c r="C1545" s="176" t="s">
        <v>2525</v>
      </c>
      <c r="D1545" s="177">
        <v>1</v>
      </c>
      <c r="E1545" s="178">
        <v>0.22</v>
      </c>
      <c r="F1545" s="563">
        <v>69.308629090909079</v>
      </c>
      <c r="G1545" s="563"/>
    </row>
    <row r="1546" spans="2:7" ht="12">
      <c r="B1546" s="2" t="s">
        <v>2526</v>
      </c>
      <c r="C1546" s="176" t="s">
        <v>15054</v>
      </c>
      <c r="D1546" s="177">
        <v>1</v>
      </c>
      <c r="E1546" s="178">
        <v>0.33</v>
      </c>
      <c r="F1546" s="563">
        <v>65.487430909090889</v>
      </c>
      <c r="G1546" s="563"/>
    </row>
    <row r="1547" spans="2:7" ht="12">
      <c r="B1547" s="2" t="s">
        <v>2527</v>
      </c>
      <c r="C1547" s="176" t="s">
        <v>15055</v>
      </c>
      <c r="D1547" s="177">
        <v>1</v>
      </c>
      <c r="E1547" s="178">
        <v>0.22</v>
      </c>
      <c r="F1547" s="563">
        <v>38.870809090909084</v>
      </c>
      <c r="G1547" s="563"/>
    </row>
    <row r="1548" spans="2:7" ht="12">
      <c r="B1548" s="2" t="s">
        <v>2528</v>
      </c>
      <c r="C1548" s="176" t="s">
        <v>2529</v>
      </c>
      <c r="D1548" s="177">
        <v>10</v>
      </c>
      <c r="E1548" s="178">
        <v>0.154</v>
      </c>
      <c r="F1548" s="563">
        <v>33.204894545454529</v>
      </c>
      <c r="G1548" s="563"/>
    </row>
    <row r="1549" spans="2:7" ht="12">
      <c r="B1549" s="2" t="s">
        <v>2530</v>
      </c>
      <c r="C1549" s="176" t="s">
        <v>15056</v>
      </c>
      <c r="D1549" s="177">
        <v>1</v>
      </c>
      <c r="E1549" s="178">
        <v>0.24</v>
      </c>
      <c r="F1549" s="563">
        <v>44.009661818181804</v>
      </c>
      <c r="G1549" s="563"/>
    </row>
    <row r="1550" spans="2:7" ht="12">
      <c r="B1550" s="2" t="s">
        <v>2531</v>
      </c>
      <c r="C1550" s="176" t="s">
        <v>2532</v>
      </c>
      <c r="D1550" s="177">
        <v>1</v>
      </c>
      <c r="E1550" s="178">
        <v>0.379</v>
      </c>
      <c r="F1550" s="563">
        <v>48.357921818181815</v>
      </c>
      <c r="G1550" s="563"/>
    </row>
    <row r="1551" spans="2:7" ht="12">
      <c r="B1551" s="2" t="s">
        <v>2533</v>
      </c>
      <c r="C1551" s="176" t="s">
        <v>2534</v>
      </c>
      <c r="D1551" s="177">
        <v>1</v>
      </c>
      <c r="E1551" s="178">
        <v>0.41399999999999998</v>
      </c>
      <c r="F1551" s="563">
        <v>73.78865454545452</v>
      </c>
      <c r="G1551" s="563"/>
    </row>
    <row r="1552" spans="2:7" ht="12">
      <c r="B1552" s="2" t="s">
        <v>2535</v>
      </c>
      <c r="C1552" s="176" t="s">
        <v>2536</v>
      </c>
      <c r="D1552" s="177">
        <v>1</v>
      </c>
      <c r="E1552" s="178">
        <v>0.435</v>
      </c>
      <c r="F1552" s="563">
        <v>91.70875636363634</v>
      </c>
      <c r="G1552" s="563"/>
    </row>
    <row r="1553" spans="2:7" ht="12">
      <c r="B1553" s="2" t="s">
        <v>2537</v>
      </c>
      <c r="C1553" s="176" t="s">
        <v>15057</v>
      </c>
      <c r="D1553" s="177">
        <v>1</v>
      </c>
      <c r="E1553" s="178">
        <v>0.32</v>
      </c>
      <c r="F1553" s="563">
        <v>50.202638181818173</v>
      </c>
      <c r="G1553" s="563"/>
    </row>
    <row r="1554" spans="2:7" ht="12">
      <c r="B1554" s="2" t="s">
        <v>2538</v>
      </c>
      <c r="C1554" s="176" t="s">
        <v>15058</v>
      </c>
      <c r="D1554" s="177">
        <v>1</v>
      </c>
      <c r="E1554" s="178">
        <v>0.33</v>
      </c>
      <c r="F1554" s="563">
        <v>56.922676363636349</v>
      </c>
      <c r="G1554" s="563"/>
    </row>
    <row r="1555" spans="2:7" ht="12">
      <c r="B1555" s="2" t="s">
        <v>2539</v>
      </c>
      <c r="C1555" s="176" t="s">
        <v>15059</v>
      </c>
      <c r="D1555" s="177">
        <v>1</v>
      </c>
      <c r="E1555" s="178">
        <v>0.41</v>
      </c>
      <c r="F1555" s="563">
        <v>89.07344727272725</v>
      </c>
      <c r="G1555" s="563"/>
    </row>
    <row r="1556" spans="2:7" ht="12">
      <c r="B1556" s="2" t="s">
        <v>3395</v>
      </c>
      <c r="C1556" s="176" t="s">
        <v>15060</v>
      </c>
      <c r="D1556" s="177">
        <v>1</v>
      </c>
      <c r="E1556" s="178">
        <v>0.41</v>
      </c>
      <c r="F1556" s="563">
        <v>63.642714545454524</v>
      </c>
      <c r="G1556" s="563"/>
    </row>
    <row r="1557" spans="2:7" ht="12">
      <c r="B1557" s="2" t="s">
        <v>3396</v>
      </c>
      <c r="C1557" s="176" t="s">
        <v>3397</v>
      </c>
      <c r="D1557" s="177">
        <v>1</v>
      </c>
      <c r="E1557" s="178">
        <v>0.41499999999999998</v>
      </c>
      <c r="F1557" s="563">
        <v>83.671063636363627</v>
      </c>
      <c r="G1557" s="563"/>
    </row>
    <row r="1558" spans="2:7" ht="12">
      <c r="B1558" s="2" t="s">
        <v>3398</v>
      </c>
      <c r="C1558" s="176" t="s">
        <v>3399</v>
      </c>
      <c r="D1558" s="177">
        <v>1</v>
      </c>
      <c r="E1558" s="178">
        <v>0.29499999999999998</v>
      </c>
      <c r="F1558" s="563">
        <v>88.678150909090888</v>
      </c>
      <c r="G1558" s="563"/>
    </row>
    <row r="1559" spans="2:7" ht="12">
      <c r="B1559" s="2" t="s">
        <v>3400</v>
      </c>
      <c r="C1559" s="176" t="s">
        <v>15061</v>
      </c>
      <c r="D1559" s="177">
        <v>1</v>
      </c>
      <c r="E1559" s="178">
        <v>0.22</v>
      </c>
      <c r="F1559" s="563">
        <v>39.79316727272726</v>
      </c>
      <c r="G1559" s="563"/>
    </row>
    <row r="1560" spans="2:7" ht="12">
      <c r="B1560" s="2" t="s">
        <v>3401</v>
      </c>
      <c r="C1560" s="176" t="s">
        <v>3402</v>
      </c>
      <c r="D1560" s="177">
        <v>1</v>
      </c>
      <c r="E1560" s="178">
        <v>0.152</v>
      </c>
      <c r="F1560" s="563">
        <v>42.692007272727253</v>
      </c>
      <c r="G1560" s="563"/>
    </row>
    <row r="1561" spans="2:7" ht="12">
      <c r="B1561" s="2" t="s">
        <v>3403</v>
      </c>
      <c r="C1561" s="176" t="s">
        <v>15062</v>
      </c>
      <c r="D1561" s="177">
        <v>1</v>
      </c>
      <c r="E1561" s="178">
        <v>0.24</v>
      </c>
      <c r="F1561" s="563">
        <v>43.614365454545442</v>
      </c>
      <c r="G1561" s="563"/>
    </row>
    <row r="1562" spans="2:7" ht="12">
      <c r="B1562" s="2" t="s">
        <v>3404</v>
      </c>
      <c r="C1562" s="176" t="s">
        <v>3405</v>
      </c>
      <c r="D1562" s="177">
        <v>1</v>
      </c>
      <c r="E1562" s="178">
        <v>0.65500000000000003</v>
      </c>
      <c r="F1562" s="563">
        <v>54.946194545454539</v>
      </c>
      <c r="G1562" s="563"/>
    </row>
    <row r="1563" spans="2:7" ht="12">
      <c r="B1563" s="2" t="s">
        <v>3406</v>
      </c>
      <c r="C1563" s="176" t="s">
        <v>3407</v>
      </c>
      <c r="D1563" s="177">
        <v>10</v>
      </c>
      <c r="E1563" s="178">
        <v>0.29699999999999999</v>
      </c>
      <c r="F1563" s="563">
        <v>43.614365454545442</v>
      </c>
      <c r="G1563" s="563"/>
    </row>
    <row r="1564" spans="2:7" ht="12">
      <c r="B1564" s="2" t="s">
        <v>3408</v>
      </c>
      <c r="C1564" s="176" t="s">
        <v>3409</v>
      </c>
      <c r="D1564" s="177">
        <v>1</v>
      </c>
      <c r="E1564" s="178">
        <v>0.189</v>
      </c>
      <c r="F1564" s="563">
        <v>35.444907272727264</v>
      </c>
      <c r="G1564" s="563"/>
    </row>
    <row r="1565" spans="2:7" ht="12">
      <c r="B1565" s="2" t="s">
        <v>3410</v>
      </c>
      <c r="C1565" s="176" t="s">
        <v>3411</v>
      </c>
      <c r="D1565" s="177">
        <v>1</v>
      </c>
      <c r="E1565" s="178">
        <v>0.40899999999999997</v>
      </c>
      <c r="F1565" s="563">
        <v>55.341490909090894</v>
      </c>
      <c r="G1565" s="563"/>
    </row>
    <row r="1566" spans="2:7" ht="12">
      <c r="B1566" s="2" t="s">
        <v>3412</v>
      </c>
      <c r="C1566" s="176" t="s">
        <v>3413</v>
      </c>
      <c r="D1566" s="177">
        <v>5</v>
      </c>
      <c r="E1566" s="178">
        <v>0.29699999999999999</v>
      </c>
      <c r="F1566" s="563">
        <v>50.99323090909089</v>
      </c>
      <c r="G1566" s="563"/>
    </row>
    <row r="1567" spans="2:7" ht="12">
      <c r="B1567" s="2" t="s">
        <v>3414</v>
      </c>
      <c r="C1567" s="176" t="s">
        <v>3415</v>
      </c>
      <c r="D1567" s="177">
        <v>1</v>
      </c>
      <c r="E1567" s="178">
        <v>0.224</v>
      </c>
      <c r="F1567" s="563">
        <v>47.04026727272727</v>
      </c>
      <c r="G1567" s="563"/>
    </row>
    <row r="1568" spans="2:7" ht="12">
      <c r="B1568" s="2" t="s">
        <v>3416</v>
      </c>
      <c r="C1568" s="176" t="s">
        <v>3417</v>
      </c>
      <c r="D1568" s="177">
        <v>1</v>
      </c>
      <c r="E1568" s="178">
        <v>0.434</v>
      </c>
      <c r="F1568" s="563">
        <v>66.805085454545448</v>
      </c>
      <c r="G1568" s="563"/>
    </row>
    <row r="1569" spans="2:7" ht="12">
      <c r="B1569" s="2" t="s">
        <v>3418</v>
      </c>
      <c r="C1569" s="176" t="s">
        <v>3419</v>
      </c>
      <c r="D1569" s="177">
        <v>1</v>
      </c>
      <c r="E1569" s="178">
        <v>0.35199999999999998</v>
      </c>
      <c r="F1569" s="563">
        <v>73.656889090909061</v>
      </c>
      <c r="G1569" s="563"/>
    </row>
    <row r="1570" spans="2:7" ht="12">
      <c r="B1570" s="2" t="s">
        <v>3420</v>
      </c>
      <c r="C1570" s="176" t="s">
        <v>3421</v>
      </c>
      <c r="D1570" s="177">
        <v>1</v>
      </c>
      <c r="E1570" s="178">
        <v>1.119</v>
      </c>
      <c r="F1570" s="563">
        <v>176.56570909090902</v>
      </c>
      <c r="G1570" s="563"/>
    </row>
    <row r="1571" spans="2:7" ht="12">
      <c r="B1571" s="2" t="s">
        <v>2572</v>
      </c>
      <c r="C1571" s="176" t="s">
        <v>2573</v>
      </c>
      <c r="D1571" s="177">
        <v>1</v>
      </c>
      <c r="E1571" s="178">
        <v>0.224</v>
      </c>
      <c r="F1571" s="563">
        <v>73.78865454545452</v>
      </c>
      <c r="G1571" s="563"/>
    </row>
    <row r="1572" spans="2:7" ht="12">
      <c r="B1572" s="2" t="s">
        <v>2574</v>
      </c>
      <c r="C1572" s="176" t="s">
        <v>2575</v>
      </c>
      <c r="D1572" s="177">
        <v>1</v>
      </c>
      <c r="E1572" s="178">
        <v>1.06</v>
      </c>
      <c r="F1572" s="563">
        <v>197.6481818181818</v>
      </c>
      <c r="G1572" s="563"/>
    </row>
    <row r="1573" spans="2:7" ht="12">
      <c r="B1573" s="2" t="s">
        <v>2576</v>
      </c>
      <c r="C1573" s="176" t="s">
        <v>2577</v>
      </c>
      <c r="D1573" s="177">
        <v>1</v>
      </c>
      <c r="E1573" s="178">
        <v>1.804</v>
      </c>
      <c r="F1573" s="563">
        <v>379.484509090909</v>
      </c>
      <c r="G1573" s="563"/>
    </row>
    <row r="1574" spans="2:7" ht="12">
      <c r="B1574" s="2" t="s">
        <v>2578</v>
      </c>
      <c r="C1574" s="176" t="s">
        <v>2579</v>
      </c>
      <c r="D1574" s="177">
        <v>1</v>
      </c>
      <c r="E1574" s="178">
        <v>0.39100000000000001</v>
      </c>
      <c r="F1574" s="563">
        <v>76.292198181818151</v>
      </c>
      <c r="G1574" s="563"/>
    </row>
    <row r="1575" spans="2:7" ht="12">
      <c r="B1575" s="2" t="s">
        <v>2580</v>
      </c>
      <c r="C1575" s="176" t="s">
        <v>2581</v>
      </c>
      <c r="D1575" s="177">
        <v>1</v>
      </c>
      <c r="E1575" s="178">
        <v>0.27300000000000002</v>
      </c>
      <c r="F1575" s="563">
        <v>59.426219999999986</v>
      </c>
      <c r="G1575" s="563"/>
    </row>
    <row r="1576" spans="2:7" ht="12">
      <c r="B1576" s="2" t="s">
        <v>2582</v>
      </c>
      <c r="C1576" s="176" t="s">
        <v>2583</v>
      </c>
      <c r="D1576" s="177">
        <v>1</v>
      </c>
      <c r="E1576" s="178">
        <v>0.29499999999999998</v>
      </c>
      <c r="F1576" s="563">
        <v>76.423963636363609</v>
      </c>
      <c r="G1576" s="563"/>
    </row>
    <row r="1577" spans="2:7" ht="12">
      <c r="B1577" s="2" t="s">
        <v>2584</v>
      </c>
      <c r="C1577" s="176" t="s">
        <v>2585</v>
      </c>
      <c r="D1577" s="177">
        <v>1</v>
      </c>
      <c r="E1577" s="178">
        <v>0.2</v>
      </c>
      <c r="F1577" s="563">
        <v>40.451994545454539</v>
      </c>
      <c r="G1577" s="563"/>
    </row>
    <row r="1578" spans="2:7" ht="12">
      <c r="B1578" s="2" t="s">
        <v>2586</v>
      </c>
      <c r="C1578" s="176" t="s">
        <v>2587</v>
      </c>
      <c r="D1578" s="177">
        <v>1</v>
      </c>
      <c r="E1578" s="178">
        <v>0.2</v>
      </c>
      <c r="F1578" s="563">
        <v>31.887239999999991</v>
      </c>
      <c r="G1578" s="563"/>
    </row>
    <row r="1579" spans="2:7" ht="12">
      <c r="B1579" s="2" t="s">
        <v>2588</v>
      </c>
      <c r="C1579" s="176" t="s">
        <v>15063</v>
      </c>
      <c r="D1579" s="177">
        <v>1</v>
      </c>
      <c r="E1579" s="178">
        <v>0.25</v>
      </c>
      <c r="F1579" s="563">
        <v>46.381439999999991</v>
      </c>
      <c r="G1579" s="563"/>
    </row>
    <row r="1580" spans="2:7" ht="12">
      <c r="B1580" s="2" t="s">
        <v>2590</v>
      </c>
      <c r="C1580" s="176" t="s">
        <v>2591</v>
      </c>
      <c r="D1580" s="177">
        <v>1</v>
      </c>
      <c r="E1580" s="178">
        <v>0.25</v>
      </c>
      <c r="F1580" s="563">
        <v>36.103734545454529</v>
      </c>
      <c r="G1580" s="563"/>
    </row>
    <row r="1581" spans="2:7" ht="12">
      <c r="B1581" s="2" t="s">
        <v>2592</v>
      </c>
      <c r="C1581" s="176" t="s">
        <v>2593</v>
      </c>
      <c r="D1581" s="177">
        <v>1</v>
      </c>
      <c r="E1581" s="178">
        <v>0.12</v>
      </c>
      <c r="F1581" s="563">
        <v>27.93427636363635</v>
      </c>
      <c r="G1581" s="563"/>
    </row>
    <row r="1582" spans="2:7" ht="12">
      <c r="B1582" s="2" t="s">
        <v>2594</v>
      </c>
      <c r="C1582" s="176" t="s">
        <v>2595</v>
      </c>
      <c r="D1582" s="177">
        <v>1</v>
      </c>
      <c r="E1582" s="178">
        <v>0.18</v>
      </c>
      <c r="F1582" s="563">
        <v>27.93427636363635</v>
      </c>
      <c r="G1582" s="563"/>
    </row>
    <row r="1583" spans="2:7" ht="12">
      <c r="B1583" s="2" t="s">
        <v>2596</v>
      </c>
      <c r="C1583" s="176" t="s">
        <v>2597</v>
      </c>
      <c r="D1583" s="177">
        <v>1</v>
      </c>
      <c r="E1583" s="178">
        <v>0.13</v>
      </c>
      <c r="F1583" s="563">
        <v>30.174289090909085</v>
      </c>
      <c r="G1583" s="563"/>
    </row>
    <row r="1584" spans="2:7" ht="12">
      <c r="B1584" s="2" t="s">
        <v>2598</v>
      </c>
      <c r="C1584" s="176" t="s">
        <v>2599</v>
      </c>
      <c r="D1584" s="177">
        <v>1</v>
      </c>
      <c r="E1584" s="178">
        <v>0.18</v>
      </c>
      <c r="F1584" s="563">
        <v>26.484856363636357</v>
      </c>
      <c r="G1584" s="563"/>
    </row>
    <row r="1585" spans="2:7" ht="12">
      <c r="B1585" s="2" t="s">
        <v>2600</v>
      </c>
      <c r="C1585" s="176" t="s">
        <v>2601</v>
      </c>
      <c r="D1585" s="177">
        <v>1</v>
      </c>
      <c r="E1585" s="178">
        <v>0.20499999999999999</v>
      </c>
      <c r="F1585" s="563">
        <v>52.047354545454532</v>
      </c>
      <c r="G1585" s="563"/>
    </row>
    <row r="1586" spans="2:7" ht="12">
      <c r="B1586" s="2" t="s">
        <v>2602</v>
      </c>
      <c r="C1586" s="176" t="s">
        <v>2603</v>
      </c>
      <c r="D1586" s="177">
        <v>1</v>
      </c>
      <c r="E1586" s="178">
        <v>0.187</v>
      </c>
      <c r="F1586" s="563">
        <v>51.388527272727266</v>
      </c>
      <c r="G1586" s="563"/>
    </row>
    <row r="1587" spans="2:7" ht="12">
      <c r="B1587" s="2" t="s">
        <v>2604</v>
      </c>
      <c r="C1587" s="176" t="s">
        <v>9530</v>
      </c>
      <c r="D1587" s="177">
        <v>1</v>
      </c>
      <c r="E1587" s="178">
        <v>4.82</v>
      </c>
      <c r="F1587" s="563">
        <v>889.4168181818178</v>
      </c>
      <c r="G1587" s="563"/>
    </row>
    <row r="1588" spans="2:7" ht="12">
      <c r="B1588" s="2" t="s">
        <v>2605</v>
      </c>
      <c r="C1588" s="176" t="s">
        <v>9531</v>
      </c>
      <c r="D1588" s="177">
        <v>1</v>
      </c>
      <c r="E1588" s="178">
        <v>14.55</v>
      </c>
      <c r="F1588" s="563">
        <v>2291.4012545454539</v>
      </c>
      <c r="G1588" s="563"/>
    </row>
    <row r="1589" spans="2:7" ht="12">
      <c r="B1589" s="2" t="s">
        <v>2606</v>
      </c>
      <c r="C1589" s="176" t="s">
        <v>2607</v>
      </c>
      <c r="D1589" s="177">
        <v>1</v>
      </c>
      <c r="E1589" s="178">
        <v>15.098000000000001</v>
      </c>
      <c r="F1589" s="563">
        <v>1595.6796545454542</v>
      </c>
      <c r="G1589" s="563"/>
    </row>
    <row r="1590" spans="2:7" ht="12">
      <c r="B1590" s="2" t="s">
        <v>2608</v>
      </c>
      <c r="C1590" s="176" t="s">
        <v>9532</v>
      </c>
      <c r="D1590" s="177">
        <v>1</v>
      </c>
      <c r="E1590" s="178">
        <v>4.82</v>
      </c>
      <c r="F1590" s="563">
        <v>889.4168181818178</v>
      </c>
      <c r="G1590" s="563"/>
    </row>
    <row r="1591" spans="2:7" ht="12">
      <c r="B1591" s="2" t="s">
        <v>2609</v>
      </c>
      <c r="C1591" s="176" t="s">
        <v>9533</v>
      </c>
      <c r="D1591" s="177">
        <v>1</v>
      </c>
      <c r="E1591" s="178">
        <v>14.55</v>
      </c>
      <c r="F1591" s="563">
        <v>2276.9070545454542</v>
      </c>
      <c r="G1591" s="563"/>
    </row>
    <row r="1592" spans="2:7" ht="12">
      <c r="B1592" s="2" t="s">
        <v>2610</v>
      </c>
      <c r="C1592" s="176" t="s">
        <v>2611</v>
      </c>
      <c r="D1592" s="177">
        <v>1</v>
      </c>
      <c r="E1592" s="178">
        <v>14.198</v>
      </c>
      <c r="F1592" s="563">
        <v>1595.6796545454542</v>
      </c>
      <c r="G1592" s="563"/>
    </row>
    <row r="1593" spans="2:7" ht="12">
      <c r="B1593" s="2" t="s">
        <v>2612</v>
      </c>
      <c r="C1593" s="176" t="s">
        <v>2613</v>
      </c>
      <c r="D1593" s="177">
        <v>1</v>
      </c>
      <c r="E1593" s="178">
        <v>0.29499999999999998</v>
      </c>
      <c r="F1593" s="563">
        <v>87.228730909090885</v>
      </c>
      <c r="G1593" s="563"/>
    </row>
    <row r="1594" spans="2:7" ht="12">
      <c r="B1594" s="2" t="s">
        <v>2614</v>
      </c>
      <c r="C1594" s="176" t="s">
        <v>15064</v>
      </c>
      <c r="D1594" s="177">
        <v>1</v>
      </c>
      <c r="E1594" s="178">
        <v>4.99</v>
      </c>
      <c r="F1594" s="563">
        <v>599.53281818181802</v>
      </c>
      <c r="G1594" s="563"/>
    </row>
    <row r="1595" spans="2:7" ht="12">
      <c r="B1595" s="2" t="s">
        <v>2615</v>
      </c>
      <c r="C1595" s="176" t="s">
        <v>15065</v>
      </c>
      <c r="D1595" s="177">
        <v>1</v>
      </c>
      <c r="E1595" s="178">
        <v>4.99</v>
      </c>
      <c r="F1595" s="563">
        <v>606.12109090909087</v>
      </c>
      <c r="G1595" s="563"/>
    </row>
    <row r="1596" spans="2:7" ht="12">
      <c r="B1596" s="2" t="s">
        <v>2616</v>
      </c>
      <c r="C1596" s="176" t="s">
        <v>2617</v>
      </c>
      <c r="D1596" s="177">
        <v>1</v>
      </c>
      <c r="E1596" s="178">
        <v>7.9260000000000002</v>
      </c>
      <c r="F1596" s="563">
        <v>860.42841818181807</v>
      </c>
      <c r="G1596" s="563"/>
    </row>
    <row r="1597" spans="2:7" ht="12">
      <c r="B1597" s="2" t="s">
        <v>2618</v>
      </c>
      <c r="C1597" s="176" t="s">
        <v>2619</v>
      </c>
      <c r="D1597" s="177">
        <v>1</v>
      </c>
      <c r="E1597" s="178">
        <v>8.1460000000000008</v>
      </c>
      <c r="F1597" s="563">
        <v>860.42841818181807</v>
      </c>
      <c r="G1597" s="563"/>
    </row>
    <row r="1598" spans="2:7" ht="12">
      <c r="B1598" s="2" t="s">
        <v>2620</v>
      </c>
      <c r="C1598" s="176" t="s">
        <v>2621</v>
      </c>
      <c r="D1598" s="177">
        <v>1</v>
      </c>
      <c r="E1598" s="178">
        <v>2.4300000000000002</v>
      </c>
      <c r="F1598" s="563">
        <v>283.29572727272722</v>
      </c>
      <c r="G1598" s="563"/>
    </row>
    <row r="1599" spans="2:7" ht="12">
      <c r="B1599" s="2" t="s">
        <v>2622</v>
      </c>
      <c r="C1599" s="176" t="s">
        <v>15066</v>
      </c>
      <c r="D1599" s="177">
        <v>1</v>
      </c>
      <c r="E1599" s="178">
        <v>3.16</v>
      </c>
      <c r="F1599" s="563">
        <v>376.84919999999994</v>
      </c>
      <c r="G1599" s="563"/>
    </row>
    <row r="1600" spans="2:7" ht="12">
      <c r="B1600" s="2" t="s">
        <v>2623</v>
      </c>
      <c r="C1600" s="176" t="s">
        <v>15067</v>
      </c>
      <c r="D1600" s="177">
        <v>1</v>
      </c>
      <c r="E1600" s="178">
        <v>3.22</v>
      </c>
      <c r="F1600" s="563">
        <v>445.36723636363632</v>
      </c>
      <c r="G1600" s="563"/>
    </row>
    <row r="1601" spans="2:7" ht="12">
      <c r="B1601" s="2" t="s">
        <v>2624</v>
      </c>
      <c r="C1601" s="176" t="s">
        <v>15068</v>
      </c>
      <c r="D1601" s="177">
        <v>1</v>
      </c>
      <c r="E1601" s="178">
        <v>4.54</v>
      </c>
      <c r="F1601" s="563">
        <v>679.90974545454526</v>
      </c>
      <c r="G1601" s="563"/>
    </row>
    <row r="1602" spans="2:7" ht="12">
      <c r="B1602" s="2" t="s">
        <v>2625</v>
      </c>
      <c r="C1602" s="176" t="s">
        <v>9534</v>
      </c>
      <c r="D1602" s="177">
        <v>1</v>
      </c>
      <c r="E1602" s="178">
        <v>4.34</v>
      </c>
      <c r="F1602" s="563">
        <v>1013.2763454545452</v>
      </c>
      <c r="G1602" s="563"/>
    </row>
    <row r="1603" spans="2:7" ht="12">
      <c r="B1603" s="2" t="s">
        <v>2626</v>
      </c>
      <c r="C1603" s="176" t="s">
        <v>15069</v>
      </c>
      <c r="D1603" s="177">
        <v>1</v>
      </c>
      <c r="E1603" s="178">
        <v>3.31</v>
      </c>
      <c r="F1603" s="563">
        <v>388.70809090909086</v>
      </c>
      <c r="G1603" s="563"/>
    </row>
    <row r="1604" spans="2:7" ht="12">
      <c r="B1604" s="2" t="s">
        <v>2627</v>
      </c>
      <c r="C1604" s="176" t="s">
        <v>15070</v>
      </c>
      <c r="D1604" s="177">
        <v>1</v>
      </c>
      <c r="E1604" s="178">
        <v>3.32</v>
      </c>
      <c r="F1604" s="563">
        <v>397.93167272727254</v>
      </c>
      <c r="G1604" s="563"/>
    </row>
    <row r="1605" spans="2:7" ht="12">
      <c r="B1605" s="2" t="s">
        <v>2628</v>
      </c>
      <c r="C1605" s="176" t="s">
        <v>15071</v>
      </c>
      <c r="D1605" s="177">
        <v>1</v>
      </c>
      <c r="E1605" s="178">
        <v>4.6900000000000004</v>
      </c>
      <c r="F1605" s="563">
        <v>657.50961818181804</v>
      </c>
      <c r="G1605" s="563"/>
    </row>
    <row r="1606" spans="2:7" ht="12">
      <c r="B1606" s="2" t="s">
        <v>2629</v>
      </c>
      <c r="C1606" s="176" t="s">
        <v>15072</v>
      </c>
      <c r="D1606" s="177">
        <v>1</v>
      </c>
      <c r="E1606" s="178">
        <v>3.32</v>
      </c>
      <c r="F1606" s="563">
        <v>397.93167272727254</v>
      </c>
      <c r="G1606" s="563"/>
    </row>
    <row r="1607" spans="2:7" ht="12">
      <c r="B1607" s="2" t="s">
        <v>1797</v>
      </c>
      <c r="C1607" s="176" t="s">
        <v>9535</v>
      </c>
      <c r="D1607" s="177">
        <v>1</v>
      </c>
      <c r="E1607" s="178">
        <v>4.34</v>
      </c>
      <c r="F1607" s="563">
        <v>1117.3710545454539</v>
      </c>
      <c r="G1607" s="563"/>
    </row>
    <row r="1608" spans="2:7" ht="12">
      <c r="B1608" s="2" t="s">
        <v>1798</v>
      </c>
      <c r="C1608" s="176" t="s">
        <v>15073</v>
      </c>
      <c r="D1608" s="177">
        <v>1</v>
      </c>
      <c r="E1608" s="178">
        <v>1.714</v>
      </c>
      <c r="F1608" s="563">
        <v>430.87303636363617</v>
      </c>
      <c r="G1608" s="563"/>
    </row>
    <row r="1609" spans="2:7" ht="12">
      <c r="B1609" s="2" t="s">
        <v>1799</v>
      </c>
      <c r="C1609" s="176" t="s">
        <v>9536</v>
      </c>
      <c r="D1609" s="177">
        <v>1</v>
      </c>
      <c r="E1609" s="178">
        <v>3.22</v>
      </c>
      <c r="F1609" s="563">
        <v>690.45098181818162</v>
      </c>
      <c r="G1609" s="563"/>
    </row>
    <row r="1610" spans="2:7" ht="12">
      <c r="B1610" s="2" t="s">
        <v>1800</v>
      </c>
      <c r="C1610" s="176" t="s">
        <v>15074</v>
      </c>
      <c r="D1610" s="177">
        <v>1</v>
      </c>
      <c r="E1610" s="178">
        <v>2.9</v>
      </c>
      <c r="F1610" s="563">
        <v>867.01669090909058</v>
      </c>
      <c r="G1610" s="563"/>
    </row>
    <row r="1611" spans="2:7" ht="12">
      <c r="B1611" s="2" t="s">
        <v>1801</v>
      </c>
      <c r="C1611" s="176" t="s">
        <v>9537</v>
      </c>
      <c r="D1611" s="177">
        <v>1</v>
      </c>
      <c r="E1611" s="178">
        <v>4.8559999999999999</v>
      </c>
      <c r="F1611" s="563">
        <v>1023.8175818181815</v>
      </c>
      <c r="G1611" s="563"/>
    </row>
    <row r="1612" spans="2:7" ht="12">
      <c r="B1612" s="2" t="s">
        <v>1802</v>
      </c>
      <c r="C1612" s="176" t="s">
        <v>15075</v>
      </c>
      <c r="D1612" s="177">
        <v>1</v>
      </c>
      <c r="E1612" s="178">
        <v>5</v>
      </c>
      <c r="F1612" s="563">
        <v>1282.0778727272725</v>
      </c>
      <c r="G1612" s="563"/>
    </row>
    <row r="1613" spans="2:7" ht="12">
      <c r="B1613" s="2" t="s">
        <v>1803</v>
      </c>
      <c r="C1613" s="176" t="s">
        <v>15076</v>
      </c>
      <c r="D1613" s="177">
        <v>1</v>
      </c>
      <c r="E1613" s="178">
        <v>3.29</v>
      </c>
      <c r="F1613" s="563">
        <v>397.93167272727254</v>
      </c>
      <c r="G1613" s="563"/>
    </row>
    <row r="1614" spans="2:7" ht="12">
      <c r="B1614" s="2" t="s">
        <v>1804</v>
      </c>
      <c r="C1614" s="176" t="s">
        <v>15077</v>
      </c>
      <c r="D1614" s="177">
        <v>1</v>
      </c>
      <c r="E1614" s="178">
        <v>3.37</v>
      </c>
      <c r="F1614" s="563">
        <v>445.36723636363632</v>
      </c>
      <c r="G1614" s="563"/>
    </row>
    <row r="1615" spans="2:7" ht="12">
      <c r="B1615" s="2" t="s">
        <v>1805</v>
      </c>
      <c r="C1615" s="176" t="s">
        <v>15078</v>
      </c>
      <c r="D1615" s="177">
        <v>1</v>
      </c>
      <c r="E1615" s="178">
        <v>4.8099999999999996</v>
      </c>
      <c r="F1615" s="563">
        <v>781.36914545454533</v>
      </c>
      <c r="G1615" s="563"/>
    </row>
    <row r="1616" spans="2:7" ht="12">
      <c r="B1616" s="2" t="s">
        <v>1806</v>
      </c>
      <c r="C1616" s="176" t="s">
        <v>15079</v>
      </c>
      <c r="D1616" s="177">
        <v>1</v>
      </c>
      <c r="E1616" s="178">
        <v>1.764</v>
      </c>
      <c r="F1616" s="563">
        <v>494.12045454545455</v>
      </c>
      <c r="G1616" s="563"/>
    </row>
    <row r="1617" spans="2:7" ht="12">
      <c r="B1617" s="2" t="s">
        <v>1807</v>
      </c>
      <c r="C1617" s="176" t="s">
        <v>9538</v>
      </c>
      <c r="D1617" s="177">
        <v>1</v>
      </c>
      <c r="E1617" s="178">
        <v>3.32</v>
      </c>
      <c r="F1617" s="563">
        <v>727.34530909090893</v>
      </c>
      <c r="G1617" s="563"/>
    </row>
    <row r="1618" spans="2:7" ht="12">
      <c r="B1618" s="2" t="s">
        <v>1808</v>
      </c>
      <c r="C1618" s="176" t="s">
        <v>15080</v>
      </c>
      <c r="D1618" s="177">
        <v>1</v>
      </c>
      <c r="E1618" s="178">
        <v>3.3</v>
      </c>
      <c r="F1618" s="563">
        <v>917.08756363636348</v>
      </c>
      <c r="G1618" s="563"/>
    </row>
    <row r="1619" spans="2:7" ht="12">
      <c r="B1619" s="2" t="s">
        <v>1809</v>
      </c>
      <c r="C1619" s="176" t="s">
        <v>9539</v>
      </c>
      <c r="D1619" s="177">
        <v>1</v>
      </c>
      <c r="E1619" s="178">
        <v>5.03</v>
      </c>
      <c r="F1619" s="563">
        <v>1138.4535272727271</v>
      </c>
      <c r="G1619" s="563"/>
    </row>
    <row r="1620" spans="2:7" ht="12">
      <c r="B1620" s="2" t="s">
        <v>1810</v>
      </c>
      <c r="C1620" s="176" t="s">
        <v>15081</v>
      </c>
      <c r="D1620" s="177">
        <v>1</v>
      </c>
      <c r="E1620" s="178">
        <v>5.2</v>
      </c>
      <c r="F1620" s="563">
        <v>1376.9489999999998</v>
      </c>
      <c r="G1620" s="563"/>
    </row>
    <row r="1621" spans="2:7" ht="12">
      <c r="B1621" s="2" t="s">
        <v>1811</v>
      </c>
      <c r="C1621" s="176" t="s">
        <v>9540</v>
      </c>
      <c r="D1621" s="177">
        <v>1</v>
      </c>
      <c r="E1621" s="178">
        <v>11.666</v>
      </c>
      <c r="F1621" s="563">
        <v>2454.7904181818176</v>
      </c>
      <c r="G1621" s="563"/>
    </row>
    <row r="1622" spans="2:7" ht="12">
      <c r="B1622" s="2" t="s">
        <v>2652</v>
      </c>
      <c r="C1622" s="176" t="s">
        <v>15082</v>
      </c>
      <c r="D1622" s="177">
        <v>1</v>
      </c>
      <c r="E1622" s="178">
        <v>1.8140000000000001</v>
      </c>
      <c r="F1622" s="563">
        <v>549.46194545454534</v>
      </c>
      <c r="G1622" s="563"/>
    </row>
    <row r="1623" spans="2:7" ht="12">
      <c r="B1623" s="2" t="s">
        <v>2653</v>
      </c>
      <c r="C1623" s="176" t="s">
        <v>9541</v>
      </c>
      <c r="D1623" s="177">
        <v>1</v>
      </c>
      <c r="E1623" s="178">
        <v>3.3660000000000001</v>
      </c>
      <c r="F1623" s="563">
        <v>820.89878181818153</v>
      </c>
      <c r="G1623" s="563"/>
    </row>
    <row r="1624" spans="2:7" ht="12">
      <c r="B1624" s="2" t="s">
        <v>2654</v>
      </c>
      <c r="C1624" s="176" t="s">
        <v>15083</v>
      </c>
      <c r="D1624" s="177">
        <v>1</v>
      </c>
      <c r="E1624" s="178">
        <v>3.3</v>
      </c>
      <c r="F1624" s="563">
        <v>1029.0881999999997</v>
      </c>
      <c r="G1624" s="563"/>
    </row>
    <row r="1625" spans="2:7" ht="12">
      <c r="B1625" s="2" t="s">
        <v>2655</v>
      </c>
      <c r="C1625" s="176" t="s">
        <v>9542</v>
      </c>
      <c r="D1625" s="177">
        <v>1</v>
      </c>
      <c r="E1625" s="178">
        <v>5.19</v>
      </c>
      <c r="F1625" s="563">
        <v>1225.4187272727272</v>
      </c>
      <c r="G1625" s="563"/>
    </row>
    <row r="1626" spans="2:7" ht="12">
      <c r="B1626" s="2" t="s">
        <v>2656</v>
      </c>
      <c r="C1626" s="176" t="s">
        <v>15084</v>
      </c>
      <c r="D1626" s="177">
        <v>1</v>
      </c>
      <c r="E1626" s="178">
        <v>5.2</v>
      </c>
      <c r="F1626" s="563">
        <v>1483.6790181818178</v>
      </c>
      <c r="G1626" s="563"/>
    </row>
    <row r="1627" spans="2:7" ht="12">
      <c r="B1627" s="2" t="s">
        <v>2657</v>
      </c>
      <c r="C1627" s="176" t="s">
        <v>9543</v>
      </c>
      <c r="D1627" s="177">
        <v>1</v>
      </c>
      <c r="E1627" s="178">
        <v>12.166</v>
      </c>
      <c r="F1627" s="563">
        <v>2718.3213272727266</v>
      </c>
      <c r="G1627" s="563"/>
    </row>
    <row r="1628" spans="2:7" ht="12">
      <c r="B1628" s="2" t="s">
        <v>2658</v>
      </c>
      <c r="C1628" s="176" t="s">
        <v>2659</v>
      </c>
      <c r="D1628" s="177">
        <v>1</v>
      </c>
      <c r="E1628" s="178">
        <v>1.675</v>
      </c>
      <c r="F1628" s="563">
        <v>483.57921818181802</v>
      </c>
      <c r="G1628" s="563"/>
    </row>
    <row r="1629" spans="2:7" ht="12">
      <c r="B1629" s="2" t="s">
        <v>2660</v>
      </c>
      <c r="C1629" s="176" t="s">
        <v>2661</v>
      </c>
      <c r="D1629" s="177">
        <v>1</v>
      </c>
      <c r="E1629" s="178">
        <v>3.15</v>
      </c>
      <c r="F1629" s="563">
        <v>646.9683818181818</v>
      </c>
      <c r="G1629" s="563"/>
    </row>
    <row r="1630" spans="2:7" ht="12">
      <c r="B1630" s="2" t="s">
        <v>2662</v>
      </c>
      <c r="C1630" s="176" t="s">
        <v>2663</v>
      </c>
      <c r="D1630" s="177">
        <v>1</v>
      </c>
      <c r="E1630" s="178">
        <v>1.675</v>
      </c>
      <c r="F1630" s="563">
        <v>483.57921818181802</v>
      </c>
      <c r="G1630" s="563"/>
    </row>
    <row r="1631" spans="2:7" ht="12">
      <c r="B1631" s="2" t="s">
        <v>2664</v>
      </c>
      <c r="C1631" s="176" t="s">
        <v>2665</v>
      </c>
      <c r="D1631" s="177">
        <v>1</v>
      </c>
      <c r="E1631" s="178">
        <v>3.198</v>
      </c>
      <c r="F1631" s="563">
        <v>710.21579999999972</v>
      </c>
      <c r="G1631" s="563"/>
    </row>
    <row r="1632" spans="2:7" ht="12">
      <c r="B1632" s="2" t="s">
        <v>2666</v>
      </c>
      <c r="C1632" s="176" t="s">
        <v>2667</v>
      </c>
      <c r="D1632" s="177">
        <v>1</v>
      </c>
      <c r="E1632" s="178">
        <v>1.84</v>
      </c>
      <c r="F1632" s="563">
        <v>581.08565454545442</v>
      </c>
      <c r="G1632" s="563"/>
    </row>
    <row r="1633" spans="2:7" ht="12">
      <c r="B1633" s="2" t="s">
        <v>2668</v>
      </c>
      <c r="C1633" s="176" t="s">
        <v>2669</v>
      </c>
      <c r="D1633" s="177">
        <v>1</v>
      </c>
      <c r="E1633" s="178">
        <v>3.35</v>
      </c>
      <c r="F1633" s="563">
        <v>832.75767272727251</v>
      </c>
      <c r="G1633" s="563"/>
    </row>
    <row r="1634" spans="2:7" ht="12">
      <c r="B1634" s="2" t="s">
        <v>2670</v>
      </c>
      <c r="C1634" s="176" t="s">
        <v>2671</v>
      </c>
      <c r="D1634" s="177">
        <v>1</v>
      </c>
      <c r="E1634" s="178">
        <v>1.8380000000000001</v>
      </c>
      <c r="F1634" s="563">
        <v>581.08565454545442</v>
      </c>
      <c r="G1634" s="563"/>
    </row>
    <row r="1635" spans="2:7" ht="12">
      <c r="B1635" s="2" t="s">
        <v>2672</v>
      </c>
      <c r="C1635" s="176" t="s">
        <v>2673</v>
      </c>
      <c r="D1635" s="177">
        <v>1</v>
      </c>
      <c r="E1635" s="178">
        <v>3.4079999999999999</v>
      </c>
      <c r="F1635" s="563">
        <v>832.75767272727251</v>
      </c>
      <c r="G1635" s="563"/>
    </row>
    <row r="1636" spans="2:7" ht="12">
      <c r="B1636" s="2" t="s">
        <v>2674</v>
      </c>
      <c r="C1636" s="176" t="s">
        <v>2675</v>
      </c>
      <c r="D1636" s="177">
        <v>1</v>
      </c>
      <c r="E1636" s="178">
        <v>1.679</v>
      </c>
      <c r="F1636" s="563">
        <v>483.57921818181802</v>
      </c>
      <c r="G1636" s="563"/>
    </row>
    <row r="1637" spans="2:7" ht="12">
      <c r="B1637" s="2" t="s">
        <v>2676</v>
      </c>
      <c r="C1637" s="176" t="s">
        <v>2677</v>
      </c>
      <c r="D1637" s="177">
        <v>1</v>
      </c>
      <c r="E1637" s="178">
        <v>4.1539999999999999</v>
      </c>
      <c r="F1637" s="563">
        <v>710.21579999999972</v>
      </c>
      <c r="G1637" s="563"/>
    </row>
    <row r="1638" spans="2:7" ht="12">
      <c r="B1638" s="2" t="s">
        <v>2678</v>
      </c>
      <c r="C1638" s="176" t="s">
        <v>2679</v>
      </c>
      <c r="D1638" s="177">
        <v>1</v>
      </c>
      <c r="E1638" s="178">
        <v>4.8109999999999999</v>
      </c>
      <c r="F1638" s="563">
        <v>1023.8175818181815</v>
      </c>
      <c r="G1638" s="563"/>
    </row>
    <row r="1639" spans="2:7" ht="12">
      <c r="B1639" s="2" t="s">
        <v>2680</v>
      </c>
      <c r="C1639" s="176" t="s">
        <v>15085</v>
      </c>
      <c r="D1639" s="177">
        <v>1</v>
      </c>
      <c r="E1639" s="178">
        <v>1.714</v>
      </c>
      <c r="F1639" s="563">
        <v>376.84919999999994</v>
      </c>
      <c r="G1639" s="563"/>
    </row>
    <row r="1640" spans="2:7" ht="12">
      <c r="B1640" s="2" t="s">
        <v>2681</v>
      </c>
      <c r="C1640" s="176" t="s">
        <v>9544</v>
      </c>
      <c r="D1640" s="177">
        <v>1</v>
      </c>
      <c r="E1640" s="178">
        <v>3.22</v>
      </c>
      <c r="F1640" s="563">
        <v>549.46194545454534</v>
      </c>
      <c r="G1640" s="563"/>
    </row>
    <row r="1641" spans="2:7" ht="12">
      <c r="B1641" s="2" t="s">
        <v>2682</v>
      </c>
      <c r="C1641" s="176" t="s">
        <v>15086</v>
      </c>
      <c r="D1641" s="177">
        <v>1</v>
      </c>
      <c r="E1641" s="178">
        <v>3.2010000000000001</v>
      </c>
      <c r="F1641" s="563">
        <v>697.03925454545436</v>
      </c>
      <c r="G1641" s="563"/>
    </row>
    <row r="1642" spans="2:7" ht="12">
      <c r="B1642" s="2" t="s">
        <v>2683</v>
      </c>
      <c r="C1642" s="176" t="s">
        <v>9545</v>
      </c>
      <c r="D1642" s="177">
        <v>1</v>
      </c>
      <c r="E1642" s="178">
        <v>4.8559999999999999</v>
      </c>
      <c r="F1642" s="563">
        <v>880.19323636363617</v>
      </c>
      <c r="G1642" s="563"/>
    </row>
    <row r="1643" spans="2:7" ht="12">
      <c r="B1643" s="2" t="s">
        <v>2684</v>
      </c>
      <c r="C1643" s="176" t="s">
        <v>15087</v>
      </c>
      <c r="D1643" s="177">
        <v>1</v>
      </c>
      <c r="E1643" s="178">
        <v>5</v>
      </c>
      <c r="F1643" s="563">
        <v>1104.1945090909087</v>
      </c>
      <c r="G1643" s="563"/>
    </row>
    <row r="1644" spans="2:7" ht="12">
      <c r="B1644" s="2" t="s">
        <v>2685</v>
      </c>
      <c r="C1644" s="176" t="s">
        <v>15088</v>
      </c>
      <c r="D1644" s="177">
        <v>1</v>
      </c>
      <c r="E1644" s="178">
        <v>1.764</v>
      </c>
      <c r="F1644" s="563">
        <v>448.00254545454533</v>
      </c>
      <c r="G1644" s="563"/>
    </row>
    <row r="1645" spans="2:7" ht="12">
      <c r="B1645" s="2" t="s">
        <v>2686</v>
      </c>
      <c r="C1645" s="176" t="s">
        <v>9546</v>
      </c>
      <c r="D1645" s="177">
        <v>1</v>
      </c>
      <c r="E1645" s="178">
        <v>3.32</v>
      </c>
      <c r="F1645" s="563">
        <v>662.78023636363628</v>
      </c>
      <c r="G1645" s="563"/>
    </row>
    <row r="1646" spans="2:7" ht="12">
      <c r="B1646" s="2" t="s">
        <v>2687</v>
      </c>
      <c r="C1646" s="176" t="s">
        <v>15089</v>
      </c>
      <c r="D1646" s="177">
        <v>1</v>
      </c>
      <c r="E1646" s="178">
        <v>3.3889999999999998</v>
      </c>
      <c r="F1646" s="563">
        <v>830.1223636363635</v>
      </c>
      <c r="G1646" s="563"/>
    </row>
    <row r="1647" spans="2:7" ht="12">
      <c r="B1647" s="2" t="s">
        <v>2688</v>
      </c>
      <c r="C1647" s="176" t="s">
        <v>9547</v>
      </c>
      <c r="D1647" s="177">
        <v>1</v>
      </c>
      <c r="E1647" s="178">
        <v>5.03</v>
      </c>
      <c r="F1647" s="563">
        <v>964.52312727272692</v>
      </c>
      <c r="G1647" s="563"/>
    </row>
    <row r="1648" spans="2:7" ht="12">
      <c r="B1648" s="2" t="s">
        <v>2689</v>
      </c>
      <c r="C1648" s="176" t="s">
        <v>15090</v>
      </c>
      <c r="D1648" s="177">
        <v>1</v>
      </c>
      <c r="E1648" s="178">
        <v>5</v>
      </c>
      <c r="F1648" s="563">
        <v>1217.5127999999995</v>
      </c>
      <c r="G1648" s="563"/>
    </row>
    <row r="1649" spans="2:7" ht="12">
      <c r="B1649" s="2" t="s">
        <v>2690</v>
      </c>
      <c r="C1649" s="176" t="s">
        <v>15091</v>
      </c>
      <c r="D1649" s="177">
        <v>1</v>
      </c>
      <c r="E1649" s="178">
        <v>11.666</v>
      </c>
      <c r="F1649" s="563">
        <v>2137.2356727272718</v>
      </c>
      <c r="G1649" s="563"/>
    </row>
    <row r="1650" spans="2:7" ht="12">
      <c r="B1650" s="2" t="s">
        <v>2691</v>
      </c>
      <c r="C1650" s="176" t="s">
        <v>15092</v>
      </c>
      <c r="D1650" s="177">
        <v>1</v>
      </c>
      <c r="E1650" s="178">
        <v>1.8140000000000001</v>
      </c>
      <c r="F1650" s="563">
        <v>563.95614545454532</v>
      </c>
      <c r="G1650" s="563"/>
    </row>
    <row r="1651" spans="2:7" ht="12">
      <c r="B1651" s="2" t="s">
        <v>2692</v>
      </c>
      <c r="C1651" s="176" t="s">
        <v>9548</v>
      </c>
      <c r="D1651" s="177">
        <v>1</v>
      </c>
      <c r="E1651" s="178">
        <v>3.3660000000000001</v>
      </c>
      <c r="F1651" s="563">
        <v>820.89878181818153</v>
      </c>
      <c r="G1651" s="563"/>
    </row>
    <row r="1652" spans="2:7" ht="12">
      <c r="B1652" s="2" t="s">
        <v>2693</v>
      </c>
      <c r="C1652" s="176" t="s">
        <v>15093</v>
      </c>
      <c r="D1652" s="177">
        <v>1</v>
      </c>
      <c r="E1652" s="178">
        <v>3.3</v>
      </c>
      <c r="F1652" s="563">
        <v>1029.0881999999997</v>
      </c>
      <c r="G1652" s="563"/>
    </row>
    <row r="1653" spans="2:7" ht="12">
      <c r="B1653" s="2" t="s">
        <v>2694</v>
      </c>
      <c r="C1653" s="176" t="s">
        <v>9549</v>
      </c>
      <c r="D1653" s="177">
        <v>1</v>
      </c>
      <c r="E1653" s="178">
        <v>5.19</v>
      </c>
      <c r="F1653" s="563">
        <v>1225.4187272727272</v>
      </c>
      <c r="G1653" s="563"/>
    </row>
    <row r="1654" spans="2:7" ht="12">
      <c r="B1654" s="2" t="s">
        <v>2695</v>
      </c>
      <c r="C1654" s="176" t="s">
        <v>15094</v>
      </c>
      <c r="D1654" s="177">
        <v>1</v>
      </c>
      <c r="E1654" s="178">
        <v>5.2</v>
      </c>
      <c r="F1654" s="563">
        <v>1483.6790181818178</v>
      </c>
      <c r="G1654" s="563"/>
    </row>
    <row r="1655" spans="2:7" ht="12">
      <c r="B1655" s="2" t="s">
        <v>2696</v>
      </c>
      <c r="C1655" s="176" t="s">
        <v>11098</v>
      </c>
      <c r="D1655" s="177">
        <v>1</v>
      </c>
      <c r="E1655" s="178">
        <v>12.166</v>
      </c>
      <c r="F1655" s="563">
        <v>2615.5442727272725</v>
      </c>
      <c r="G1655" s="563"/>
    </row>
    <row r="1656" spans="2:7" ht="12">
      <c r="B1656" s="2" t="s">
        <v>2697</v>
      </c>
      <c r="C1656" s="176" t="s">
        <v>2698</v>
      </c>
      <c r="D1656" s="177">
        <v>1</v>
      </c>
      <c r="E1656" s="178">
        <v>1.75</v>
      </c>
      <c r="F1656" s="563">
        <v>470.4026727272726</v>
      </c>
      <c r="G1656" s="563"/>
    </row>
    <row r="1657" spans="2:7" ht="12">
      <c r="B1657" s="2" t="s">
        <v>2699</v>
      </c>
      <c r="C1657" s="176" t="s">
        <v>2700</v>
      </c>
      <c r="D1657" s="177">
        <v>1</v>
      </c>
      <c r="E1657" s="178">
        <v>3.36</v>
      </c>
      <c r="F1657" s="563">
        <v>1026.4528909090907</v>
      </c>
      <c r="G1657" s="563"/>
    </row>
    <row r="1658" spans="2:7" ht="12">
      <c r="B1658" s="2" t="s">
        <v>2701</v>
      </c>
      <c r="C1658" s="176" t="s">
        <v>2702</v>
      </c>
      <c r="D1658" s="177">
        <v>1</v>
      </c>
      <c r="E1658" s="178">
        <v>1.756</v>
      </c>
      <c r="F1658" s="563">
        <v>517.83823636363616</v>
      </c>
      <c r="G1658" s="563"/>
    </row>
    <row r="1659" spans="2:7" ht="12">
      <c r="B1659" s="2" t="s">
        <v>2703</v>
      </c>
      <c r="C1659" s="176" t="s">
        <v>9550</v>
      </c>
      <c r="D1659" s="177">
        <v>1</v>
      </c>
      <c r="E1659" s="178">
        <v>4.8559999999999999</v>
      </c>
      <c r="F1659" s="563">
        <v>1023.8175818181815</v>
      </c>
      <c r="G1659" s="563"/>
    </row>
    <row r="1660" spans="2:7" ht="12">
      <c r="B1660" s="2" t="s">
        <v>2704</v>
      </c>
      <c r="C1660" s="176" t="s">
        <v>2705</v>
      </c>
      <c r="D1660" s="177">
        <v>1</v>
      </c>
      <c r="E1660" s="178">
        <v>1.6990000000000001</v>
      </c>
      <c r="F1660" s="563">
        <v>483.57921818181802</v>
      </c>
      <c r="G1660" s="563"/>
    </row>
    <row r="1661" spans="2:7" ht="12">
      <c r="B1661" s="2" t="s">
        <v>2706</v>
      </c>
      <c r="C1661" s="176" t="s">
        <v>2707</v>
      </c>
      <c r="D1661" s="177">
        <v>1</v>
      </c>
      <c r="E1661" s="178">
        <v>3.2330000000000001</v>
      </c>
      <c r="F1661" s="563">
        <v>710.21579999999972</v>
      </c>
      <c r="G1661" s="563"/>
    </row>
    <row r="1662" spans="2:7" ht="12">
      <c r="B1662" s="2" t="s">
        <v>2708</v>
      </c>
      <c r="C1662" s="176" t="s">
        <v>9551</v>
      </c>
      <c r="D1662" s="177">
        <v>1</v>
      </c>
      <c r="E1662" s="178">
        <v>5.03</v>
      </c>
      <c r="F1662" s="563">
        <v>1023.8175818181815</v>
      </c>
      <c r="G1662" s="563"/>
    </row>
    <row r="1663" spans="2:7" ht="12">
      <c r="B1663" s="2" t="s">
        <v>2709</v>
      </c>
      <c r="C1663" s="176" t="s">
        <v>15095</v>
      </c>
      <c r="D1663" s="177">
        <v>1</v>
      </c>
      <c r="E1663" s="178">
        <v>11.666</v>
      </c>
      <c r="F1663" s="563">
        <v>2454.7904181818176</v>
      </c>
      <c r="G1663" s="563"/>
    </row>
    <row r="1664" spans="2:7" ht="12">
      <c r="B1664" s="2" t="s">
        <v>2710</v>
      </c>
      <c r="C1664" s="176" t="s">
        <v>9552</v>
      </c>
      <c r="D1664" s="177">
        <v>1</v>
      </c>
      <c r="E1664" s="178">
        <v>5.19</v>
      </c>
      <c r="F1664" s="563">
        <v>1286.0308363636359</v>
      </c>
      <c r="G1664" s="563"/>
    </row>
    <row r="1665" spans="2:7" ht="12">
      <c r="B1665" s="2" t="s">
        <v>2711</v>
      </c>
      <c r="C1665" s="176" t="s">
        <v>9553</v>
      </c>
      <c r="D1665" s="177">
        <v>1</v>
      </c>
      <c r="E1665" s="178">
        <v>12.166</v>
      </c>
      <c r="F1665" s="563">
        <v>2718.3213272727266</v>
      </c>
      <c r="G1665" s="563"/>
    </row>
    <row r="1666" spans="2:7" ht="12">
      <c r="B1666" s="2" t="s">
        <v>1909</v>
      </c>
      <c r="C1666" s="176" t="s">
        <v>11099</v>
      </c>
      <c r="D1666" s="177">
        <v>1</v>
      </c>
      <c r="E1666" s="178">
        <v>10</v>
      </c>
      <c r="F1666" s="563">
        <v>2267.6834727272721</v>
      </c>
      <c r="G1666" s="563"/>
    </row>
    <row r="1667" spans="2:7" ht="12">
      <c r="B1667" s="2" t="s">
        <v>1910</v>
      </c>
      <c r="C1667" s="176" t="s">
        <v>9554</v>
      </c>
      <c r="D1667" s="177">
        <v>1</v>
      </c>
      <c r="E1667" s="178">
        <v>11.666</v>
      </c>
      <c r="F1667" s="563">
        <v>1927.7285999999995</v>
      </c>
      <c r="G1667" s="563"/>
    </row>
    <row r="1668" spans="2:7" ht="12">
      <c r="B1668" s="2" t="s">
        <v>1911</v>
      </c>
      <c r="C1668" s="176" t="s">
        <v>9555</v>
      </c>
      <c r="D1668" s="177">
        <v>1</v>
      </c>
      <c r="E1668" s="178">
        <v>12.166</v>
      </c>
      <c r="F1668" s="563">
        <v>2126.6944363636362</v>
      </c>
      <c r="G1668" s="563"/>
    </row>
    <row r="1669" spans="2:7" ht="12">
      <c r="B1669" s="2" t="s">
        <v>1912</v>
      </c>
      <c r="C1669" s="176" t="s">
        <v>15096</v>
      </c>
      <c r="D1669" s="177">
        <v>1</v>
      </c>
      <c r="E1669" s="178">
        <v>1.714</v>
      </c>
      <c r="F1669" s="563">
        <v>419.01414545454531</v>
      </c>
      <c r="G1669" s="563"/>
    </row>
    <row r="1670" spans="2:7" ht="12">
      <c r="B1670" s="2" t="s">
        <v>1913</v>
      </c>
      <c r="C1670" s="176" t="s">
        <v>9556</v>
      </c>
      <c r="D1670" s="177">
        <v>1</v>
      </c>
      <c r="E1670" s="178">
        <v>3.22</v>
      </c>
      <c r="F1670" s="563">
        <v>690.45098181818162</v>
      </c>
      <c r="G1670" s="563"/>
    </row>
    <row r="1671" spans="2:7" ht="12">
      <c r="B1671" s="2" t="s">
        <v>1914</v>
      </c>
      <c r="C1671" s="176" t="s">
        <v>15097</v>
      </c>
      <c r="D1671" s="177">
        <v>1</v>
      </c>
      <c r="E1671" s="178">
        <v>2.9</v>
      </c>
      <c r="F1671" s="563">
        <v>867.01669090909058</v>
      </c>
      <c r="G1671" s="563"/>
    </row>
    <row r="1672" spans="2:7" ht="12">
      <c r="B1672" s="2" t="s">
        <v>1915</v>
      </c>
      <c r="C1672" s="176" t="s">
        <v>9557</v>
      </c>
      <c r="D1672" s="177">
        <v>1</v>
      </c>
      <c r="E1672" s="178">
        <v>4.8559999999999999</v>
      </c>
      <c r="F1672" s="563">
        <v>985.60559999999987</v>
      </c>
      <c r="G1672" s="563"/>
    </row>
    <row r="1673" spans="2:7" ht="12">
      <c r="B1673" s="2" t="s">
        <v>1916</v>
      </c>
      <c r="C1673" s="176" t="s">
        <v>15098</v>
      </c>
      <c r="D1673" s="177">
        <v>1</v>
      </c>
      <c r="E1673" s="178">
        <v>5</v>
      </c>
      <c r="F1673" s="563">
        <v>1196.4303272727268</v>
      </c>
      <c r="G1673" s="563"/>
    </row>
    <row r="1674" spans="2:7" ht="12">
      <c r="B1674" s="2" t="s">
        <v>1917</v>
      </c>
      <c r="C1674" s="176" t="s">
        <v>15099</v>
      </c>
      <c r="D1674" s="177">
        <v>1</v>
      </c>
      <c r="E1674" s="178">
        <v>1.764</v>
      </c>
      <c r="F1674" s="563">
        <v>399.24932727272721</v>
      </c>
      <c r="G1674" s="563"/>
    </row>
    <row r="1675" spans="2:7" ht="12">
      <c r="B1675" s="2" t="s">
        <v>1918</v>
      </c>
      <c r="C1675" s="176" t="s">
        <v>9558</v>
      </c>
      <c r="D1675" s="177">
        <v>1</v>
      </c>
      <c r="E1675" s="178">
        <v>3.32</v>
      </c>
      <c r="F1675" s="563">
        <v>592.94454545454528</v>
      </c>
      <c r="G1675" s="563"/>
    </row>
    <row r="1676" spans="2:7" ht="12">
      <c r="B1676" s="2" t="s">
        <v>1047</v>
      </c>
      <c r="C1676" s="176" t="s">
        <v>15100</v>
      </c>
      <c r="D1676" s="177">
        <v>1</v>
      </c>
      <c r="E1676" s="178">
        <v>3.387</v>
      </c>
      <c r="F1676" s="563">
        <v>755.01605454545427</v>
      </c>
      <c r="G1676" s="563"/>
    </row>
    <row r="1677" spans="2:7" ht="12">
      <c r="B1677" s="2" t="s">
        <v>1048</v>
      </c>
      <c r="C1677" s="176" t="s">
        <v>9559</v>
      </c>
      <c r="D1677" s="177">
        <v>1</v>
      </c>
      <c r="E1677" s="178">
        <v>5.03</v>
      </c>
      <c r="F1677" s="563">
        <v>877.55792727272706</v>
      </c>
      <c r="G1677" s="563"/>
    </row>
    <row r="1678" spans="2:7" ht="12">
      <c r="B1678" s="2" t="s">
        <v>1049</v>
      </c>
      <c r="C1678" s="176" t="s">
        <v>15101</v>
      </c>
      <c r="D1678" s="177">
        <v>1</v>
      </c>
      <c r="E1678" s="178">
        <v>5.2</v>
      </c>
      <c r="F1678" s="563">
        <v>1120.0063636363634</v>
      </c>
      <c r="G1678" s="563"/>
    </row>
    <row r="1679" spans="2:7" ht="12">
      <c r="B1679" s="2" t="s">
        <v>1050</v>
      </c>
      <c r="C1679" s="176" t="s">
        <v>15102</v>
      </c>
      <c r="D1679" s="177">
        <v>1</v>
      </c>
      <c r="E1679" s="178">
        <v>1.8140000000000001</v>
      </c>
      <c r="F1679" s="563">
        <v>446.68489090909077</v>
      </c>
      <c r="G1679" s="563"/>
    </row>
    <row r="1680" spans="2:7" ht="12">
      <c r="B1680" s="2" t="s">
        <v>1051</v>
      </c>
      <c r="C1680" s="176" t="s">
        <v>9560</v>
      </c>
      <c r="D1680" s="177">
        <v>1</v>
      </c>
      <c r="E1680" s="178">
        <v>3.3660000000000001</v>
      </c>
      <c r="F1680" s="563">
        <v>653.55665454545442</v>
      </c>
      <c r="G1680" s="563"/>
    </row>
    <row r="1681" spans="2:7" ht="12">
      <c r="B1681" s="2" t="s">
        <v>1052</v>
      </c>
      <c r="C1681" s="176" t="s">
        <v>15103</v>
      </c>
      <c r="D1681" s="177">
        <v>1</v>
      </c>
      <c r="E1681" s="178">
        <v>3.73</v>
      </c>
      <c r="F1681" s="563">
        <v>830.1223636363635</v>
      </c>
      <c r="G1681" s="563"/>
    </row>
    <row r="1682" spans="2:7" ht="12">
      <c r="B1682" s="2" t="s">
        <v>1053</v>
      </c>
      <c r="C1682" s="176" t="s">
        <v>9561</v>
      </c>
      <c r="D1682" s="177">
        <v>1</v>
      </c>
      <c r="E1682" s="178">
        <v>5.19</v>
      </c>
      <c r="F1682" s="563">
        <v>1006.6880727272725</v>
      </c>
      <c r="G1682" s="563"/>
    </row>
    <row r="1683" spans="2:7" ht="12">
      <c r="B1683" s="2" t="s">
        <v>1054</v>
      </c>
      <c r="C1683" s="176" t="s">
        <v>15104</v>
      </c>
      <c r="D1683" s="177">
        <v>1</v>
      </c>
      <c r="E1683" s="178">
        <v>5.2</v>
      </c>
      <c r="F1683" s="563">
        <v>1291.3014545454544</v>
      </c>
      <c r="G1683" s="563"/>
    </row>
    <row r="1684" spans="2:7" ht="12">
      <c r="B1684" s="2" t="s">
        <v>1055</v>
      </c>
      <c r="C1684" s="176" t="s">
        <v>1056</v>
      </c>
      <c r="D1684" s="177">
        <v>1</v>
      </c>
      <c r="E1684" s="178">
        <v>1.756</v>
      </c>
      <c r="F1684" s="563">
        <v>517.83823636363616</v>
      </c>
      <c r="G1684" s="563"/>
    </row>
    <row r="1685" spans="2:7" ht="12">
      <c r="B1685" s="2" t="s">
        <v>1057</v>
      </c>
      <c r="C1685" s="176" t="s">
        <v>9562</v>
      </c>
      <c r="D1685" s="177">
        <v>1</v>
      </c>
      <c r="E1685" s="178">
        <v>3.32</v>
      </c>
      <c r="F1685" s="563">
        <v>753.69839999999988</v>
      </c>
      <c r="G1685" s="563"/>
    </row>
    <row r="1686" spans="2:7" ht="12">
      <c r="B1686" s="2" t="s">
        <v>1058</v>
      </c>
      <c r="C1686" s="176" t="s">
        <v>1059</v>
      </c>
      <c r="D1686" s="177">
        <v>1</v>
      </c>
      <c r="E1686" s="178">
        <v>1.69</v>
      </c>
      <c r="F1686" s="563">
        <v>517.83823636363616</v>
      </c>
      <c r="G1686" s="563"/>
    </row>
    <row r="1687" spans="2:7" ht="12">
      <c r="B1687" s="2" t="s">
        <v>1060</v>
      </c>
      <c r="C1687" s="176" t="s">
        <v>9563</v>
      </c>
      <c r="D1687" s="177">
        <v>1</v>
      </c>
      <c r="E1687" s="178">
        <v>3.32</v>
      </c>
      <c r="F1687" s="563">
        <v>753.69839999999988</v>
      </c>
      <c r="G1687" s="563"/>
    </row>
    <row r="1688" spans="2:7" ht="12">
      <c r="B1688" s="2" t="s">
        <v>1061</v>
      </c>
      <c r="C1688" s="176" t="s">
        <v>9564</v>
      </c>
      <c r="D1688" s="177">
        <v>1</v>
      </c>
      <c r="E1688" s="178">
        <v>11.666</v>
      </c>
      <c r="F1688" s="563">
        <v>2205.7537090909091</v>
      </c>
      <c r="G1688" s="563"/>
    </row>
    <row r="1689" spans="2:7" ht="12">
      <c r="B1689" s="2" t="s">
        <v>1062</v>
      </c>
      <c r="C1689" s="176" t="s">
        <v>15105</v>
      </c>
      <c r="D1689" s="177">
        <v>1</v>
      </c>
      <c r="E1689" s="178">
        <v>12.166</v>
      </c>
      <c r="F1689" s="563">
        <v>2154.3651818181811</v>
      </c>
      <c r="G1689" s="563"/>
    </row>
    <row r="1690" spans="2:7" ht="12">
      <c r="B1690" s="2" t="s">
        <v>1063</v>
      </c>
      <c r="C1690" s="176" t="s">
        <v>1064</v>
      </c>
      <c r="D1690" s="177">
        <v>1</v>
      </c>
      <c r="E1690" s="178">
        <v>1.841</v>
      </c>
      <c r="F1690" s="563">
        <v>581.08565454545442</v>
      </c>
      <c r="G1690" s="563"/>
    </row>
    <row r="1691" spans="2:7" ht="12">
      <c r="B1691" s="2" t="s">
        <v>1065</v>
      </c>
      <c r="C1691" s="176" t="s">
        <v>9565</v>
      </c>
      <c r="D1691" s="177">
        <v>1</v>
      </c>
      <c r="E1691" s="178">
        <v>3.3660000000000001</v>
      </c>
      <c r="F1691" s="563">
        <v>832.75767272727251</v>
      </c>
      <c r="G1691" s="563"/>
    </row>
    <row r="1692" spans="2:7" ht="12">
      <c r="B1692" s="2" t="s">
        <v>1066</v>
      </c>
      <c r="C1692" s="176" t="s">
        <v>1067</v>
      </c>
      <c r="D1692" s="177">
        <v>1</v>
      </c>
      <c r="E1692" s="178">
        <v>1.71</v>
      </c>
      <c r="F1692" s="563">
        <v>450.63785454545445</v>
      </c>
      <c r="G1692" s="563"/>
    </row>
    <row r="1693" spans="2:7" ht="12">
      <c r="B1693" s="2" t="s">
        <v>1068</v>
      </c>
      <c r="C1693" s="176" t="s">
        <v>9566</v>
      </c>
      <c r="D1693" s="177">
        <v>1</v>
      </c>
      <c r="E1693" s="178">
        <v>3.32</v>
      </c>
      <c r="F1693" s="563">
        <v>662.78023636363628</v>
      </c>
      <c r="G1693" s="563"/>
    </row>
    <row r="1694" spans="2:7" ht="12">
      <c r="B1694" s="2" t="s">
        <v>1069</v>
      </c>
      <c r="C1694" s="176" t="s">
        <v>15106</v>
      </c>
      <c r="D1694" s="177">
        <v>1</v>
      </c>
      <c r="E1694" s="178">
        <v>3.3</v>
      </c>
      <c r="F1694" s="563">
        <v>830.1223636363635</v>
      </c>
      <c r="G1694" s="563"/>
    </row>
    <row r="1695" spans="2:7" ht="12">
      <c r="B1695" s="2" t="s">
        <v>1070</v>
      </c>
      <c r="C1695" s="176" t="s">
        <v>9567</v>
      </c>
      <c r="D1695" s="177">
        <v>1</v>
      </c>
      <c r="E1695" s="178">
        <v>5.03</v>
      </c>
      <c r="F1695" s="563">
        <v>1026.4528909090907</v>
      </c>
      <c r="G1695" s="563"/>
    </row>
    <row r="1696" spans="2:7" ht="12">
      <c r="B1696" s="2" t="s">
        <v>1071</v>
      </c>
      <c r="C1696" s="176" t="s">
        <v>15107</v>
      </c>
      <c r="D1696" s="177">
        <v>1</v>
      </c>
      <c r="E1696" s="178">
        <v>5.2</v>
      </c>
      <c r="F1696" s="563">
        <v>1307.1133090909088</v>
      </c>
      <c r="G1696" s="563"/>
    </row>
    <row r="1697" spans="2:7" ht="12">
      <c r="B1697" s="2" t="s">
        <v>1072</v>
      </c>
      <c r="C1697" s="176" t="s">
        <v>1941</v>
      </c>
      <c r="D1697" s="177">
        <v>1</v>
      </c>
      <c r="E1697" s="178">
        <v>1.8</v>
      </c>
      <c r="F1697" s="563">
        <v>563.95614545454532</v>
      </c>
      <c r="G1697" s="563"/>
    </row>
    <row r="1698" spans="2:7" ht="12">
      <c r="B1698" s="2" t="s">
        <v>1942</v>
      </c>
      <c r="C1698" s="176" t="s">
        <v>9568</v>
      </c>
      <c r="D1698" s="177">
        <v>1</v>
      </c>
      <c r="E1698" s="178">
        <v>3.3660000000000001</v>
      </c>
      <c r="F1698" s="563">
        <v>820.89878181818153</v>
      </c>
      <c r="G1698" s="563"/>
    </row>
    <row r="1699" spans="2:7" ht="12">
      <c r="B1699" s="2" t="s">
        <v>1943</v>
      </c>
      <c r="C1699" s="176" t="s">
        <v>15108</v>
      </c>
      <c r="D1699" s="177">
        <v>1</v>
      </c>
      <c r="E1699" s="178">
        <v>3.3</v>
      </c>
      <c r="F1699" s="563">
        <v>1040.9470909090908</v>
      </c>
      <c r="G1699" s="563"/>
    </row>
    <row r="1700" spans="2:7" ht="12">
      <c r="B1700" s="2" t="s">
        <v>1944</v>
      </c>
      <c r="C1700" s="176" t="s">
        <v>9569</v>
      </c>
      <c r="D1700" s="177">
        <v>1</v>
      </c>
      <c r="E1700" s="178">
        <v>5.19</v>
      </c>
      <c r="F1700" s="563">
        <v>1008.0057272727272</v>
      </c>
      <c r="G1700" s="563"/>
    </row>
    <row r="1701" spans="2:7" ht="12">
      <c r="B1701" s="2" t="s">
        <v>1945</v>
      </c>
      <c r="C1701" s="176" t="s">
        <v>15109</v>
      </c>
      <c r="D1701" s="177">
        <v>1</v>
      </c>
      <c r="E1701" s="178">
        <v>5.2</v>
      </c>
      <c r="F1701" s="563">
        <v>1490.2672909090907</v>
      </c>
      <c r="G1701" s="563"/>
    </row>
    <row r="1702" spans="2:7" ht="12">
      <c r="B1702" s="2" t="s">
        <v>1946</v>
      </c>
      <c r="C1702" s="176" t="s">
        <v>1947</v>
      </c>
      <c r="D1702" s="177">
        <v>1</v>
      </c>
      <c r="E1702" s="178">
        <v>3.36</v>
      </c>
      <c r="F1702" s="563">
        <v>1008.0057272727272</v>
      </c>
      <c r="G1702" s="563"/>
    </row>
    <row r="1703" spans="2:7" ht="12">
      <c r="B1703" s="2" t="s">
        <v>1948</v>
      </c>
      <c r="C1703" s="176" t="s">
        <v>1949</v>
      </c>
      <c r="D1703" s="177">
        <v>1</v>
      </c>
      <c r="E1703" s="178">
        <v>3.415</v>
      </c>
      <c r="F1703" s="563">
        <v>820.89878181818153</v>
      </c>
      <c r="G1703" s="563"/>
    </row>
    <row r="1704" spans="2:7" ht="12">
      <c r="B1704" s="2" t="s">
        <v>1950</v>
      </c>
      <c r="C1704" s="176" t="s">
        <v>1951</v>
      </c>
      <c r="D1704" s="177">
        <v>1</v>
      </c>
      <c r="E1704" s="178">
        <v>3.48</v>
      </c>
      <c r="F1704" s="563">
        <v>832.75767272727251</v>
      </c>
      <c r="G1704" s="563"/>
    </row>
    <row r="1705" spans="2:7" ht="12">
      <c r="B1705" s="2" t="s">
        <v>1952</v>
      </c>
      <c r="C1705" s="176" t="s">
        <v>15110</v>
      </c>
      <c r="D1705" s="177">
        <v>1</v>
      </c>
      <c r="E1705" s="178">
        <v>1.5940000000000001</v>
      </c>
      <c r="F1705" s="563">
        <v>337.31956363636357</v>
      </c>
      <c r="G1705" s="563"/>
    </row>
    <row r="1706" spans="2:7" ht="12">
      <c r="B1706" s="2" t="s">
        <v>1953</v>
      </c>
      <c r="C1706" s="176" t="s">
        <v>15111</v>
      </c>
      <c r="D1706" s="177">
        <v>1</v>
      </c>
      <c r="E1706" s="178">
        <v>3.37</v>
      </c>
      <c r="F1706" s="563">
        <v>537.60305454545437</v>
      </c>
      <c r="G1706" s="563"/>
    </row>
    <row r="1707" spans="2:7" ht="12">
      <c r="B1707" s="2" t="s">
        <v>1954</v>
      </c>
      <c r="C1707" s="176" t="s">
        <v>15112</v>
      </c>
      <c r="D1707" s="177">
        <v>1</v>
      </c>
      <c r="E1707" s="178">
        <v>3.68</v>
      </c>
      <c r="F1707" s="563">
        <v>732.61592727272716</v>
      </c>
      <c r="G1707" s="563"/>
    </row>
    <row r="1708" spans="2:7" ht="12">
      <c r="B1708" s="2" t="s">
        <v>2777</v>
      </c>
      <c r="C1708" s="176" t="s">
        <v>15113</v>
      </c>
      <c r="D1708" s="177">
        <v>1</v>
      </c>
      <c r="E1708" s="178">
        <v>4.8899999999999997</v>
      </c>
      <c r="F1708" s="563">
        <v>820.89878181818153</v>
      </c>
      <c r="G1708" s="563"/>
    </row>
    <row r="1709" spans="2:7" ht="12">
      <c r="B1709" s="2" t="s">
        <v>2778</v>
      </c>
      <c r="C1709" s="176" t="s">
        <v>15114</v>
      </c>
      <c r="D1709" s="177">
        <v>1</v>
      </c>
      <c r="E1709" s="178">
        <v>3.8050000000000002</v>
      </c>
      <c r="F1709" s="563">
        <v>1069.9354909090907</v>
      </c>
      <c r="G1709" s="563"/>
    </row>
    <row r="1710" spans="2:7" ht="12">
      <c r="B1710" s="2" t="s">
        <v>2779</v>
      </c>
      <c r="C1710" s="176" t="s">
        <v>15115</v>
      </c>
      <c r="D1710" s="177">
        <v>1</v>
      </c>
      <c r="E1710" s="178">
        <v>1.5940000000000001</v>
      </c>
      <c r="F1710" s="563">
        <v>259.57794545454539</v>
      </c>
      <c r="G1710" s="563"/>
    </row>
    <row r="1711" spans="2:7" ht="12">
      <c r="B1711" s="2" t="s">
        <v>2780</v>
      </c>
      <c r="C1711" s="176" t="s">
        <v>15116</v>
      </c>
      <c r="D1711" s="177">
        <v>1</v>
      </c>
      <c r="E1711" s="178">
        <v>3.37</v>
      </c>
      <c r="F1711" s="563">
        <v>397.93167272727254</v>
      </c>
      <c r="G1711" s="563"/>
    </row>
    <row r="1712" spans="2:7" ht="12">
      <c r="B1712" s="2" t="s">
        <v>2781</v>
      </c>
      <c r="C1712" s="176" t="s">
        <v>15117</v>
      </c>
      <c r="D1712" s="177">
        <v>1</v>
      </c>
      <c r="E1712" s="178">
        <v>4.8899999999999997</v>
      </c>
      <c r="F1712" s="563">
        <v>723.39234545454531</v>
      </c>
      <c r="G1712" s="563"/>
    </row>
    <row r="1713" spans="2:7" ht="12">
      <c r="B1713" s="2" t="s">
        <v>2782</v>
      </c>
      <c r="C1713" s="176" t="s">
        <v>15118</v>
      </c>
      <c r="D1713" s="177">
        <v>1</v>
      </c>
      <c r="E1713" s="178">
        <v>3.8050000000000002</v>
      </c>
      <c r="F1713" s="563">
        <v>973.74670909090889</v>
      </c>
      <c r="G1713" s="563"/>
    </row>
    <row r="1714" spans="2:7" ht="12">
      <c r="B1714" s="2" t="s">
        <v>2783</v>
      </c>
      <c r="C1714" s="176" t="s">
        <v>9570</v>
      </c>
      <c r="D1714" s="177">
        <v>1</v>
      </c>
      <c r="E1714" s="178">
        <v>2.82</v>
      </c>
      <c r="F1714" s="563">
        <v>523.10885454545439</v>
      </c>
      <c r="G1714" s="563"/>
    </row>
    <row r="1715" spans="2:7" ht="12">
      <c r="B1715" s="2" t="s">
        <v>2784</v>
      </c>
      <c r="C1715" s="176" t="s">
        <v>9571</v>
      </c>
      <c r="D1715" s="177">
        <v>1</v>
      </c>
      <c r="E1715" s="178">
        <v>3.02</v>
      </c>
      <c r="F1715" s="563">
        <v>581.08565454545442</v>
      </c>
      <c r="G1715" s="563"/>
    </row>
    <row r="1716" spans="2:7" ht="12">
      <c r="B1716" s="2" t="s">
        <v>2785</v>
      </c>
      <c r="C1716" s="176" t="s">
        <v>15119</v>
      </c>
      <c r="D1716" s="177">
        <v>1</v>
      </c>
      <c r="E1716" s="178">
        <v>1.5940000000000001</v>
      </c>
      <c r="F1716" s="563">
        <v>305.69585454545444</v>
      </c>
      <c r="G1716" s="563"/>
    </row>
    <row r="1717" spans="2:7" ht="12">
      <c r="B1717" s="2" t="s">
        <v>2786</v>
      </c>
      <c r="C1717" s="176" t="s">
        <v>15120</v>
      </c>
      <c r="D1717" s="177">
        <v>1</v>
      </c>
      <c r="E1717" s="178">
        <v>3.37</v>
      </c>
      <c r="F1717" s="563">
        <v>537.60305454545437</v>
      </c>
      <c r="G1717" s="563"/>
    </row>
    <row r="1718" spans="2:7" ht="12">
      <c r="B1718" s="2" t="s">
        <v>2787</v>
      </c>
      <c r="C1718" s="176" t="s">
        <v>15121</v>
      </c>
      <c r="D1718" s="177">
        <v>1</v>
      </c>
      <c r="E1718" s="178">
        <v>3.7749999999999999</v>
      </c>
      <c r="F1718" s="563">
        <v>698.35690909090886</v>
      </c>
      <c r="G1718" s="563"/>
    </row>
    <row r="1719" spans="2:7" ht="12">
      <c r="B1719" s="2" t="s">
        <v>2788</v>
      </c>
      <c r="C1719" s="176" t="s">
        <v>15122</v>
      </c>
      <c r="D1719" s="177">
        <v>1</v>
      </c>
      <c r="E1719" s="178">
        <v>4.8899999999999997</v>
      </c>
      <c r="F1719" s="563">
        <v>781.36914545454533</v>
      </c>
      <c r="G1719" s="563"/>
    </row>
    <row r="1720" spans="2:7" ht="12">
      <c r="B1720" s="2" t="s">
        <v>2789</v>
      </c>
      <c r="C1720" s="176" t="s">
        <v>15123</v>
      </c>
      <c r="D1720" s="177">
        <v>1</v>
      </c>
      <c r="E1720" s="178">
        <v>3.8050000000000002</v>
      </c>
      <c r="F1720" s="563">
        <v>973.74670909090889</v>
      </c>
      <c r="G1720" s="563"/>
    </row>
    <row r="1721" spans="2:7" ht="12">
      <c r="B1721" s="2" t="s">
        <v>2790</v>
      </c>
      <c r="C1721" s="176" t="s">
        <v>15124</v>
      </c>
      <c r="D1721" s="177">
        <v>1</v>
      </c>
      <c r="E1721" s="178">
        <v>1.5940000000000001</v>
      </c>
      <c r="F1721" s="563">
        <v>367.62561818181808</v>
      </c>
      <c r="G1721" s="563"/>
    </row>
    <row r="1722" spans="2:7" ht="12">
      <c r="B1722" s="2" t="s">
        <v>2791</v>
      </c>
      <c r="C1722" s="176" t="s">
        <v>15125</v>
      </c>
      <c r="D1722" s="177">
        <v>1</v>
      </c>
      <c r="E1722" s="178">
        <v>3.37</v>
      </c>
      <c r="F1722" s="563">
        <v>550.77959999999973</v>
      </c>
      <c r="G1722" s="563"/>
    </row>
    <row r="1723" spans="2:7" ht="12">
      <c r="B1723" s="2" t="s">
        <v>2792</v>
      </c>
      <c r="C1723" s="176" t="s">
        <v>15126</v>
      </c>
      <c r="D1723" s="177">
        <v>1</v>
      </c>
      <c r="E1723" s="178">
        <v>4.8899999999999997</v>
      </c>
      <c r="F1723" s="563">
        <v>820.89878181818153</v>
      </c>
      <c r="G1723" s="563"/>
    </row>
    <row r="1724" spans="2:7" ht="12">
      <c r="B1724" s="2" t="s">
        <v>2793</v>
      </c>
      <c r="C1724" s="176" t="s">
        <v>9572</v>
      </c>
      <c r="D1724" s="177">
        <v>1</v>
      </c>
      <c r="E1724" s="178">
        <v>4.34</v>
      </c>
      <c r="F1724" s="563">
        <v>1208.2892181818179</v>
      </c>
      <c r="G1724" s="563"/>
    </row>
    <row r="1725" spans="2:7" ht="12">
      <c r="B1725" s="2" t="s">
        <v>2794</v>
      </c>
      <c r="C1725" s="176" t="s">
        <v>9573</v>
      </c>
      <c r="D1725" s="177">
        <v>1</v>
      </c>
      <c r="E1725" s="178">
        <v>5.1059999999999999</v>
      </c>
      <c r="F1725" s="563">
        <v>2118.7885090909085</v>
      </c>
      <c r="G1725" s="563"/>
    </row>
    <row r="1726" spans="2:7" ht="12">
      <c r="B1726" s="2" t="s">
        <v>2795</v>
      </c>
      <c r="C1726" s="176" t="s">
        <v>9574</v>
      </c>
      <c r="D1726" s="177">
        <v>1</v>
      </c>
      <c r="E1726" s="178">
        <v>5.1059999999999999</v>
      </c>
      <c r="F1726" s="563">
        <v>2320.3896545454536</v>
      </c>
      <c r="G1726" s="563"/>
    </row>
    <row r="1727" spans="2:7" ht="12">
      <c r="B1727" s="2" t="s">
        <v>2796</v>
      </c>
      <c r="C1727" s="176" t="s">
        <v>15127</v>
      </c>
      <c r="D1727" s="177">
        <v>1</v>
      </c>
      <c r="E1727" s="178">
        <v>1.5940000000000001</v>
      </c>
      <c r="F1727" s="563">
        <v>367.62561818181808</v>
      </c>
      <c r="G1727" s="563"/>
    </row>
    <row r="1728" spans="2:7" ht="12">
      <c r="B1728" s="2" t="s">
        <v>2797</v>
      </c>
      <c r="C1728" s="176" t="s">
        <v>15128</v>
      </c>
      <c r="D1728" s="177">
        <v>1</v>
      </c>
      <c r="E1728" s="178">
        <v>3.37</v>
      </c>
      <c r="F1728" s="563">
        <v>550.77959999999973</v>
      </c>
      <c r="G1728" s="563"/>
    </row>
    <row r="1729" spans="2:7" ht="12">
      <c r="B1729" s="2" t="s">
        <v>2798</v>
      </c>
      <c r="C1729" s="176" t="s">
        <v>15129</v>
      </c>
      <c r="D1729" s="177">
        <v>1</v>
      </c>
      <c r="E1729" s="178">
        <v>1.5940000000000001</v>
      </c>
      <c r="F1729" s="563">
        <v>367.62561818181808</v>
      </c>
      <c r="G1729" s="563"/>
    </row>
    <row r="1730" spans="2:7" ht="12">
      <c r="B1730" s="2" t="s">
        <v>2799</v>
      </c>
      <c r="C1730" s="176" t="s">
        <v>15130</v>
      </c>
      <c r="D1730" s="177">
        <v>1</v>
      </c>
      <c r="E1730" s="178">
        <v>3.37</v>
      </c>
      <c r="F1730" s="563">
        <v>550.77959999999973</v>
      </c>
      <c r="G1730" s="563"/>
    </row>
    <row r="1731" spans="2:7" ht="12">
      <c r="B1731" s="2" t="s">
        <v>1985</v>
      </c>
      <c r="C1731" s="176" t="s">
        <v>15131</v>
      </c>
      <c r="D1731" s="177">
        <v>1</v>
      </c>
      <c r="E1731" s="178">
        <v>1.5940000000000001</v>
      </c>
      <c r="F1731" s="563">
        <v>367.62561818181808</v>
      </c>
      <c r="G1731" s="563"/>
    </row>
    <row r="1732" spans="2:7" ht="12">
      <c r="B1732" s="2" t="s">
        <v>1986</v>
      </c>
      <c r="C1732" s="176" t="s">
        <v>15132</v>
      </c>
      <c r="D1732" s="177">
        <v>1</v>
      </c>
      <c r="E1732" s="178">
        <v>3.37</v>
      </c>
      <c r="F1732" s="563">
        <v>550.77959999999973</v>
      </c>
      <c r="G1732" s="563"/>
    </row>
    <row r="1733" spans="2:7" ht="12">
      <c r="B1733" s="2" t="s">
        <v>1987</v>
      </c>
      <c r="C1733" s="176" t="s">
        <v>15133</v>
      </c>
      <c r="D1733" s="177">
        <v>1</v>
      </c>
      <c r="E1733" s="178">
        <v>4.8899999999999997</v>
      </c>
      <c r="F1733" s="563">
        <v>820.89878181818153</v>
      </c>
      <c r="G1733" s="563"/>
    </row>
    <row r="1734" spans="2:7" ht="12">
      <c r="B1734" s="2" t="s">
        <v>1988</v>
      </c>
      <c r="C1734" s="176" t="s">
        <v>15134</v>
      </c>
      <c r="D1734" s="177">
        <v>1</v>
      </c>
      <c r="E1734" s="178">
        <v>1.6439999999999999</v>
      </c>
      <c r="F1734" s="563">
        <v>347.86079999999993</v>
      </c>
      <c r="G1734" s="563"/>
    </row>
    <row r="1735" spans="2:7" ht="12">
      <c r="B1735" s="2" t="s">
        <v>1989</v>
      </c>
      <c r="C1735" s="176" t="s">
        <v>15135</v>
      </c>
      <c r="D1735" s="177">
        <v>1</v>
      </c>
      <c r="E1735" s="178">
        <v>3.39</v>
      </c>
      <c r="F1735" s="563">
        <v>517.83823636363616</v>
      </c>
      <c r="G1735" s="563"/>
    </row>
    <row r="1736" spans="2:7" ht="12">
      <c r="B1736" s="2" t="s">
        <v>1990</v>
      </c>
      <c r="C1736" s="176" t="s">
        <v>15136</v>
      </c>
      <c r="D1736" s="177">
        <v>1</v>
      </c>
      <c r="E1736" s="178">
        <v>3.5390000000000001</v>
      </c>
      <c r="F1736" s="563">
        <v>780.0514909090906</v>
      </c>
      <c r="G1736" s="563"/>
    </row>
    <row r="1737" spans="2:7" ht="12">
      <c r="B1737" s="2" t="s">
        <v>1991</v>
      </c>
      <c r="C1737" s="176" t="s">
        <v>15137</v>
      </c>
      <c r="D1737" s="177">
        <v>1</v>
      </c>
      <c r="E1737" s="178">
        <v>4.9400000000000004</v>
      </c>
      <c r="F1737" s="563">
        <v>828.80470909090889</v>
      </c>
      <c r="G1737" s="563"/>
    </row>
    <row r="1738" spans="2:7" ht="12">
      <c r="B1738" s="2" t="s">
        <v>1992</v>
      </c>
      <c r="C1738" s="176" t="s">
        <v>15138</v>
      </c>
      <c r="D1738" s="177">
        <v>1</v>
      </c>
      <c r="E1738" s="178">
        <v>3.8050000000000002</v>
      </c>
      <c r="F1738" s="563">
        <v>1152.9477272727272</v>
      </c>
      <c r="G1738" s="563"/>
    </row>
    <row r="1739" spans="2:7" ht="12">
      <c r="B1739" s="2" t="s">
        <v>1993</v>
      </c>
      <c r="C1739" s="176" t="s">
        <v>15139</v>
      </c>
      <c r="D1739" s="177">
        <v>1</v>
      </c>
      <c r="E1739" s="178">
        <v>1.6439999999999999</v>
      </c>
      <c r="F1739" s="563">
        <v>337.31956363636357</v>
      </c>
      <c r="G1739" s="563"/>
    </row>
    <row r="1740" spans="2:7" ht="12">
      <c r="B1740" s="2" t="s">
        <v>1994</v>
      </c>
      <c r="C1740" s="176" t="s">
        <v>15140</v>
      </c>
      <c r="D1740" s="177">
        <v>1</v>
      </c>
      <c r="E1740" s="178">
        <v>3.39</v>
      </c>
      <c r="F1740" s="563">
        <v>517.83823636363616</v>
      </c>
      <c r="G1740" s="563"/>
    </row>
    <row r="1741" spans="2:7" ht="12">
      <c r="B1741" s="2" t="s">
        <v>1995</v>
      </c>
      <c r="C1741" s="176" t="s">
        <v>15141</v>
      </c>
      <c r="D1741" s="177">
        <v>1</v>
      </c>
      <c r="E1741" s="178">
        <v>3.75</v>
      </c>
      <c r="F1741" s="563">
        <v>780.0514909090906</v>
      </c>
      <c r="G1741" s="563"/>
    </row>
    <row r="1742" spans="2:7" ht="12">
      <c r="B1742" s="2" t="s">
        <v>1996</v>
      </c>
      <c r="C1742" s="176" t="s">
        <v>15142</v>
      </c>
      <c r="D1742" s="177">
        <v>1</v>
      </c>
      <c r="E1742" s="178">
        <v>4.9400000000000004</v>
      </c>
      <c r="F1742" s="563">
        <v>710.21579999999972</v>
      </c>
      <c r="G1742" s="563"/>
    </row>
    <row r="1743" spans="2:7" ht="12">
      <c r="B1743" s="2" t="s">
        <v>1997</v>
      </c>
      <c r="C1743" s="176" t="s">
        <v>15143</v>
      </c>
      <c r="D1743" s="177">
        <v>1</v>
      </c>
      <c r="E1743" s="178">
        <v>5.2</v>
      </c>
      <c r="F1743" s="563">
        <v>1051.4883272727268</v>
      </c>
      <c r="G1743" s="563"/>
    </row>
    <row r="1744" spans="2:7" ht="12">
      <c r="B1744" s="2" t="s">
        <v>1998</v>
      </c>
      <c r="C1744" s="176" t="s">
        <v>15144</v>
      </c>
      <c r="D1744" s="177">
        <v>1</v>
      </c>
      <c r="E1744" s="178">
        <v>1.6439999999999999</v>
      </c>
      <c r="F1744" s="563">
        <v>283.29572727272722</v>
      </c>
      <c r="G1744" s="563"/>
    </row>
    <row r="1745" spans="1:7" ht="12">
      <c r="B1745" s="2" t="s">
        <v>1999</v>
      </c>
      <c r="C1745" s="176" t="s">
        <v>15004</v>
      </c>
      <c r="D1745" s="177">
        <v>1</v>
      </c>
      <c r="E1745" s="178">
        <v>3.39</v>
      </c>
      <c r="F1745" s="563">
        <v>448.00254545454533</v>
      </c>
      <c r="G1745" s="563"/>
    </row>
    <row r="1746" spans="1:7" ht="12">
      <c r="B1746" s="2" t="s">
        <v>2000</v>
      </c>
      <c r="C1746" s="176" t="s">
        <v>15145</v>
      </c>
      <c r="D1746" s="177">
        <v>1</v>
      </c>
      <c r="E1746" s="178">
        <v>4.9400000000000004</v>
      </c>
      <c r="F1746" s="563">
        <v>625.88590909090897</v>
      </c>
      <c r="G1746" s="563"/>
    </row>
    <row r="1747" spans="1:7" ht="12">
      <c r="A1747" s="3" t="s">
        <v>13057</v>
      </c>
      <c r="B1747" s="2" t="s">
        <v>2001</v>
      </c>
      <c r="C1747" s="176" t="s">
        <v>15146</v>
      </c>
      <c r="D1747" s="177">
        <v>1</v>
      </c>
      <c r="E1747" s="178">
        <v>5.4850000000000003</v>
      </c>
      <c r="F1747" s="563">
        <v>1006.6880727272725</v>
      </c>
      <c r="G1747" s="563"/>
    </row>
    <row r="1748" spans="1:7" ht="12">
      <c r="B1748" s="2" t="s">
        <v>2002</v>
      </c>
      <c r="C1748" s="176" t="s">
        <v>9575</v>
      </c>
      <c r="D1748" s="177">
        <v>1</v>
      </c>
      <c r="E1748" s="178">
        <v>2.82</v>
      </c>
      <c r="F1748" s="563">
        <v>594.26219999999978</v>
      </c>
      <c r="G1748" s="563"/>
    </row>
    <row r="1749" spans="1:7" ht="12">
      <c r="B1749" s="2" t="s">
        <v>2003</v>
      </c>
      <c r="C1749" s="176" t="s">
        <v>9576</v>
      </c>
      <c r="D1749" s="177">
        <v>1</v>
      </c>
      <c r="E1749" s="178">
        <v>3.02</v>
      </c>
      <c r="F1749" s="563">
        <v>594.26219999999978</v>
      </c>
      <c r="G1749" s="563"/>
    </row>
    <row r="1750" spans="1:7" ht="12">
      <c r="B1750" s="2" t="s">
        <v>2004</v>
      </c>
      <c r="C1750" s="176" t="s">
        <v>9577</v>
      </c>
      <c r="D1750" s="177">
        <v>1</v>
      </c>
      <c r="E1750" s="178">
        <v>3.02</v>
      </c>
      <c r="F1750" s="563">
        <v>594.26219999999978</v>
      </c>
      <c r="G1750" s="563"/>
    </row>
    <row r="1751" spans="1:7" ht="12">
      <c r="B1751" s="2" t="s">
        <v>2005</v>
      </c>
      <c r="C1751" s="176" t="s">
        <v>15147</v>
      </c>
      <c r="D1751" s="177">
        <v>1</v>
      </c>
      <c r="E1751" s="178">
        <v>1.6439999999999999</v>
      </c>
      <c r="F1751" s="563">
        <v>388.70809090909086</v>
      </c>
      <c r="G1751" s="563"/>
    </row>
    <row r="1752" spans="1:7" ht="12">
      <c r="B1752" s="2" t="s">
        <v>2006</v>
      </c>
      <c r="C1752" s="176" t="s">
        <v>15148</v>
      </c>
      <c r="D1752" s="177">
        <v>1</v>
      </c>
      <c r="E1752" s="178">
        <v>3.39</v>
      </c>
      <c r="F1752" s="563">
        <v>550.77959999999973</v>
      </c>
      <c r="G1752" s="563"/>
    </row>
    <row r="1753" spans="1:7" ht="12">
      <c r="B1753" s="2" t="s">
        <v>2007</v>
      </c>
      <c r="C1753" s="176" t="s">
        <v>15149</v>
      </c>
      <c r="D1753" s="177">
        <v>1</v>
      </c>
      <c r="E1753" s="178">
        <v>4.9400000000000004</v>
      </c>
      <c r="F1753" s="563">
        <v>828.80470909090889</v>
      </c>
      <c r="G1753" s="563"/>
    </row>
    <row r="1754" spans="1:7" ht="12">
      <c r="B1754" s="2" t="s">
        <v>2008</v>
      </c>
      <c r="C1754" s="176" t="s">
        <v>15150</v>
      </c>
      <c r="D1754" s="177">
        <v>1</v>
      </c>
      <c r="E1754" s="178">
        <v>1.6439999999999999</v>
      </c>
      <c r="F1754" s="563">
        <v>337.31956363636357</v>
      </c>
      <c r="G1754" s="563"/>
    </row>
    <row r="1755" spans="1:7" ht="12">
      <c r="B1755" s="2" t="s">
        <v>1183</v>
      </c>
      <c r="C1755" s="176" t="s">
        <v>15151</v>
      </c>
      <c r="D1755" s="177">
        <v>1</v>
      </c>
      <c r="E1755" s="178">
        <v>3.39</v>
      </c>
      <c r="F1755" s="563">
        <v>517.83823636363616</v>
      </c>
      <c r="G1755" s="563"/>
    </row>
    <row r="1756" spans="1:7" ht="12">
      <c r="B1756" s="2" t="s">
        <v>1184</v>
      </c>
      <c r="C1756" s="176" t="s">
        <v>15152</v>
      </c>
      <c r="D1756" s="177">
        <v>1</v>
      </c>
      <c r="E1756" s="178">
        <v>3.8180000000000001</v>
      </c>
      <c r="F1756" s="563">
        <v>780.0514909090906</v>
      </c>
      <c r="G1756" s="563"/>
    </row>
    <row r="1757" spans="1:7" ht="12">
      <c r="B1757" s="2" t="s">
        <v>1185</v>
      </c>
      <c r="C1757" s="176" t="s">
        <v>15153</v>
      </c>
      <c r="D1757" s="177">
        <v>1</v>
      </c>
      <c r="E1757" s="178">
        <v>4.9400000000000004</v>
      </c>
      <c r="F1757" s="563">
        <v>710.21579999999972</v>
      </c>
      <c r="G1757" s="563"/>
    </row>
    <row r="1758" spans="1:7" ht="12">
      <c r="B1758" s="2" t="s">
        <v>1186</v>
      </c>
      <c r="C1758" s="176" t="s">
        <v>15154</v>
      </c>
      <c r="D1758" s="177">
        <v>1</v>
      </c>
      <c r="E1758" s="178">
        <v>5.26</v>
      </c>
      <c r="F1758" s="563">
        <v>1051.4883272727268</v>
      </c>
      <c r="G1758" s="563"/>
    </row>
    <row r="1759" spans="1:7" ht="12">
      <c r="B1759" s="2" t="s">
        <v>1187</v>
      </c>
      <c r="C1759" s="176" t="s">
        <v>15155</v>
      </c>
      <c r="D1759" s="177">
        <v>1</v>
      </c>
      <c r="E1759" s="178">
        <v>3.39</v>
      </c>
      <c r="F1759" s="563">
        <v>517.83823636363616</v>
      </c>
      <c r="G1759" s="563"/>
    </row>
    <row r="1760" spans="1:7" ht="12">
      <c r="B1760" s="2" t="s">
        <v>1188</v>
      </c>
      <c r="C1760" s="176" t="s">
        <v>15156</v>
      </c>
      <c r="D1760" s="177">
        <v>1</v>
      </c>
      <c r="E1760" s="178">
        <v>4.9400000000000004</v>
      </c>
      <c r="F1760" s="563">
        <v>710.21579999999972</v>
      </c>
      <c r="G1760" s="563"/>
    </row>
    <row r="1761" spans="2:7" ht="12">
      <c r="B1761" s="2" t="s">
        <v>1189</v>
      </c>
      <c r="C1761" s="176" t="s">
        <v>15157</v>
      </c>
      <c r="D1761" s="177">
        <v>1</v>
      </c>
      <c r="E1761" s="178">
        <v>1.6439999999999999</v>
      </c>
      <c r="F1761" s="563">
        <v>366.30796363636358</v>
      </c>
      <c r="G1761" s="563"/>
    </row>
    <row r="1762" spans="2:7" ht="12">
      <c r="B1762" s="2" t="s">
        <v>1190</v>
      </c>
      <c r="C1762" s="176" t="s">
        <v>15158</v>
      </c>
      <c r="D1762" s="177">
        <v>1</v>
      </c>
      <c r="E1762" s="178">
        <v>3.39</v>
      </c>
      <c r="F1762" s="563">
        <v>594.26219999999978</v>
      </c>
      <c r="G1762" s="563"/>
    </row>
    <row r="1763" spans="2:7" ht="12">
      <c r="B1763" s="2" t="s">
        <v>1191</v>
      </c>
      <c r="C1763" s="176" t="s">
        <v>15159</v>
      </c>
      <c r="D1763" s="177">
        <v>1</v>
      </c>
      <c r="E1763" s="178">
        <v>4.9400000000000004</v>
      </c>
      <c r="F1763" s="563">
        <v>828.80470909090889</v>
      </c>
      <c r="G1763" s="563"/>
    </row>
    <row r="1764" spans="2:7" ht="12">
      <c r="B1764" s="2" t="s">
        <v>1192</v>
      </c>
      <c r="C1764" s="176" t="s">
        <v>15160</v>
      </c>
      <c r="D1764" s="177">
        <v>1</v>
      </c>
      <c r="E1764" s="178">
        <v>3.39</v>
      </c>
      <c r="F1764" s="563">
        <v>549.46194545454534</v>
      </c>
      <c r="G1764" s="563"/>
    </row>
    <row r="1765" spans="2:7" ht="12">
      <c r="B1765" s="2" t="s">
        <v>1193</v>
      </c>
      <c r="C1765" s="176" t="s">
        <v>15161</v>
      </c>
      <c r="D1765" s="177">
        <v>1</v>
      </c>
      <c r="E1765" s="178">
        <v>1.6439999999999999</v>
      </c>
      <c r="F1765" s="563">
        <v>349.17845454545443</v>
      </c>
      <c r="G1765" s="563"/>
    </row>
    <row r="1766" spans="2:7" ht="12">
      <c r="B1766" s="2" t="s">
        <v>1194</v>
      </c>
      <c r="C1766" s="176" t="s">
        <v>15162</v>
      </c>
      <c r="D1766" s="177">
        <v>1</v>
      </c>
      <c r="E1766" s="178">
        <v>3.39</v>
      </c>
      <c r="F1766" s="563">
        <v>549.46194545454534</v>
      </c>
      <c r="G1766" s="563"/>
    </row>
    <row r="1767" spans="2:7" ht="12">
      <c r="B1767" s="2" t="s">
        <v>1195</v>
      </c>
      <c r="C1767" s="176" t="s">
        <v>15163</v>
      </c>
      <c r="D1767" s="177">
        <v>1</v>
      </c>
      <c r="E1767" s="178">
        <v>1.6439999999999999</v>
      </c>
      <c r="F1767" s="563">
        <v>388.70809090909086</v>
      </c>
      <c r="G1767" s="563"/>
    </row>
    <row r="1768" spans="2:7" ht="12">
      <c r="B1768" s="2" t="s">
        <v>1196</v>
      </c>
      <c r="C1768" s="176" t="s">
        <v>15164</v>
      </c>
      <c r="D1768" s="177">
        <v>1</v>
      </c>
      <c r="E1768" s="178">
        <v>3.39</v>
      </c>
      <c r="F1768" s="563">
        <v>594.26219999999978</v>
      </c>
      <c r="G1768" s="563"/>
    </row>
    <row r="1769" spans="2:7" ht="12">
      <c r="B1769" s="2" t="s">
        <v>2036</v>
      </c>
      <c r="C1769" s="176" t="s">
        <v>15165</v>
      </c>
      <c r="D1769" s="177">
        <v>1</v>
      </c>
      <c r="E1769" s="178">
        <v>1.6839999999999999</v>
      </c>
      <c r="F1769" s="563">
        <v>392.66105454545453</v>
      </c>
      <c r="G1769" s="563"/>
    </row>
    <row r="1770" spans="2:7" ht="12">
      <c r="B1770" s="2" t="s">
        <v>2037</v>
      </c>
      <c r="C1770" s="176" t="s">
        <v>15166</v>
      </c>
      <c r="D1770" s="177">
        <v>1</v>
      </c>
      <c r="E1770" s="178">
        <v>3.47</v>
      </c>
      <c r="F1770" s="563">
        <v>614.02701818181811</v>
      </c>
      <c r="G1770" s="563"/>
    </row>
    <row r="1771" spans="2:7" ht="12">
      <c r="B1771" s="2" t="s">
        <v>2038</v>
      </c>
      <c r="C1771" s="176" t="s">
        <v>15167</v>
      </c>
      <c r="D1771" s="177">
        <v>1</v>
      </c>
      <c r="E1771" s="178">
        <v>3.9079999999999999</v>
      </c>
      <c r="F1771" s="563">
        <v>915.76990909090887</v>
      </c>
      <c r="G1771" s="563"/>
    </row>
    <row r="1772" spans="2:7" ht="12">
      <c r="B1772" s="2" t="s">
        <v>2039</v>
      </c>
      <c r="C1772" s="176" t="s">
        <v>15168</v>
      </c>
      <c r="D1772" s="177">
        <v>1</v>
      </c>
      <c r="E1772" s="178">
        <v>4.99</v>
      </c>
      <c r="F1772" s="563">
        <v>902.59336363636328</v>
      </c>
      <c r="G1772" s="563"/>
    </row>
    <row r="1773" spans="2:7" ht="12">
      <c r="B1773" s="2" t="s">
        <v>2040</v>
      </c>
      <c r="C1773" s="176" t="s">
        <v>15169</v>
      </c>
      <c r="D1773" s="177">
        <v>1</v>
      </c>
      <c r="E1773" s="178">
        <v>3.8050000000000002</v>
      </c>
      <c r="F1773" s="563">
        <v>1222.7834181818178</v>
      </c>
      <c r="G1773" s="563"/>
    </row>
    <row r="1774" spans="2:7" ht="12">
      <c r="B1774" s="2" t="s">
        <v>2041</v>
      </c>
      <c r="C1774" s="176" t="s">
        <v>15170</v>
      </c>
      <c r="D1774" s="177">
        <v>1</v>
      </c>
      <c r="E1774" s="178">
        <v>1.6839999999999999</v>
      </c>
      <c r="F1774" s="563">
        <v>392.66105454545453</v>
      </c>
      <c r="G1774" s="563"/>
    </row>
    <row r="1775" spans="2:7" ht="12">
      <c r="B1775" s="2" t="s">
        <v>2042</v>
      </c>
      <c r="C1775" s="176" t="s">
        <v>15171</v>
      </c>
      <c r="D1775" s="177">
        <v>1</v>
      </c>
      <c r="E1775" s="178">
        <v>3.47</v>
      </c>
      <c r="F1775" s="563">
        <v>614.02701818181811</v>
      </c>
      <c r="G1775" s="563"/>
    </row>
    <row r="1776" spans="2:7" ht="12">
      <c r="B1776" s="2" t="s">
        <v>2043</v>
      </c>
      <c r="C1776" s="176" t="s">
        <v>15172</v>
      </c>
      <c r="D1776" s="177">
        <v>1</v>
      </c>
      <c r="E1776" s="178">
        <v>3.6150000000000002</v>
      </c>
      <c r="F1776" s="563">
        <v>877.55792727272706</v>
      </c>
      <c r="G1776" s="563"/>
    </row>
    <row r="1777" spans="1:7" ht="12">
      <c r="B1777" s="2" t="s">
        <v>2044</v>
      </c>
      <c r="C1777" s="176" t="s">
        <v>15173</v>
      </c>
      <c r="D1777" s="177">
        <v>1</v>
      </c>
      <c r="E1777" s="178">
        <v>4.99</v>
      </c>
      <c r="F1777" s="563">
        <v>902.59336363636328</v>
      </c>
      <c r="G1777" s="563"/>
    </row>
    <row r="1778" spans="1:7" ht="12">
      <c r="B1778" s="2" t="s">
        <v>2045</v>
      </c>
      <c r="C1778" s="176" t="s">
        <v>15174</v>
      </c>
      <c r="D1778" s="177">
        <v>1</v>
      </c>
      <c r="E1778" s="178">
        <v>3.8050000000000002</v>
      </c>
      <c r="F1778" s="563">
        <v>1222.7834181818178</v>
      </c>
      <c r="G1778" s="563"/>
    </row>
    <row r="1779" spans="1:7" ht="12">
      <c r="B1779" s="2" t="s">
        <v>2046</v>
      </c>
      <c r="C1779" s="176" t="s">
        <v>15175</v>
      </c>
      <c r="D1779" s="177">
        <v>1</v>
      </c>
      <c r="E1779" s="178">
        <v>1.6839999999999999</v>
      </c>
      <c r="F1779" s="563">
        <v>307.01350909090905</v>
      </c>
      <c r="G1779" s="563"/>
    </row>
    <row r="1780" spans="1:7" ht="12">
      <c r="B1780" s="2" t="s">
        <v>2047</v>
      </c>
      <c r="C1780" s="176" t="s">
        <v>15176</v>
      </c>
      <c r="D1780" s="177">
        <v>1</v>
      </c>
      <c r="E1780" s="178">
        <v>3.47</v>
      </c>
      <c r="F1780" s="563">
        <v>482.26156363636346</v>
      </c>
      <c r="G1780" s="563"/>
    </row>
    <row r="1781" spans="1:7" ht="12">
      <c r="A1781" s="3" t="s">
        <v>13058</v>
      </c>
      <c r="B1781" s="2" t="s">
        <v>2048</v>
      </c>
      <c r="C1781" s="176" t="s">
        <v>15177</v>
      </c>
      <c r="D1781" s="177">
        <v>1</v>
      </c>
      <c r="E1781" s="178">
        <v>3.6150000000000002</v>
      </c>
      <c r="F1781" s="563">
        <v>764.23963636363612</v>
      </c>
      <c r="G1781" s="563"/>
    </row>
    <row r="1782" spans="1:7" ht="12">
      <c r="B1782" s="2" t="s">
        <v>2049</v>
      </c>
      <c r="C1782" s="176" t="s">
        <v>15178</v>
      </c>
      <c r="D1782" s="177">
        <v>1</v>
      </c>
      <c r="E1782" s="178">
        <v>4.99</v>
      </c>
      <c r="F1782" s="563">
        <v>699.67456363636347</v>
      </c>
      <c r="G1782" s="563"/>
    </row>
    <row r="1783" spans="1:7" ht="12">
      <c r="B1783" s="2" t="s">
        <v>2050</v>
      </c>
      <c r="C1783" s="176" t="s">
        <v>15179</v>
      </c>
      <c r="D1783" s="177">
        <v>1</v>
      </c>
      <c r="E1783" s="178">
        <v>1.6839999999999999</v>
      </c>
      <c r="F1783" s="563">
        <v>392.66105454545453</v>
      </c>
      <c r="G1783" s="563"/>
    </row>
    <row r="1784" spans="1:7" ht="12">
      <c r="B1784" s="2" t="s">
        <v>2051</v>
      </c>
      <c r="C1784" s="176" t="s">
        <v>15180</v>
      </c>
      <c r="D1784" s="177">
        <v>1</v>
      </c>
      <c r="E1784" s="178">
        <v>3.47</v>
      </c>
      <c r="F1784" s="563">
        <v>614.02701818181811</v>
      </c>
      <c r="G1784" s="563"/>
    </row>
    <row r="1785" spans="1:7" ht="12">
      <c r="B1785" s="2" t="s">
        <v>2052</v>
      </c>
      <c r="C1785" s="176" t="s">
        <v>15181</v>
      </c>
      <c r="D1785" s="177">
        <v>1</v>
      </c>
      <c r="E1785" s="178">
        <v>3.68</v>
      </c>
      <c r="F1785" s="563">
        <v>880.19323636363617</v>
      </c>
      <c r="G1785" s="563"/>
    </row>
    <row r="1786" spans="1:7" ht="12">
      <c r="B1786" s="2" t="s">
        <v>2053</v>
      </c>
      <c r="C1786" s="176" t="s">
        <v>15182</v>
      </c>
      <c r="D1786" s="177">
        <v>1</v>
      </c>
      <c r="E1786" s="178">
        <v>4.99</v>
      </c>
      <c r="F1786" s="563">
        <v>873.60496363636332</v>
      </c>
      <c r="G1786" s="563"/>
    </row>
    <row r="1787" spans="1:7" ht="12">
      <c r="B1787" s="2" t="s">
        <v>2054</v>
      </c>
      <c r="C1787" s="176" t="s">
        <v>15183</v>
      </c>
      <c r="D1787" s="177">
        <v>1</v>
      </c>
      <c r="E1787" s="178">
        <v>5.44</v>
      </c>
      <c r="F1787" s="563">
        <v>1087.0649999999998</v>
      </c>
      <c r="G1787" s="563"/>
    </row>
    <row r="1788" spans="1:7" ht="12">
      <c r="B1788" s="2" t="s">
        <v>2055</v>
      </c>
      <c r="C1788" s="176" t="s">
        <v>9578</v>
      </c>
      <c r="D1788" s="177">
        <v>1</v>
      </c>
      <c r="E1788" s="178">
        <v>2.82</v>
      </c>
      <c r="F1788" s="563">
        <v>654.87430909090904</v>
      </c>
      <c r="G1788" s="563"/>
    </row>
    <row r="1789" spans="1:7" ht="12">
      <c r="B1789" s="2" t="s">
        <v>2056</v>
      </c>
      <c r="C1789" s="176" t="s">
        <v>9579</v>
      </c>
      <c r="D1789" s="177">
        <v>1</v>
      </c>
      <c r="E1789" s="178">
        <v>3.02</v>
      </c>
      <c r="F1789" s="563">
        <v>694.40394545454535</v>
      </c>
      <c r="G1789" s="563"/>
    </row>
    <row r="1790" spans="1:7" ht="12">
      <c r="B1790" s="2" t="s">
        <v>2057</v>
      </c>
      <c r="C1790" s="176" t="s">
        <v>15184</v>
      </c>
      <c r="D1790" s="177">
        <v>1</v>
      </c>
      <c r="E1790" s="178">
        <v>1.6839999999999999</v>
      </c>
      <c r="F1790" s="563">
        <v>422.96710909090893</v>
      </c>
      <c r="G1790" s="563"/>
    </row>
    <row r="1791" spans="1:7" ht="12">
      <c r="B1791" s="2" t="s">
        <v>2058</v>
      </c>
      <c r="C1791" s="176" t="s">
        <v>15185</v>
      </c>
      <c r="D1791" s="177">
        <v>1</v>
      </c>
      <c r="E1791" s="178">
        <v>3.47</v>
      </c>
      <c r="F1791" s="563">
        <v>587.67392727272727</v>
      </c>
      <c r="G1791" s="563"/>
    </row>
    <row r="1792" spans="1:7" ht="12">
      <c r="B1792" s="2" t="s">
        <v>2059</v>
      </c>
      <c r="C1792" s="176" t="s">
        <v>15186</v>
      </c>
      <c r="D1792" s="177">
        <v>1</v>
      </c>
      <c r="E1792" s="178">
        <v>4.99</v>
      </c>
      <c r="F1792" s="563">
        <v>902.59336363636328</v>
      </c>
      <c r="G1792" s="563"/>
    </row>
    <row r="1793" spans="2:7" ht="12">
      <c r="B1793" s="2" t="s">
        <v>2060</v>
      </c>
      <c r="C1793" s="176" t="s">
        <v>15187</v>
      </c>
      <c r="D1793" s="177">
        <v>1</v>
      </c>
      <c r="E1793" s="178">
        <v>3.47</v>
      </c>
      <c r="F1793" s="563">
        <v>614.02701818181811</v>
      </c>
      <c r="G1793" s="563"/>
    </row>
    <row r="1794" spans="2:7" ht="12">
      <c r="B1794" s="2" t="s">
        <v>2061</v>
      </c>
      <c r="C1794" s="176" t="s">
        <v>15188</v>
      </c>
      <c r="D1794" s="177">
        <v>1</v>
      </c>
      <c r="E1794" s="178">
        <v>4.99</v>
      </c>
      <c r="F1794" s="563">
        <v>873.60496363636332</v>
      </c>
      <c r="G1794" s="563"/>
    </row>
    <row r="1795" spans="2:7" ht="12">
      <c r="B1795" s="2" t="s">
        <v>2062</v>
      </c>
      <c r="C1795" s="176" t="s">
        <v>15189</v>
      </c>
      <c r="D1795" s="177">
        <v>1</v>
      </c>
      <c r="E1795" s="178">
        <v>3.47</v>
      </c>
      <c r="F1795" s="563">
        <v>587.67392727272727</v>
      </c>
      <c r="G1795" s="563"/>
    </row>
    <row r="1796" spans="2:7" ht="12">
      <c r="B1796" s="2" t="s">
        <v>2063</v>
      </c>
      <c r="C1796" s="176" t="s">
        <v>15190</v>
      </c>
      <c r="D1796" s="177">
        <v>1</v>
      </c>
      <c r="E1796" s="178">
        <v>1.6839999999999999</v>
      </c>
      <c r="F1796" s="563">
        <v>422.96710909090893</v>
      </c>
      <c r="G1796" s="563"/>
    </row>
    <row r="1797" spans="2:7" ht="12">
      <c r="B1797" s="2" t="s">
        <v>2064</v>
      </c>
      <c r="C1797" s="176" t="s">
        <v>15191</v>
      </c>
      <c r="D1797" s="177">
        <v>1</v>
      </c>
      <c r="E1797" s="178">
        <v>3.47</v>
      </c>
      <c r="F1797" s="563">
        <v>587.67392727272727</v>
      </c>
      <c r="G1797" s="563"/>
    </row>
    <row r="1798" spans="2:7" ht="12">
      <c r="B1798" s="2" t="s">
        <v>2942</v>
      </c>
      <c r="C1798" s="176" t="s">
        <v>15192</v>
      </c>
      <c r="D1798" s="177">
        <v>1</v>
      </c>
      <c r="E1798" s="178">
        <v>1.6839999999999999</v>
      </c>
      <c r="F1798" s="563">
        <v>422.96710909090893</v>
      </c>
      <c r="G1798" s="563"/>
    </row>
    <row r="1799" spans="2:7" ht="12">
      <c r="B1799" s="2" t="s">
        <v>2943</v>
      </c>
      <c r="C1799" s="176" t="s">
        <v>15193</v>
      </c>
      <c r="D1799" s="177">
        <v>1</v>
      </c>
      <c r="E1799" s="178">
        <v>3.47</v>
      </c>
      <c r="F1799" s="563">
        <v>587.67392727272727</v>
      </c>
      <c r="G1799" s="563"/>
    </row>
    <row r="1800" spans="2:7" ht="12">
      <c r="B1800" s="2" t="s">
        <v>2944</v>
      </c>
      <c r="C1800" s="176" t="s">
        <v>2945</v>
      </c>
      <c r="D1800" s="177">
        <v>1</v>
      </c>
      <c r="E1800" s="178">
        <v>0.55300000000000005</v>
      </c>
      <c r="F1800" s="563">
        <v>65.092134545454527</v>
      </c>
      <c r="G1800" s="563"/>
    </row>
    <row r="1801" spans="2:7" ht="12">
      <c r="B1801" s="2" t="s">
        <v>2946</v>
      </c>
      <c r="C1801" s="176" t="s">
        <v>2947</v>
      </c>
      <c r="D1801" s="177">
        <v>1</v>
      </c>
      <c r="E1801" s="178">
        <v>0.55300000000000005</v>
      </c>
      <c r="F1801" s="563">
        <v>65.092134545454527</v>
      </c>
      <c r="G1801" s="563"/>
    </row>
    <row r="1802" spans="2:7" ht="12">
      <c r="B1802" s="2" t="s">
        <v>2948</v>
      </c>
      <c r="C1802" s="176" t="s">
        <v>15194</v>
      </c>
      <c r="D1802" s="177">
        <v>1</v>
      </c>
      <c r="E1802" s="178">
        <v>0.64</v>
      </c>
      <c r="F1802" s="563">
        <v>58.89915818181818</v>
      </c>
      <c r="G1802" s="563"/>
    </row>
    <row r="1803" spans="2:7" ht="12">
      <c r="B1803" s="2" t="s">
        <v>2949</v>
      </c>
      <c r="C1803" s="176" t="s">
        <v>15195</v>
      </c>
      <c r="D1803" s="177">
        <v>1</v>
      </c>
      <c r="E1803" s="178">
        <v>0.59</v>
      </c>
      <c r="F1803" s="563">
        <v>58.767392727272721</v>
      </c>
      <c r="G1803" s="563"/>
    </row>
    <row r="1804" spans="2:7" ht="12">
      <c r="B1804" s="2" t="s">
        <v>2950</v>
      </c>
      <c r="C1804" s="176" t="s">
        <v>2951</v>
      </c>
      <c r="D1804" s="177">
        <v>1</v>
      </c>
      <c r="E1804" s="178">
        <v>0.76</v>
      </c>
      <c r="F1804" s="563">
        <v>280.6604181818181</v>
      </c>
      <c r="G1804" s="563"/>
    </row>
    <row r="1805" spans="2:7" ht="12">
      <c r="B1805" s="2" t="s">
        <v>2952</v>
      </c>
      <c r="C1805" s="176" t="s">
        <v>2953</v>
      </c>
      <c r="D1805" s="177">
        <v>1</v>
      </c>
      <c r="E1805" s="178">
        <v>0.85</v>
      </c>
      <c r="F1805" s="563">
        <v>288.5663454545454</v>
      </c>
      <c r="G1805" s="563"/>
    </row>
    <row r="1806" spans="2:7" ht="12">
      <c r="B1806" s="2" t="s">
        <v>2954</v>
      </c>
      <c r="C1806" s="176" t="s">
        <v>2955</v>
      </c>
      <c r="D1806" s="177">
        <v>1</v>
      </c>
      <c r="E1806" s="178">
        <v>0.91</v>
      </c>
      <c r="F1806" s="563">
        <v>367.62561818181808</v>
      </c>
      <c r="G1806" s="563"/>
    </row>
    <row r="1807" spans="2:7" ht="12">
      <c r="B1807" s="2" t="s">
        <v>2956</v>
      </c>
      <c r="C1807" s="176" t="s">
        <v>15196</v>
      </c>
      <c r="D1807" s="177">
        <v>1</v>
      </c>
      <c r="E1807" s="178">
        <v>0.65300000000000002</v>
      </c>
      <c r="F1807" s="563">
        <v>58.89915818181818</v>
      </c>
      <c r="G1807" s="563"/>
    </row>
    <row r="1808" spans="2:7" ht="12">
      <c r="B1808" s="2" t="s">
        <v>2096</v>
      </c>
      <c r="C1808" s="176" t="s">
        <v>15197</v>
      </c>
      <c r="D1808" s="177">
        <v>1</v>
      </c>
      <c r="E1808" s="178">
        <v>0.67300000000000004</v>
      </c>
      <c r="F1808" s="563">
        <v>58.89915818181818</v>
      </c>
      <c r="G1808" s="563"/>
    </row>
    <row r="1809" spans="1:7" ht="12">
      <c r="B1809" s="2" t="s">
        <v>2097</v>
      </c>
      <c r="C1809" s="176" t="s">
        <v>2098</v>
      </c>
      <c r="D1809" s="177">
        <v>1</v>
      </c>
      <c r="E1809" s="178">
        <v>1.6</v>
      </c>
      <c r="F1809" s="563">
        <v>461.1790909090908</v>
      </c>
      <c r="G1809" s="563"/>
    </row>
    <row r="1810" spans="1:7" ht="12">
      <c r="B1810" s="2" t="s">
        <v>2099</v>
      </c>
      <c r="C1810" s="176" t="s">
        <v>2100</v>
      </c>
      <c r="D1810" s="177">
        <v>1</v>
      </c>
      <c r="E1810" s="178">
        <v>1.75</v>
      </c>
      <c r="F1810" s="563">
        <v>531.01478181818163</v>
      </c>
      <c r="G1810" s="563"/>
    </row>
    <row r="1811" spans="1:7" ht="12">
      <c r="B1811" s="2" t="s">
        <v>2101</v>
      </c>
      <c r="C1811" s="176" t="s">
        <v>2102</v>
      </c>
      <c r="D1811" s="177">
        <v>1</v>
      </c>
      <c r="E1811" s="178">
        <v>0.2</v>
      </c>
      <c r="F1811" s="563">
        <v>101.72293090909089</v>
      </c>
      <c r="G1811" s="563"/>
    </row>
    <row r="1812" spans="1:7" ht="12">
      <c r="B1812" s="2" t="s">
        <v>2103</v>
      </c>
      <c r="C1812" s="176" t="s">
        <v>2104</v>
      </c>
      <c r="D1812" s="177">
        <v>1</v>
      </c>
      <c r="E1812" s="178">
        <v>0.19</v>
      </c>
      <c r="F1812" s="563">
        <v>117.00772363636362</v>
      </c>
      <c r="G1812" s="563"/>
    </row>
    <row r="1813" spans="1:7" ht="12">
      <c r="A1813" s="3" t="s">
        <v>12737</v>
      </c>
      <c r="B1813" s="2" t="s">
        <v>2758</v>
      </c>
      <c r="C1813" s="176" t="s">
        <v>2759</v>
      </c>
      <c r="D1813" s="177">
        <v>1</v>
      </c>
      <c r="E1813" s="178">
        <v>0.2</v>
      </c>
      <c r="F1813" s="563">
        <v>24.771905454545447</v>
      </c>
      <c r="G1813" s="563"/>
    </row>
    <row r="1814" spans="1:7" ht="12">
      <c r="B1814" s="2" t="s">
        <v>2105</v>
      </c>
      <c r="C1814" s="176" t="s">
        <v>2106</v>
      </c>
      <c r="D1814" s="177">
        <v>1</v>
      </c>
      <c r="E1814" s="178">
        <v>0.25</v>
      </c>
      <c r="F1814" s="563">
        <v>47.962625454545446</v>
      </c>
      <c r="G1814" s="563"/>
    </row>
    <row r="1815" spans="1:7" ht="12">
      <c r="B1815" s="2" t="s">
        <v>2107</v>
      </c>
      <c r="C1815" s="176" t="s">
        <v>2108</v>
      </c>
      <c r="D1815" s="177">
        <v>1</v>
      </c>
      <c r="E1815" s="178">
        <v>0.25</v>
      </c>
      <c r="F1815" s="563">
        <v>34.390783636363629</v>
      </c>
      <c r="G1815" s="563"/>
    </row>
    <row r="1816" spans="1:7" ht="12">
      <c r="B1816" s="2" t="s">
        <v>2109</v>
      </c>
      <c r="C1816" s="176" t="s">
        <v>2110</v>
      </c>
      <c r="D1816" s="177">
        <v>1</v>
      </c>
      <c r="E1816" s="178">
        <v>0.3</v>
      </c>
      <c r="F1816" s="563">
        <v>48.357921818181815</v>
      </c>
      <c r="G1816" s="563"/>
    </row>
    <row r="1817" spans="1:7" ht="12">
      <c r="B1817" s="2" t="s">
        <v>2111</v>
      </c>
      <c r="C1817" s="176" t="s">
        <v>2112</v>
      </c>
      <c r="D1817" s="177">
        <v>1</v>
      </c>
      <c r="E1817" s="178">
        <v>0.2</v>
      </c>
      <c r="F1817" s="563">
        <v>36.499030909090898</v>
      </c>
      <c r="G1817" s="563"/>
    </row>
    <row r="1818" spans="1:7" ht="12">
      <c r="B1818" s="2" t="s">
        <v>2113</v>
      </c>
      <c r="C1818" s="176" t="s">
        <v>2114</v>
      </c>
      <c r="D1818" s="177">
        <v>1</v>
      </c>
      <c r="E1818" s="178">
        <v>0.25</v>
      </c>
      <c r="F1818" s="563">
        <v>61.402701818181789</v>
      </c>
      <c r="G1818" s="563"/>
    </row>
    <row r="1819" spans="1:7" ht="12">
      <c r="B1819" s="2" t="s">
        <v>2115</v>
      </c>
      <c r="C1819" s="176" t="s">
        <v>2116</v>
      </c>
      <c r="D1819" s="177">
        <v>1</v>
      </c>
      <c r="E1819" s="178">
        <v>0.25</v>
      </c>
      <c r="F1819" s="563">
        <v>39.397870909090898</v>
      </c>
      <c r="G1819" s="563"/>
    </row>
    <row r="1820" spans="1:7" ht="12">
      <c r="B1820" s="2" t="s">
        <v>2117</v>
      </c>
      <c r="C1820" s="176" t="s">
        <v>2118</v>
      </c>
      <c r="D1820" s="177">
        <v>1</v>
      </c>
      <c r="E1820" s="178">
        <v>0.3</v>
      </c>
      <c r="F1820" s="563">
        <v>61.402701818181789</v>
      </c>
      <c r="G1820" s="563"/>
    </row>
    <row r="1821" spans="1:7" ht="12">
      <c r="B1821" s="2" t="s">
        <v>2119</v>
      </c>
      <c r="C1821" s="176" t="s">
        <v>2120</v>
      </c>
      <c r="D1821" s="177">
        <v>1</v>
      </c>
      <c r="E1821" s="178">
        <v>0.22</v>
      </c>
      <c r="F1821" s="563">
        <v>45.459081818181808</v>
      </c>
      <c r="G1821" s="563"/>
    </row>
    <row r="1822" spans="1:7" ht="12">
      <c r="B1822" s="2" t="s">
        <v>2121</v>
      </c>
      <c r="C1822" s="176" t="s">
        <v>2122</v>
      </c>
      <c r="D1822" s="177">
        <v>1</v>
      </c>
      <c r="E1822" s="178">
        <v>0.26</v>
      </c>
      <c r="F1822" s="563">
        <v>57.581503636363628</v>
      </c>
      <c r="G1822" s="563"/>
    </row>
    <row r="1823" spans="1:7" ht="12">
      <c r="B1823" s="2" t="s">
        <v>2123</v>
      </c>
      <c r="C1823" s="176" t="s">
        <v>2124</v>
      </c>
      <c r="D1823" s="177">
        <v>1</v>
      </c>
      <c r="E1823" s="178">
        <v>0.27</v>
      </c>
      <c r="F1823" s="563">
        <v>39.397870909090898</v>
      </c>
      <c r="G1823" s="563"/>
    </row>
    <row r="1824" spans="1:7" ht="12">
      <c r="B1824" s="2" t="s">
        <v>2125</v>
      </c>
      <c r="C1824" s="176" t="s">
        <v>2126</v>
      </c>
      <c r="D1824" s="177">
        <v>1</v>
      </c>
      <c r="E1824" s="178">
        <v>0.32</v>
      </c>
      <c r="F1824" s="563">
        <v>64.696838181818165</v>
      </c>
      <c r="G1824" s="563"/>
    </row>
    <row r="1825" spans="1:7" ht="12">
      <c r="A1825" s="3" t="s">
        <v>12738</v>
      </c>
      <c r="B1825" s="2" t="s">
        <v>2760</v>
      </c>
      <c r="C1825" s="176" t="s">
        <v>2761</v>
      </c>
      <c r="D1825" s="177">
        <v>1</v>
      </c>
      <c r="E1825" s="178">
        <v>0.2</v>
      </c>
      <c r="F1825" s="563">
        <v>30.437819999999999</v>
      </c>
      <c r="G1825" s="563"/>
    </row>
    <row r="1826" spans="1:7" ht="12">
      <c r="B1826" s="2" t="s">
        <v>2127</v>
      </c>
      <c r="C1826" s="176" t="s">
        <v>2128</v>
      </c>
      <c r="D1826" s="177">
        <v>1</v>
      </c>
      <c r="E1826" s="178">
        <v>0.25</v>
      </c>
      <c r="F1826" s="563">
        <v>48.357921818181815</v>
      </c>
      <c r="G1826" s="563"/>
    </row>
    <row r="1827" spans="1:7" ht="12">
      <c r="A1827" s="3" t="s">
        <v>12739</v>
      </c>
      <c r="B1827" s="2" t="s">
        <v>2762</v>
      </c>
      <c r="C1827" s="176" t="s">
        <v>2763</v>
      </c>
      <c r="D1827" s="177">
        <v>1</v>
      </c>
      <c r="E1827" s="178">
        <v>0.25</v>
      </c>
      <c r="F1827" s="563">
        <v>30.437819999999999</v>
      </c>
      <c r="G1827" s="563"/>
    </row>
    <row r="1828" spans="1:7" ht="12">
      <c r="B1828" s="2" t="s">
        <v>2129</v>
      </c>
      <c r="C1828" s="176" t="s">
        <v>2130</v>
      </c>
      <c r="D1828" s="177">
        <v>1</v>
      </c>
      <c r="E1828" s="178">
        <v>0.3</v>
      </c>
      <c r="F1828" s="563">
        <v>48.357921818181815</v>
      </c>
      <c r="G1828" s="563"/>
    </row>
    <row r="1829" spans="1:7" ht="12">
      <c r="B1829" s="2" t="s">
        <v>2131</v>
      </c>
      <c r="C1829" s="176" t="s">
        <v>2132</v>
      </c>
      <c r="D1829" s="177">
        <v>1</v>
      </c>
      <c r="E1829" s="178">
        <v>0.7</v>
      </c>
      <c r="F1829" s="563">
        <v>76.292198181818151</v>
      </c>
      <c r="G1829" s="563"/>
    </row>
    <row r="1830" spans="1:7" ht="12">
      <c r="B1830" s="2" t="s">
        <v>2133</v>
      </c>
      <c r="C1830" s="176" t="s">
        <v>2134</v>
      </c>
      <c r="D1830" s="177">
        <v>1</v>
      </c>
      <c r="E1830" s="178">
        <v>0.22</v>
      </c>
      <c r="F1830" s="563">
        <v>38.343747272727263</v>
      </c>
      <c r="G1830" s="563"/>
    </row>
    <row r="1831" spans="1:7" ht="12">
      <c r="B1831" s="2" t="s">
        <v>2135</v>
      </c>
      <c r="C1831" s="176" t="s">
        <v>2136</v>
      </c>
      <c r="D1831" s="177">
        <v>1</v>
      </c>
      <c r="E1831" s="178">
        <v>0.26</v>
      </c>
      <c r="F1831" s="563">
        <v>52.706181818181811</v>
      </c>
      <c r="G1831" s="563"/>
    </row>
    <row r="1832" spans="1:7" ht="12">
      <c r="B1832" s="2" t="s">
        <v>2137</v>
      </c>
      <c r="C1832" s="176" t="s">
        <v>2138</v>
      </c>
      <c r="D1832" s="177">
        <v>1</v>
      </c>
      <c r="E1832" s="178">
        <v>0.27</v>
      </c>
      <c r="F1832" s="563">
        <v>38.343747272727263</v>
      </c>
      <c r="G1832" s="563"/>
    </row>
    <row r="1833" spans="1:7" ht="12">
      <c r="B1833" s="2" t="s">
        <v>2139</v>
      </c>
      <c r="C1833" s="176" t="s">
        <v>2140</v>
      </c>
      <c r="D1833" s="177">
        <v>1</v>
      </c>
      <c r="E1833" s="178">
        <v>0.32</v>
      </c>
      <c r="F1833" s="563">
        <v>52.706181818181811</v>
      </c>
      <c r="G1833" s="563"/>
    </row>
    <row r="1834" spans="1:7" ht="12">
      <c r="B1834" s="2" t="s">
        <v>2141</v>
      </c>
      <c r="C1834" s="176" t="s">
        <v>2142</v>
      </c>
      <c r="D1834" s="177">
        <v>1</v>
      </c>
      <c r="E1834" s="178">
        <v>0.22</v>
      </c>
      <c r="F1834" s="563">
        <v>45.459081818181808</v>
      </c>
      <c r="G1834" s="563"/>
    </row>
    <row r="1835" spans="1:7" ht="12">
      <c r="B1835" s="2" t="s">
        <v>2143</v>
      </c>
      <c r="C1835" s="176" t="s">
        <v>2144</v>
      </c>
      <c r="D1835" s="177">
        <v>1</v>
      </c>
      <c r="E1835" s="178">
        <v>0.26</v>
      </c>
      <c r="F1835" s="563">
        <v>64.696838181818165</v>
      </c>
      <c r="G1835" s="563"/>
    </row>
    <row r="1836" spans="1:7" ht="12">
      <c r="B1836" s="2" t="s">
        <v>2145</v>
      </c>
      <c r="C1836" s="176" t="s">
        <v>2146</v>
      </c>
      <c r="D1836" s="177">
        <v>1</v>
      </c>
      <c r="E1836" s="178">
        <v>0.27</v>
      </c>
      <c r="F1836" s="563">
        <v>53.101478181818166</v>
      </c>
      <c r="G1836" s="563"/>
    </row>
    <row r="1837" spans="1:7" ht="12">
      <c r="B1837" s="2" t="s">
        <v>2147</v>
      </c>
      <c r="C1837" s="176" t="s">
        <v>2148</v>
      </c>
      <c r="D1837" s="177">
        <v>1</v>
      </c>
      <c r="E1837" s="178">
        <v>0.32</v>
      </c>
      <c r="F1837" s="563">
        <v>64.696838181818165</v>
      </c>
      <c r="G1837" s="563"/>
    </row>
    <row r="1838" spans="1:7" ht="12">
      <c r="B1838" s="2" t="s">
        <v>2149</v>
      </c>
      <c r="C1838" s="176" t="s">
        <v>2150</v>
      </c>
      <c r="D1838" s="177">
        <v>1</v>
      </c>
      <c r="E1838" s="178">
        <v>0.192</v>
      </c>
      <c r="F1838" s="563">
        <v>57.713269090909073</v>
      </c>
      <c r="G1838" s="563"/>
    </row>
    <row r="1839" spans="1:7" ht="12">
      <c r="B1839" s="2" t="s">
        <v>2151</v>
      </c>
      <c r="C1839" s="176" t="s">
        <v>2152</v>
      </c>
      <c r="D1839" s="177">
        <v>1</v>
      </c>
      <c r="E1839" s="178">
        <v>0.35699999999999998</v>
      </c>
      <c r="F1839" s="563">
        <v>81.431050909090899</v>
      </c>
      <c r="G1839" s="563"/>
    </row>
    <row r="1840" spans="1:7" ht="12">
      <c r="B1840" s="2" t="s">
        <v>2153</v>
      </c>
      <c r="C1840" s="176" t="s">
        <v>2154</v>
      </c>
      <c r="D1840" s="177">
        <v>1</v>
      </c>
      <c r="E1840" s="178">
        <v>1.298</v>
      </c>
      <c r="F1840" s="563">
        <v>245.08374545454535</v>
      </c>
      <c r="G1840" s="563"/>
    </row>
    <row r="1841" spans="2:7" ht="12">
      <c r="B1841" s="2" t="s">
        <v>2155</v>
      </c>
      <c r="C1841" s="176" t="s">
        <v>2156</v>
      </c>
      <c r="D1841" s="177">
        <v>1</v>
      </c>
      <c r="E1841" s="178">
        <v>0.44700000000000001</v>
      </c>
      <c r="F1841" s="563">
        <v>87.755792727272691</v>
      </c>
      <c r="G1841" s="563"/>
    </row>
    <row r="1842" spans="2:7" ht="12">
      <c r="B1842" s="2" t="s">
        <v>2157</v>
      </c>
      <c r="C1842" s="176" t="s">
        <v>2158</v>
      </c>
      <c r="D1842" s="177">
        <v>1</v>
      </c>
      <c r="E1842" s="178">
        <v>1.429</v>
      </c>
      <c r="F1842" s="563">
        <v>280.6604181818181</v>
      </c>
      <c r="G1842" s="563"/>
    </row>
    <row r="1843" spans="2:7" ht="12">
      <c r="B1843" s="2" t="s">
        <v>2159</v>
      </c>
      <c r="C1843" s="176" t="s">
        <v>2160</v>
      </c>
      <c r="D1843" s="177">
        <v>1</v>
      </c>
      <c r="E1843" s="178">
        <v>2.254</v>
      </c>
      <c r="F1843" s="563">
        <v>466.44970909090898</v>
      </c>
      <c r="G1843" s="563"/>
    </row>
    <row r="1844" spans="2:7" ht="12">
      <c r="B1844" s="2" t="s">
        <v>2161</v>
      </c>
      <c r="C1844" s="176" t="s">
        <v>2162</v>
      </c>
      <c r="D1844" s="177">
        <v>1</v>
      </c>
      <c r="E1844" s="178">
        <v>0.376</v>
      </c>
      <c r="F1844" s="563">
        <v>55.341490909090894</v>
      </c>
      <c r="G1844" s="563"/>
    </row>
    <row r="1845" spans="2:7" ht="12">
      <c r="B1845" s="2" t="s">
        <v>2163</v>
      </c>
      <c r="C1845" s="176" t="s">
        <v>2164</v>
      </c>
      <c r="D1845" s="177">
        <v>1</v>
      </c>
      <c r="E1845" s="178">
        <v>0.27300000000000002</v>
      </c>
      <c r="F1845" s="563">
        <v>65.487430909090889</v>
      </c>
      <c r="G1845" s="563"/>
    </row>
    <row r="1846" spans="2:7" ht="12">
      <c r="B1846" s="2" t="s">
        <v>2165</v>
      </c>
      <c r="C1846" s="176" t="s">
        <v>2166</v>
      </c>
      <c r="D1846" s="177">
        <v>1</v>
      </c>
      <c r="E1846" s="178">
        <v>0.45300000000000001</v>
      </c>
      <c r="F1846" s="563">
        <v>87.755792727272691</v>
      </c>
      <c r="G1846" s="563"/>
    </row>
    <row r="1847" spans="2:7" ht="12">
      <c r="B1847" s="2" t="s">
        <v>2167</v>
      </c>
      <c r="C1847" s="176" t="s">
        <v>2168</v>
      </c>
      <c r="D1847" s="177">
        <v>1</v>
      </c>
      <c r="E1847" s="178">
        <v>2.1970000000000001</v>
      </c>
      <c r="F1847" s="563">
        <v>415.06118181818175</v>
      </c>
      <c r="G1847" s="563"/>
    </row>
    <row r="1848" spans="2:7" ht="12">
      <c r="B1848" s="2" t="s">
        <v>2169</v>
      </c>
      <c r="C1848" s="176" t="s">
        <v>2170</v>
      </c>
      <c r="D1848" s="177">
        <v>1</v>
      </c>
      <c r="E1848" s="178">
        <v>10.513999999999999</v>
      </c>
      <c r="F1848" s="563">
        <v>3501.0081272727261</v>
      </c>
      <c r="G1848" s="563"/>
    </row>
    <row r="1849" spans="2:7" ht="12">
      <c r="B1849" s="2" t="s">
        <v>2171</v>
      </c>
      <c r="C1849" s="176" t="s">
        <v>1322</v>
      </c>
      <c r="D1849" s="177">
        <v>1</v>
      </c>
      <c r="E1849" s="178">
        <v>10.513999999999999</v>
      </c>
      <c r="F1849" s="563">
        <v>3501.0081272727261</v>
      </c>
      <c r="G1849" s="563"/>
    </row>
    <row r="1850" spans="2:7" ht="12">
      <c r="B1850" s="2" t="s">
        <v>1323</v>
      </c>
      <c r="C1850" s="176" t="s">
        <v>15198</v>
      </c>
      <c r="D1850" s="177">
        <v>1</v>
      </c>
      <c r="E1850" s="178">
        <v>10.513999999999999</v>
      </c>
      <c r="F1850" s="563">
        <v>3773.7626181818173</v>
      </c>
      <c r="G1850" s="563"/>
    </row>
    <row r="1851" spans="2:7" ht="12">
      <c r="B1851" s="2" t="s">
        <v>1324</v>
      </c>
      <c r="C1851" s="176" t="s">
        <v>1325</v>
      </c>
      <c r="D1851" s="177">
        <v>1</v>
      </c>
      <c r="E1851" s="178">
        <v>10.513999999999999</v>
      </c>
      <c r="F1851" s="563">
        <v>3773.7626181818173</v>
      </c>
      <c r="G1851" s="563"/>
    </row>
    <row r="1852" spans="2:7" ht="12">
      <c r="B1852" s="2" t="s">
        <v>1326</v>
      </c>
      <c r="C1852" s="176" t="s">
        <v>1327</v>
      </c>
      <c r="D1852" s="177">
        <v>10</v>
      </c>
      <c r="E1852" s="178">
        <v>0.23599999999999999</v>
      </c>
      <c r="F1852" s="563">
        <v>43.21906909090908</v>
      </c>
      <c r="G1852" s="563"/>
    </row>
    <row r="1853" spans="2:7" ht="12">
      <c r="B1853" s="2" t="s">
        <v>1328</v>
      </c>
      <c r="C1853" s="176" t="s">
        <v>1329</v>
      </c>
      <c r="D1853" s="177">
        <v>5</v>
      </c>
      <c r="E1853" s="178">
        <v>0.371</v>
      </c>
      <c r="F1853" s="563">
        <v>61.929763636363624</v>
      </c>
      <c r="G1853" s="563"/>
    </row>
    <row r="1854" spans="2:7" ht="12">
      <c r="B1854" s="2" t="s">
        <v>1330</v>
      </c>
      <c r="C1854" s="176" t="s">
        <v>1331</v>
      </c>
      <c r="D1854" s="177">
        <v>5</v>
      </c>
      <c r="E1854" s="178">
        <v>0.48899999999999999</v>
      </c>
      <c r="F1854" s="563">
        <v>69.308629090909079</v>
      </c>
      <c r="G1854" s="563"/>
    </row>
    <row r="1855" spans="2:7" ht="12">
      <c r="B1855" s="2" t="s">
        <v>1332</v>
      </c>
      <c r="C1855" s="176" t="s">
        <v>1333</v>
      </c>
      <c r="D1855" s="177">
        <v>1</v>
      </c>
      <c r="E1855" s="178">
        <v>11.214</v>
      </c>
      <c r="F1855" s="563">
        <v>5693.58529090909</v>
      </c>
      <c r="G1855" s="563"/>
    </row>
    <row r="1856" spans="2:7" ht="12">
      <c r="B1856" s="2" t="s">
        <v>1334</v>
      </c>
      <c r="C1856" s="176" t="s">
        <v>1335</v>
      </c>
      <c r="D1856" s="177">
        <v>1</v>
      </c>
      <c r="E1856" s="178">
        <v>11.214</v>
      </c>
      <c r="F1856" s="563">
        <v>5693.58529090909</v>
      </c>
      <c r="G1856" s="563"/>
    </row>
    <row r="1857" spans="2:7" ht="12">
      <c r="B1857" s="2" t="s">
        <v>1336</v>
      </c>
      <c r="C1857" s="176" t="s">
        <v>1337</v>
      </c>
      <c r="D1857" s="177">
        <v>1</v>
      </c>
      <c r="E1857" s="178">
        <v>11.214</v>
      </c>
      <c r="F1857" s="563">
        <v>6341.8713272727255</v>
      </c>
      <c r="G1857" s="563"/>
    </row>
    <row r="1858" spans="2:7" ht="12">
      <c r="B1858" s="2" t="s">
        <v>1338</v>
      </c>
      <c r="C1858" s="176" t="s">
        <v>1339</v>
      </c>
      <c r="D1858" s="177">
        <v>1</v>
      </c>
      <c r="E1858" s="178">
        <v>11.214</v>
      </c>
      <c r="F1858" s="563">
        <v>6341.8713272727255</v>
      </c>
      <c r="G1858" s="563"/>
    </row>
    <row r="1859" spans="2:7" ht="12">
      <c r="B1859" s="2" t="s">
        <v>1340</v>
      </c>
      <c r="C1859" s="176" t="s">
        <v>1341</v>
      </c>
      <c r="D1859" s="177">
        <v>1</v>
      </c>
      <c r="E1859" s="178">
        <v>0.376</v>
      </c>
      <c r="F1859" s="563">
        <v>90.391101818181781</v>
      </c>
      <c r="G1859" s="563"/>
    </row>
    <row r="1860" spans="2:7" ht="12">
      <c r="B1860" s="2" t="s">
        <v>1342</v>
      </c>
      <c r="C1860" s="176" t="s">
        <v>1343</v>
      </c>
      <c r="D1860" s="177">
        <v>1</v>
      </c>
      <c r="E1860" s="178">
        <v>0.371</v>
      </c>
      <c r="F1860" s="563">
        <v>87.624027272727261</v>
      </c>
      <c r="G1860" s="563"/>
    </row>
    <row r="1861" spans="2:7" ht="12">
      <c r="B1861" s="2" t="s">
        <v>1344</v>
      </c>
      <c r="C1861" s="176" t="s">
        <v>1345</v>
      </c>
      <c r="D1861" s="177">
        <v>1</v>
      </c>
      <c r="E1861" s="178">
        <v>0.36299999999999999</v>
      </c>
      <c r="F1861" s="563">
        <v>71.548641818181792</v>
      </c>
      <c r="G1861" s="563"/>
    </row>
    <row r="1862" spans="2:7" ht="12">
      <c r="B1862" s="2" t="s">
        <v>1346</v>
      </c>
      <c r="C1862" s="176" t="s">
        <v>1347</v>
      </c>
      <c r="D1862" s="177">
        <v>1</v>
      </c>
      <c r="E1862" s="178">
        <v>0.44400000000000001</v>
      </c>
      <c r="F1862" s="563">
        <v>87.755792727272691</v>
      </c>
      <c r="G1862" s="563"/>
    </row>
    <row r="1863" spans="2:7" ht="12">
      <c r="B1863" s="2" t="s">
        <v>1348</v>
      </c>
      <c r="C1863" s="176" t="s">
        <v>1349</v>
      </c>
      <c r="D1863" s="177">
        <v>1</v>
      </c>
      <c r="E1863" s="178">
        <v>1.1679999999999999</v>
      </c>
      <c r="F1863" s="563">
        <v>254.30732727272721</v>
      </c>
      <c r="G1863" s="563"/>
    </row>
    <row r="1864" spans="2:7" ht="12">
      <c r="B1864" s="2" t="s">
        <v>1350</v>
      </c>
      <c r="C1864" s="176" t="s">
        <v>2196</v>
      </c>
      <c r="D1864" s="177">
        <v>1</v>
      </c>
      <c r="E1864" s="178">
        <v>2.1829999999999998</v>
      </c>
      <c r="F1864" s="563">
        <v>407.15525454545451</v>
      </c>
      <c r="G1864" s="563"/>
    </row>
    <row r="1865" spans="2:7" ht="12">
      <c r="B1865" s="2" t="s">
        <v>2197</v>
      </c>
      <c r="C1865" s="176" t="s">
        <v>2198</v>
      </c>
      <c r="D1865" s="177">
        <v>1</v>
      </c>
      <c r="E1865" s="178">
        <v>1.4059999999999999</v>
      </c>
      <c r="F1865" s="563">
        <v>288.5663454545454</v>
      </c>
      <c r="G1865" s="563"/>
    </row>
    <row r="1866" spans="2:7" ht="12">
      <c r="B1866" s="2" t="s">
        <v>2199</v>
      </c>
      <c r="C1866" s="176" t="s">
        <v>2200</v>
      </c>
      <c r="D1866" s="177">
        <v>1</v>
      </c>
      <c r="E1866" s="178">
        <v>2.1960000000000002</v>
      </c>
      <c r="F1866" s="563">
        <v>474.35563636363622</v>
      </c>
      <c r="G1866" s="563"/>
    </row>
    <row r="1867" spans="2:7" ht="12">
      <c r="B1867" s="2" t="s">
        <v>2201</v>
      </c>
      <c r="C1867" s="176" t="s">
        <v>2202</v>
      </c>
      <c r="D1867" s="177">
        <v>1</v>
      </c>
      <c r="E1867" s="178">
        <v>0.2</v>
      </c>
      <c r="F1867" s="563">
        <v>32.809598181818167</v>
      </c>
      <c r="G1867" s="563"/>
    </row>
    <row r="1868" spans="2:7" ht="12">
      <c r="B1868" s="2" t="s">
        <v>2203</v>
      </c>
      <c r="C1868" s="176" t="s">
        <v>2204</v>
      </c>
      <c r="D1868" s="177">
        <v>1</v>
      </c>
      <c r="E1868" s="178">
        <v>0.25</v>
      </c>
      <c r="F1868" s="563">
        <v>47.962625454545446</v>
      </c>
      <c r="G1868" s="563"/>
    </row>
    <row r="1869" spans="2:7" ht="12">
      <c r="B1869" s="2" t="s">
        <v>2205</v>
      </c>
      <c r="C1869" s="176" t="s">
        <v>2206</v>
      </c>
      <c r="D1869" s="177">
        <v>1</v>
      </c>
      <c r="E1869" s="178">
        <v>0.25</v>
      </c>
      <c r="F1869" s="563">
        <v>39.397870909090898</v>
      </c>
      <c r="G1869" s="563"/>
    </row>
    <row r="1870" spans="2:7" ht="12">
      <c r="B1870" s="2" t="s">
        <v>2207</v>
      </c>
      <c r="C1870" s="176" t="s">
        <v>2208</v>
      </c>
      <c r="D1870" s="177">
        <v>1</v>
      </c>
      <c r="E1870" s="178">
        <v>0.3</v>
      </c>
      <c r="F1870" s="563">
        <v>47.962625454545446</v>
      </c>
      <c r="G1870" s="563"/>
    </row>
    <row r="1871" spans="2:7" ht="12">
      <c r="B1871" s="2" t="s">
        <v>2209</v>
      </c>
      <c r="C1871" s="176" t="s">
        <v>2210</v>
      </c>
      <c r="D1871" s="177">
        <v>1</v>
      </c>
      <c r="E1871" s="178">
        <v>0.34699999999999998</v>
      </c>
      <c r="F1871" s="563">
        <v>81.431050909090899</v>
      </c>
      <c r="G1871" s="563"/>
    </row>
    <row r="1872" spans="2:7" ht="12">
      <c r="B1872" s="2" t="s">
        <v>2211</v>
      </c>
      <c r="C1872" s="176" t="s">
        <v>2212</v>
      </c>
      <c r="D1872" s="177">
        <v>1</v>
      </c>
      <c r="E1872" s="178">
        <v>0.27</v>
      </c>
      <c r="F1872" s="563">
        <v>65.487430909090889</v>
      </c>
      <c r="G1872" s="563"/>
    </row>
    <row r="1873" spans="2:7" ht="12">
      <c r="B1873" s="2" t="s">
        <v>2213</v>
      </c>
      <c r="C1873" s="176" t="s">
        <v>2214</v>
      </c>
      <c r="D1873" s="177">
        <v>1</v>
      </c>
      <c r="E1873" s="178">
        <v>0.35499999999999998</v>
      </c>
      <c r="F1873" s="563">
        <v>81.431050909090899</v>
      </c>
      <c r="G1873" s="563"/>
    </row>
    <row r="1874" spans="2:7" ht="12">
      <c r="B1874" s="2" t="s">
        <v>2215</v>
      </c>
      <c r="C1874" s="176" t="s">
        <v>2216</v>
      </c>
      <c r="D1874" s="177">
        <v>1</v>
      </c>
      <c r="E1874" s="178">
        <v>0.44500000000000001</v>
      </c>
      <c r="F1874" s="563">
        <v>87.755792727272691</v>
      </c>
      <c r="G1874" s="563"/>
    </row>
    <row r="1875" spans="2:7" ht="12">
      <c r="B1875" s="2" t="s">
        <v>2217</v>
      </c>
      <c r="C1875" s="176" t="s">
        <v>2218</v>
      </c>
      <c r="D1875" s="177">
        <v>1</v>
      </c>
      <c r="E1875" s="178">
        <v>0.38700000000000001</v>
      </c>
      <c r="F1875" s="563">
        <v>87.228730909090885</v>
      </c>
      <c r="G1875" s="563"/>
    </row>
    <row r="1876" spans="2:7" ht="12">
      <c r="B1876" s="2" t="s">
        <v>2219</v>
      </c>
      <c r="C1876" s="176" t="s">
        <v>2220</v>
      </c>
      <c r="D1876" s="177">
        <v>1</v>
      </c>
      <c r="E1876" s="178">
        <v>1.3149999999999999</v>
      </c>
      <c r="F1876" s="563">
        <v>195.01287272727265</v>
      </c>
      <c r="G1876" s="563"/>
    </row>
    <row r="1877" spans="2:7" ht="12">
      <c r="B1877" s="2" t="s">
        <v>2221</v>
      </c>
      <c r="C1877" s="176" t="s">
        <v>2222</v>
      </c>
      <c r="D1877" s="177">
        <v>1</v>
      </c>
      <c r="E1877" s="178">
        <v>1.2949999999999999</v>
      </c>
      <c r="F1877" s="563">
        <v>188.42459999999997</v>
      </c>
      <c r="G1877" s="563"/>
    </row>
    <row r="1878" spans="2:7" ht="12">
      <c r="B1878" s="2" t="s">
        <v>2223</v>
      </c>
      <c r="C1878" s="176" t="s">
        <v>2224</v>
      </c>
      <c r="D1878" s="177">
        <v>1</v>
      </c>
      <c r="E1878" s="178">
        <v>1.375</v>
      </c>
      <c r="F1878" s="563">
        <v>227.95423636363631</v>
      </c>
      <c r="G1878" s="563"/>
    </row>
    <row r="1879" spans="2:7" ht="12">
      <c r="B1879" s="2" t="s">
        <v>2225</v>
      </c>
      <c r="C1879" s="176" t="s">
        <v>2226</v>
      </c>
      <c r="D1879" s="177">
        <v>1</v>
      </c>
      <c r="E1879" s="178">
        <v>1.7350000000000001</v>
      </c>
      <c r="F1879" s="563">
        <v>347.86079999999993</v>
      </c>
      <c r="G1879" s="563"/>
    </row>
    <row r="1880" spans="2:7" ht="12">
      <c r="B1880" s="2" t="s">
        <v>2227</v>
      </c>
      <c r="C1880" s="176" t="s">
        <v>2228</v>
      </c>
      <c r="D1880" s="177">
        <v>1</v>
      </c>
      <c r="E1880" s="178">
        <v>1.0429999999999999</v>
      </c>
      <c r="F1880" s="563">
        <v>152.84792727272722</v>
      </c>
      <c r="G1880" s="563"/>
    </row>
    <row r="1881" spans="2:7" ht="12">
      <c r="B1881" s="2" t="s">
        <v>2229</v>
      </c>
      <c r="C1881" s="176" t="s">
        <v>2230</v>
      </c>
      <c r="D1881" s="177">
        <v>1</v>
      </c>
      <c r="E1881" s="178">
        <v>1.1930000000000001</v>
      </c>
      <c r="F1881" s="563">
        <v>164.70681818181816</v>
      </c>
      <c r="G1881" s="563"/>
    </row>
    <row r="1882" spans="2:7" ht="12">
      <c r="B1882" s="2" t="s">
        <v>2231</v>
      </c>
      <c r="C1882" s="176" t="s">
        <v>2232</v>
      </c>
      <c r="D1882" s="177">
        <v>1</v>
      </c>
      <c r="E1882" s="178">
        <v>1.7350000000000001</v>
      </c>
      <c r="F1882" s="563">
        <v>321.50770909090897</v>
      </c>
      <c r="G1882" s="563"/>
    </row>
    <row r="1883" spans="2:7" ht="12">
      <c r="B1883" s="2" t="s">
        <v>2233</v>
      </c>
      <c r="C1883" s="176" t="s">
        <v>2234</v>
      </c>
      <c r="D1883" s="177">
        <v>1</v>
      </c>
      <c r="E1883" s="178">
        <v>1.0429999999999999</v>
      </c>
      <c r="F1883" s="563">
        <v>142.30669090909089</v>
      </c>
      <c r="G1883" s="563"/>
    </row>
    <row r="1884" spans="2:7" ht="12">
      <c r="B1884" s="2" t="s">
        <v>2235</v>
      </c>
      <c r="C1884" s="176" t="s">
        <v>2236</v>
      </c>
      <c r="D1884" s="177">
        <v>1</v>
      </c>
      <c r="E1884" s="178">
        <v>1.1930000000000001</v>
      </c>
      <c r="F1884" s="563">
        <v>152.84792727272722</v>
      </c>
      <c r="G1884" s="563"/>
    </row>
    <row r="1885" spans="2:7" ht="12">
      <c r="B1885" s="2" t="s">
        <v>2237</v>
      </c>
      <c r="C1885" s="176" t="s">
        <v>2238</v>
      </c>
      <c r="D1885" s="177">
        <v>1</v>
      </c>
      <c r="E1885" s="178">
        <v>1.7350000000000001</v>
      </c>
      <c r="F1885" s="563">
        <v>260.89559999999994</v>
      </c>
      <c r="G1885" s="563"/>
    </row>
    <row r="1886" spans="2:7" ht="12">
      <c r="B1886" s="2" t="s">
        <v>2239</v>
      </c>
      <c r="C1886" s="176" t="s">
        <v>9580</v>
      </c>
      <c r="D1886" s="177">
        <v>1</v>
      </c>
      <c r="E1886" s="178">
        <v>3.32</v>
      </c>
      <c r="F1886" s="563">
        <v>1247.8188545454541</v>
      </c>
      <c r="G1886" s="563"/>
    </row>
    <row r="1887" spans="2:7" ht="12">
      <c r="B1887" s="2" t="s">
        <v>2240</v>
      </c>
      <c r="C1887" s="176" t="s">
        <v>15199</v>
      </c>
      <c r="D1887" s="177">
        <v>1</v>
      </c>
      <c r="E1887" s="178">
        <v>3.3570000000000002</v>
      </c>
      <c r="F1887" s="563">
        <v>649.6036909090908</v>
      </c>
      <c r="G1887" s="563"/>
    </row>
    <row r="1888" spans="2:7" ht="12">
      <c r="B1888" s="2" t="s">
        <v>2241</v>
      </c>
      <c r="C1888" s="176" t="s">
        <v>15200</v>
      </c>
      <c r="D1888" s="177">
        <v>1</v>
      </c>
      <c r="E1888" s="178">
        <v>3.3570000000000002</v>
      </c>
      <c r="F1888" s="563">
        <v>550.77959999999973</v>
      </c>
      <c r="G1888" s="563"/>
    </row>
    <row r="1889" spans="2:7" ht="12">
      <c r="B1889" s="2" t="s">
        <v>2242</v>
      </c>
      <c r="C1889" s="176" t="s">
        <v>15201</v>
      </c>
      <c r="D1889" s="177">
        <v>1</v>
      </c>
      <c r="E1889" s="178">
        <v>3.3570000000000002</v>
      </c>
      <c r="F1889" s="563">
        <v>594.26219999999978</v>
      </c>
      <c r="G1889" s="563"/>
    </row>
    <row r="1890" spans="2:7" ht="12">
      <c r="B1890" s="2" t="s">
        <v>2243</v>
      </c>
      <c r="C1890" s="176" t="s">
        <v>9581</v>
      </c>
      <c r="D1890" s="177">
        <v>1</v>
      </c>
      <c r="E1890" s="178">
        <v>3.37</v>
      </c>
      <c r="F1890" s="563">
        <v>1091.0179636363634</v>
      </c>
      <c r="G1890" s="563"/>
    </row>
    <row r="1891" spans="2:7" ht="12">
      <c r="B1891" s="2" t="s">
        <v>2244</v>
      </c>
      <c r="C1891" s="176" t="s">
        <v>9582</v>
      </c>
      <c r="D1891" s="177">
        <v>1</v>
      </c>
      <c r="E1891" s="178">
        <v>4.5590000000000002</v>
      </c>
      <c r="F1891" s="563">
        <v>1728.7627636363634</v>
      </c>
      <c r="G1891" s="563"/>
    </row>
    <row r="1892" spans="2:7" ht="12">
      <c r="B1892" s="2" t="s">
        <v>2245</v>
      </c>
      <c r="C1892" s="176" t="s">
        <v>9583</v>
      </c>
      <c r="D1892" s="177">
        <v>1</v>
      </c>
      <c r="E1892" s="178">
        <v>3.39</v>
      </c>
      <c r="F1892" s="563">
        <v>1276.807254545454</v>
      </c>
      <c r="G1892" s="563"/>
    </row>
    <row r="1893" spans="2:7" ht="12">
      <c r="B1893" s="2" t="s">
        <v>2246</v>
      </c>
      <c r="C1893" s="176" t="s">
        <v>9584</v>
      </c>
      <c r="D1893" s="177">
        <v>1</v>
      </c>
      <c r="E1893" s="178">
        <v>4.5590000000000002</v>
      </c>
      <c r="F1893" s="563">
        <v>1792.0101818181813</v>
      </c>
      <c r="G1893" s="563"/>
    </row>
    <row r="1894" spans="2:7" ht="12">
      <c r="B1894" s="2" t="s">
        <v>2247</v>
      </c>
      <c r="C1894" s="176" t="s">
        <v>9585</v>
      </c>
      <c r="D1894" s="177">
        <v>1</v>
      </c>
      <c r="E1894" s="178">
        <v>3.52</v>
      </c>
      <c r="F1894" s="563">
        <v>1508.7144545454541</v>
      </c>
      <c r="G1894" s="563"/>
    </row>
    <row r="1895" spans="2:7" ht="12">
      <c r="B1895" s="2" t="s">
        <v>2248</v>
      </c>
      <c r="C1895" s="176" t="s">
        <v>9586</v>
      </c>
      <c r="D1895" s="177">
        <v>1</v>
      </c>
      <c r="E1895" s="178">
        <v>4.5590000000000002</v>
      </c>
      <c r="F1895" s="563">
        <v>2176.7653090909084</v>
      </c>
      <c r="G1895" s="563"/>
    </row>
    <row r="1896" spans="2:7" ht="12">
      <c r="B1896" s="2" t="s">
        <v>2249</v>
      </c>
      <c r="C1896" s="176" t="s">
        <v>15202</v>
      </c>
      <c r="D1896" s="177">
        <v>1</v>
      </c>
      <c r="E1896" s="178">
        <v>3.58</v>
      </c>
      <c r="F1896" s="563">
        <v>973.74670909090889</v>
      </c>
      <c r="G1896" s="563"/>
    </row>
    <row r="1897" spans="2:7" ht="12">
      <c r="B1897" s="2" t="s">
        <v>2250</v>
      </c>
      <c r="C1897" s="176" t="s">
        <v>15203</v>
      </c>
      <c r="D1897" s="177">
        <v>1</v>
      </c>
      <c r="E1897" s="178">
        <v>3.58</v>
      </c>
      <c r="F1897" s="563">
        <v>741.8395090909089</v>
      </c>
      <c r="G1897" s="563"/>
    </row>
    <row r="1898" spans="2:7" ht="12">
      <c r="B1898" s="2" t="s">
        <v>2251</v>
      </c>
      <c r="C1898" s="176" t="s">
        <v>15204</v>
      </c>
      <c r="D1898" s="177">
        <v>1</v>
      </c>
      <c r="E1898" s="178">
        <v>3.58</v>
      </c>
      <c r="F1898" s="563">
        <v>632.47418181818159</v>
      </c>
      <c r="G1898" s="563"/>
    </row>
    <row r="1899" spans="2:7" ht="12">
      <c r="B1899" s="2" t="s">
        <v>2252</v>
      </c>
      <c r="C1899" s="176" t="s">
        <v>9587</v>
      </c>
      <c r="D1899" s="177">
        <v>1</v>
      </c>
      <c r="E1899" s="178">
        <v>3.37</v>
      </c>
      <c r="F1899" s="563">
        <v>1050.1706727272724</v>
      </c>
      <c r="G1899" s="563"/>
    </row>
    <row r="1900" spans="2:7" ht="12">
      <c r="B1900" s="2" t="s">
        <v>2253</v>
      </c>
      <c r="C1900" s="176" t="s">
        <v>9588</v>
      </c>
      <c r="D1900" s="177">
        <v>1</v>
      </c>
      <c r="E1900" s="178">
        <v>4.5590000000000002</v>
      </c>
      <c r="F1900" s="563">
        <v>1378.2666545454542</v>
      </c>
      <c r="G1900" s="563"/>
    </row>
    <row r="1901" spans="2:7" ht="12">
      <c r="B1901" s="2" t="s">
        <v>2254</v>
      </c>
      <c r="C1901" s="176" t="s">
        <v>15205</v>
      </c>
      <c r="D1901" s="177">
        <v>1</v>
      </c>
      <c r="E1901" s="178">
        <v>3.58</v>
      </c>
      <c r="F1901" s="563">
        <v>747.11012727272714</v>
      </c>
      <c r="G1901" s="563"/>
    </row>
    <row r="1902" spans="2:7" ht="12">
      <c r="B1902" s="2" t="s">
        <v>2255</v>
      </c>
      <c r="C1902" s="176" t="s">
        <v>9589</v>
      </c>
      <c r="D1902" s="177">
        <v>1</v>
      </c>
      <c r="E1902" s="178">
        <v>3.42</v>
      </c>
      <c r="F1902" s="563">
        <v>1276.807254545454</v>
      </c>
      <c r="G1902" s="563"/>
    </row>
    <row r="1903" spans="2:7" ht="12">
      <c r="B1903" s="2" t="s">
        <v>2256</v>
      </c>
      <c r="C1903" s="176" t="s">
        <v>9590</v>
      </c>
      <c r="D1903" s="177">
        <v>1</v>
      </c>
      <c r="E1903" s="178">
        <v>4.5590000000000002</v>
      </c>
      <c r="F1903" s="563">
        <v>1728.7627636363634</v>
      </c>
      <c r="G1903" s="563"/>
    </row>
    <row r="1904" spans="2:7" ht="12">
      <c r="B1904" s="2" t="s">
        <v>2257</v>
      </c>
      <c r="C1904" s="176" t="s">
        <v>9591</v>
      </c>
      <c r="D1904" s="177">
        <v>1</v>
      </c>
      <c r="E1904" s="178">
        <v>3.52</v>
      </c>
      <c r="F1904" s="563">
        <v>1423.0669090909089</v>
      </c>
      <c r="G1904" s="563"/>
    </row>
    <row r="1905" spans="2:7" ht="12">
      <c r="B1905" s="2" t="s">
        <v>2258</v>
      </c>
      <c r="C1905" s="176" t="s">
        <v>9592</v>
      </c>
      <c r="D1905" s="177">
        <v>1</v>
      </c>
      <c r="E1905" s="178">
        <v>4.5590000000000002</v>
      </c>
      <c r="F1905" s="563">
        <v>2176.7653090909084</v>
      </c>
      <c r="G1905" s="563"/>
    </row>
    <row r="1906" spans="2:7" ht="12">
      <c r="B1906" s="2" t="s">
        <v>2259</v>
      </c>
      <c r="C1906" s="176" t="s">
        <v>9593</v>
      </c>
      <c r="D1906" s="177">
        <v>1</v>
      </c>
      <c r="E1906" s="178">
        <v>4.5590000000000002</v>
      </c>
      <c r="F1906" s="563">
        <v>1792.0101818181813</v>
      </c>
      <c r="G1906" s="563"/>
    </row>
    <row r="1907" spans="2:7" ht="12">
      <c r="B1907" s="2" t="s">
        <v>2260</v>
      </c>
      <c r="C1907" s="176" t="s">
        <v>9594</v>
      </c>
      <c r="D1907" s="177">
        <v>1</v>
      </c>
      <c r="E1907" s="178">
        <v>4.5590000000000002</v>
      </c>
      <c r="F1907" s="563">
        <v>2176.7653090909084</v>
      </c>
      <c r="G1907" s="563"/>
    </row>
    <row r="1908" spans="2:7" ht="12">
      <c r="B1908" s="2" t="s">
        <v>2261</v>
      </c>
      <c r="C1908" s="176" t="s">
        <v>15206</v>
      </c>
      <c r="D1908" s="177">
        <v>1</v>
      </c>
      <c r="E1908" s="178">
        <v>3.69</v>
      </c>
      <c r="F1908" s="563">
        <v>851.20483636363622</v>
      </c>
      <c r="G1908" s="563"/>
    </row>
    <row r="1909" spans="2:7" ht="12">
      <c r="B1909" s="2" t="s">
        <v>2262</v>
      </c>
      <c r="C1909" s="176" t="s">
        <v>15207</v>
      </c>
      <c r="D1909" s="177">
        <v>1</v>
      </c>
      <c r="E1909" s="178">
        <v>3.69</v>
      </c>
      <c r="F1909" s="563">
        <v>851.20483636363622</v>
      </c>
      <c r="G1909" s="563"/>
    </row>
    <row r="1910" spans="2:7" ht="12">
      <c r="B1910" s="2" t="s">
        <v>2263</v>
      </c>
      <c r="C1910" s="176" t="s">
        <v>15208</v>
      </c>
      <c r="D1910" s="177">
        <v>1</v>
      </c>
      <c r="E1910" s="178">
        <v>3.69</v>
      </c>
      <c r="F1910" s="563">
        <v>697.03925454545436</v>
      </c>
      <c r="G1910" s="563"/>
    </row>
    <row r="1911" spans="2:7" ht="12">
      <c r="B1911" s="2" t="s">
        <v>2264</v>
      </c>
      <c r="C1911" s="176" t="s">
        <v>9595</v>
      </c>
      <c r="D1911" s="177">
        <v>1</v>
      </c>
      <c r="E1911" s="178">
        <v>3.37</v>
      </c>
      <c r="F1911" s="563">
        <v>1087.0649999999998</v>
      </c>
      <c r="G1911" s="563"/>
    </row>
    <row r="1912" spans="2:7" ht="12">
      <c r="B1912" s="2" t="s">
        <v>2265</v>
      </c>
      <c r="C1912" s="176" t="s">
        <v>9596</v>
      </c>
      <c r="D1912" s="177">
        <v>1</v>
      </c>
      <c r="E1912" s="178">
        <v>4.5590000000000002</v>
      </c>
      <c r="F1912" s="563">
        <v>1728.7627636363634</v>
      </c>
      <c r="G1912" s="563"/>
    </row>
    <row r="1913" spans="2:7" ht="12">
      <c r="B1913" s="2" t="s">
        <v>2266</v>
      </c>
      <c r="C1913" s="176" t="s">
        <v>9597</v>
      </c>
      <c r="D1913" s="177">
        <v>1</v>
      </c>
      <c r="E1913" s="178">
        <v>3.42</v>
      </c>
      <c r="F1913" s="563">
        <v>1081.7943818181814</v>
      </c>
      <c r="G1913" s="563"/>
    </row>
    <row r="1914" spans="2:7" ht="12">
      <c r="B1914" s="2" t="s">
        <v>2267</v>
      </c>
      <c r="C1914" s="176" t="s">
        <v>9598</v>
      </c>
      <c r="D1914" s="177">
        <v>1</v>
      </c>
      <c r="E1914" s="178">
        <v>4.5590000000000002</v>
      </c>
      <c r="F1914" s="563">
        <v>1466.5495090909087</v>
      </c>
      <c r="G1914" s="563"/>
    </row>
    <row r="1915" spans="2:7" ht="12">
      <c r="B1915" s="2" t="s">
        <v>2268</v>
      </c>
      <c r="C1915" s="176" t="s">
        <v>15209</v>
      </c>
      <c r="D1915" s="177">
        <v>1</v>
      </c>
      <c r="E1915" s="178">
        <v>3.69</v>
      </c>
      <c r="F1915" s="563">
        <v>851.20483636363622</v>
      </c>
      <c r="G1915" s="563"/>
    </row>
    <row r="1916" spans="2:7" ht="12">
      <c r="B1916" s="2" t="s">
        <v>1425</v>
      </c>
      <c r="C1916" s="176" t="s">
        <v>9599</v>
      </c>
      <c r="D1916" s="177">
        <v>1</v>
      </c>
      <c r="E1916" s="178">
        <v>3.52</v>
      </c>
      <c r="F1916" s="563">
        <v>1191.159709090909</v>
      </c>
      <c r="G1916" s="563"/>
    </row>
    <row r="1917" spans="2:7" ht="12">
      <c r="B1917" s="2" t="s">
        <v>1426</v>
      </c>
      <c r="C1917" s="176" t="s">
        <v>9600</v>
      </c>
      <c r="D1917" s="177">
        <v>1</v>
      </c>
      <c r="E1917" s="178">
        <v>4.5590000000000002</v>
      </c>
      <c r="F1917" s="563">
        <v>1740.621654545454</v>
      </c>
      <c r="G1917" s="563"/>
    </row>
    <row r="1918" spans="2:7" ht="12">
      <c r="B1918" s="2" t="s">
        <v>1427</v>
      </c>
      <c r="C1918" s="176" t="s">
        <v>9601</v>
      </c>
      <c r="D1918" s="177">
        <v>1</v>
      </c>
      <c r="E1918" s="178">
        <v>3.42</v>
      </c>
      <c r="F1918" s="563">
        <v>1303.1603454545452</v>
      </c>
      <c r="G1918" s="563"/>
    </row>
    <row r="1919" spans="2:7" ht="12">
      <c r="B1919" s="2" t="s">
        <v>1428</v>
      </c>
      <c r="C1919" s="176" t="s">
        <v>9602</v>
      </c>
      <c r="D1919" s="177">
        <v>1</v>
      </c>
      <c r="E1919" s="178">
        <v>3.42</v>
      </c>
      <c r="F1919" s="563">
        <v>1303.1603454545452</v>
      </c>
      <c r="G1919" s="563"/>
    </row>
    <row r="1920" spans="2:7" ht="12">
      <c r="B1920" s="2" t="s">
        <v>1429</v>
      </c>
      <c r="C1920" s="176" t="s">
        <v>9603</v>
      </c>
      <c r="D1920" s="177">
        <v>1</v>
      </c>
      <c r="E1920" s="178">
        <v>3.52</v>
      </c>
      <c r="F1920" s="563">
        <v>1508.7144545454541</v>
      </c>
      <c r="G1920" s="563"/>
    </row>
    <row r="1921" spans="2:7" ht="12">
      <c r="B1921" s="2" t="s">
        <v>1430</v>
      </c>
      <c r="C1921" s="176" t="s">
        <v>9604</v>
      </c>
      <c r="D1921" s="177">
        <v>1</v>
      </c>
      <c r="E1921" s="178">
        <v>3.52</v>
      </c>
      <c r="F1921" s="563">
        <v>1508.7144545454541</v>
      </c>
      <c r="G1921" s="563"/>
    </row>
    <row r="1922" spans="2:7" ht="12">
      <c r="B1922" s="2" t="s">
        <v>1431</v>
      </c>
      <c r="C1922" s="176" t="s">
        <v>15210</v>
      </c>
      <c r="D1922" s="177">
        <v>1</v>
      </c>
      <c r="E1922" s="178">
        <v>3.69</v>
      </c>
      <c r="F1922" s="563">
        <v>794.54569090909081</v>
      </c>
      <c r="G1922" s="563"/>
    </row>
    <row r="1923" spans="2:7" ht="12">
      <c r="B1923" s="2" t="s">
        <v>569</v>
      </c>
      <c r="C1923" s="176" t="s">
        <v>15211</v>
      </c>
      <c r="D1923" s="177">
        <v>1</v>
      </c>
      <c r="E1923" s="178">
        <v>4.6900000000000004</v>
      </c>
      <c r="F1923" s="563">
        <v>1023.8175818181815</v>
      </c>
      <c r="G1923" s="563"/>
    </row>
    <row r="1924" spans="2:7" ht="12">
      <c r="B1924" s="2" t="s">
        <v>570</v>
      </c>
      <c r="C1924" s="176" t="s">
        <v>15212</v>
      </c>
      <c r="D1924" s="177">
        <v>1</v>
      </c>
      <c r="E1924" s="178">
        <v>3.69</v>
      </c>
      <c r="F1924" s="563">
        <v>737.8865454545454</v>
      </c>
      <c r="G1924" s="563"/>
    </row>
    <row r="1925" spans="2:7" ht="12">
      <c r="B1925" s="2" t="s">
        <v>571</v>
      </c>
      <c r="C1925" s="176" t="s">
        <v>15213</v>
      </c>
      <c r="D1925" s="177">
        <v>1</v>
      </c>
      <c r="E1925" s="178">
        <v>4.6900000000000004</v>
      </c>
      <c r="F1925" s="563">
        <v>950.02892727272717</v>
      </c>
      <c r="G1925" s="563"/>
    </row>
    <row r="1926" spans="2:7" ht="12">
      <c r="B1926" s="2" t="s">
        <v>572</v>
      </c>
      <c r="C1926" s="176" t="s">
        <v>15214</v>
      </c>
      <c r="D1926" s="177">
        <v>1</v>
      </c>
      <c r="E1926" s="178">
        <v>3.69</v>
      </c>
      <c r="F1926" s="563">
        <v>794.54569090909081</v>
      </c>
      <c r="G1926" s="563"/>
    </row>
    <row r="1927" spans="2:7" ht="12">
      <c r="B1927" s="2" t="s">
        <v>573</v>
      </c>
      <c r="C1927" s="176" t="s">
        <v>15215</v>
      </c>
      <c r="D1927" s="177">
        <v>1</v>
      </c>
      <c r="E1927" s="178">
        <v>4.6900000000000004</v>
      </c>
      <c r="F1927" s="563">
        <v>1006.6880727272725</v>
      </c>
      <c r="G1927" s="563"/>
    </row>
    <row r="1928" spans="2:7" ht="12">
      <c r="B1928" s="2" t="s">
        <v>574</v>
      </c>
      <c r="C1928" s="176" t="s">
        <v>9605</v>
      </c>
      <c r="D1928" s="177">
        <v>1</v>
      </c>
      <c r="E1928" s="178">
        <v>3.12</v>
      </c>
      <c r="F1928" s="563">
        <v>889.4168181818178</v>
      </c>
      <c r="G1928" s="563"/>
    </row>
    <row r="1929" spans="2:7" ht="12">
      <c r="B1929" s="2" t="s">
        <v>575</v>
      </c>
      <c r="C1929" s="176" t="s">
        <v>9606</v>
      </c>
      <c r="D1929" s="177">
        <v>1</v>
      </c>
      <c r="E1929" s="178">
        <v>3.22</v>
      </c>
      <c r="F1929" s="563">
        <v>1276.807254545454</v>
      </c>
      <c r="G1929" s="563"/>
    </row>
    <row r="1930" spans="2:7" ht="12">
      <c r="B1930" s="2" t="s">
        <v>576</v>
      </c>
      <c r="C1930" s="176" t="s">
        <v>9607</v>
      </c>
      <c r="D1930" s="177">
        <v>1</v>
      </c>
      <c r="E1930" s="178">
        <v>3.32</v>
      </c>
      <c r="F1930" s="563">
        <v>1247.8188545454541</v>
      </c>
      <c r="G1930" s="563"/>
    </row>
    <row r="1931" spans="2:7" ht="12">
      <c r="B1931" s="2" t="s">
        <v>577</v>
      </c>
      <c r="C1931" s="176" t="s">
        <v>15216</v>
      </c>
      <c r="D1931" s="177">
        <v>1</v>
      </c>
      <c r="E1931" s="178">
        <v>3.72</v>
      </c>
      <c r="F1931" s="563">
        <v>672.00381818181802</v>
      </c>
      <c r="G1931" s="563"/>
    </row>
    <row r="1932" spans="2:7" ht="12">
      <c r="B1932" s="2" t="s">
        <v>578</v>
      </c>
      <c r="C1932" s="176" t="s">
        <v>15217</v>
      </c>
      <c r="D1932" s="177">
        <v>1</v>
      </c>
      <c r="E1932" s="178">
        <v>4.57</v>
      </c>
      <c r="F1932" s="563">
        <v>1181.9361272727269</v>
      </c>
      <c r="G1932" s="563"/>
    </row>
    <row r="1933" spans="2:7" ht="12">
      <c r="B1933" s="2" t="s">
        <v>579</v>
      </c>
      <c r="C1933" s="176" t="s">
        <v>15218</v>
      </c>
      <c r="D1933" s="177">
        <v>1</v>
      </c>
      <c r="E1933" s="178">
        <v>3.72</v>
      </c>
      <c r="F1933" s="563">
        <v>884.14619999999991</v>
      </c>
      <c r="G1933" s="563"/>
    </row>
    <row r="1934" spans="2:7" ht="12">
      <c r="B1934" s="2" t="s">
        <v>580</v>
      </c>
      <c r="C1934" s="176" t="s">
        <v>15219</v>
      </c>
      <c r="D1934" s="177">
        <v>1</v>
      </c>
      <c r="E1934" s="178">
        <v>4.76</v>
      </c>
      <c r="F1934" s="563">
        <v>1181.9361272727269</v>
      </c>
      <c r="G1934" s="563"/>
    </row>
    <row r="1935" spans="2:7" ht="12">
      <c r="B1935" s="2" t="s">
        <v>581</v>
      </c>
      <c r="C1935" s="176" t="s">
        <v>15220</v>
      </c>
      <c r="D1935" s="177">
        <v>1</v>
      </c>
      <c r="E1935" s="178">
        <v>3.72</v>
      </c>
      <c r="F1935" s="563">
        <v>740.5218545454544</v>
      </c>
      <c r="G1935" s="563"/>
    </row>
    <row r="1936" spans="2:7" ht="12">
      <c r="B1936" s="2" t="s">
        <v>582</v>
      </c>
      <c r="C1936" s="176" t="s">
        <v>15221</v>
      </c>
      <c r="D1936" s="177">
        <v>1</v>
      </c>
      <c r="E1936" s="178">
        <v>4.76</v>
      </c>
      <c r="F1936" s="563">
        <v>1006.6880727272725</v>
      </c>
      <c r="G1936" s="563"/>
    </row>
    <row r="1937" spans="2:7" ht="12">
      <c r="B1937" s="2" t="s">
        <v>583</v>
      </c>
      <c r="C1937" s="176" t="s">
        <v>9608</v>
      </c>
      <c r="D1937" s="177">
        <v>1</v>
      </c>
      <c r="E1937" s="178">
        <v>3.12</v>
      </c>
      <c r="F1937" s="563">
        <v>737.8865454545454</v>
      </c>
      <c r="G1937" s="563"/>
    </row>
    <row r="1938" spans="2:7" ht="12">
      <c r="B1938" s="2" t="s">
        <v>584</v>
      </c>
      <c r="C1938" s="176" t="s">
        <v>15222</v>
      </c>
      <c r="D1938" s="177">
        <v>1</v>
      </c>
      <c r="E1938" s="178">
        <v>3.72</v>
      </c>
      <c r="F1938" s="563">
        <v>928.94645454545434</v>
      </c>
      <c r="G1938" s="563"/>
    </row>
    <row r="1939" spans="2:7" ht="12">
      <c r="B1939" s="2" t="s">
        <v>585</v>
      </c>
      <c r="C1939" s="176" t="s">
        <v>15223</v>
      </c>
      <c r="D1939" s="177">
        <v>1</v>
      </c>
      <c r="E1939" s="178">
        <v>4.76</v>
      </c>
      <c r="F1939" s="563">
        <v>1181.9361272727269</v>
      </c>
      <c r="G1939" s="563"/>
    </row>
    <row r="1940" spans="2:7" ht="12">
      <c r="B1940" s="2" t="s">
        <v>586</v>
      </c>
      <c r="C1940" s="176" t="s">
        <v>9609</v>
      </c>
      <c r="D1940" s="177">
        <v>1</v>
      </c>
      <c r="E1940" s="178">
        <v>3.22</v>
      </c>
      <c r="F1940" s="563">
        <v>1276.807254545454</v>
      </c>
      <c r="G1940" s="563"/>
    </row>
    <row r="1941" spans="2:7" ht="12">
      <c r="B1941" s="2" t="s">
        <v>587</v>
      </c>
      <c r="C1941" s="176" t="s">
        <v>9610</v>
      </c>
      <c r="D1941" s="177">
        <v>1</v>
      </c>
      <c r="E1941" s="178">
        <v>3.32</v>
      </c>
      <c r="F1941" s="563">
        <v>1247.8188545454541</v>
      </c>
      <c r="G1941" s="563"/>
    </row>
    <row r="1942" spans="2:7" ht="12">
      <c r="B1942" s="2" t="s">
        <v>588</v>
      </c>
      <c r="C1942" s="176" t="s">
        <v>15224</v>
      </c>
      <c r="D1942" s="177">
        <v>1</v>
      </c>
      <c r="E1942" s="178">
        <v>3.72</v>
      </c>
      <c r="F1942" s="563">
        <v>1000.0997999999997</v>
      </c>
      <c r="G1942" s="563"/>
    </row>
    <row r="1943" spans="2:7" ht="12">
      <c r="B1943" s="2" t="s">
        <v>589</v>
      </c>
      <c r="C1943" s="176" t="s">
        <v>15225</v>
      </c>
      <c r="D1943" s="177">
        <v>1</v>
      </c>
      <c r="E1943" s="178">
        <v>3.77</v>
      </c>
      <c r="F1943" s="563">
        <v>1023.8175818181815</v>
      </c>
      <c r="G1943" s="563"/>
    </row>
    <row r="1944" spans="2:7" ht="12">
      <c r="B1944" s="2" t="s">
        <v>590</v>
      </c>
      <c r="C1944" s="176" t="s">
        <v>15226</v>
      </c>
      <c r="D1944" s="177">
        <v>1</v>
      </c>
      <c r="E1944" s="178">
        <v>4.79</v>
      </c>
      <c r="F1944" s="563">
        <v>1430.9728363636359</v>
      </c>
      <c r="G1944" s="563"/>
    </row>
    <row r="1945" spans="2:7" ht="12">
      <c r="B1945" s="2" t="s">
        <v>591</v>
      </c>
      <c r="C1945" s="176" t="s">
        <v>15227</v>
      </c>
      <c r="D1945" s="177">
        <v>1</v>
      </c>
      <c r="E1945" s="178">
        <v>3.77</v>
      </c>
      <c r="F1945" s="563">
        <v>1023.8175818181815</v>
      </c>
      <c r="G1945" s="563"/>
    </row>
    <row r="1946" spans="2:7" ht="12">
      <c r="B1946" s="2" t="s">
        <v>592</v>
      </c>
      <c r="C1946" s="176" t="s">
        <v>15228</v>
      </c>
      <c r="D1946" s="177">
        <v>1</v>
      </c>
      <c r="E1946" s="178">
        <v>4.79</v>
      </c>
      <c r="F1946" s="563">
        <v>1430.9728363636359</v>
      </c>
      <c r="G1946" s="563"/>
    </row>
    <row r="1947" spans="2:7" ht="12">
      <c r="B1947" s="2" t="s">
        <v>593</v>
      </c>
      <c r="C1947" s="176" t="s">
        <v>15229</v>
      </c>
      <c r="D1947" s="177">
        <v>1</v>
      </c>
      <c r="E1947" s="178">
        <v>3.77</v>
      </c>
      <c r="F1947" s="563">
        <v>834.07532727272701</v>
      </c>
      <c r="G1947" s="563"/>
    </row>
    <row r="1948" spans="2:7" ht="12">
      <c r="B1948" s="2" t="s">
        <v>594</v>
      </c>
      <c r="C1948" s="176" t="s">
        <v>15230</v>
      </c>
      <c r="D1948" s="177">
        <v>1</v>
      </c>
      <c r="E1948" s="178">
        <v>4.79</v>
      </c>
      <c r="F1948" s="563">
        <v>1181.9361272727269</v>
      </c>
      <c r="G1948" s="563"/>
    </row>
    <row r="1949" spans="2:7" ht="12">
      <c r="B1949" s="2" t="s">
        <v>1470</v>
      </c>
      <c r="C1949" s="176" t="s">
        <v>9611</v>
      </c>
      <c r="D1949" s="177">
        <v>1</v>
      </c>
      <c r="E1949" s="178">
        <v>3.12</v>
      </c>
      <c r="F1949" s="563">
        <v>889.4168181818178</v>
      </c>
      <c r="G1949" s="563"/>
    </row>
    <row r="1950" spans="2:7" ht="12">
      <c r="B1950" s="2" t="s">
        <v>1471</v>
      </c>
      <c r="C1950" s="176" t="s">
        <v>9612</v>
      </c>
      <c r="D1950" s="177">
        <v>1</v>
      </c>
      <c r="E1950" s="178">
        <v>3.22</v>
      </c>
      <c r="F1950" s="563">
        <v>1013.2763454545452</v>
      </c>
      <c r="G1950" s="563"/>
    </row>
    <row r="1951" spans="2:7" ht="12">
      <c r="B1951" s="2" t="s">
        <v>1472</v>
      </c>
      <c r="C1951" s="176" t="s">
        <v>15231</v>
      </c>
      <c r="D1951" s="177">
        <v>1</v>
      </c>
      <c r="E1951" s="178">
        <v>3.77</v>
      </c>
      <c r="F1951" s="563">
        <v>1023.8175818181815</v>
      </c>
      <c r="G1951" s="563"/>
    </row>
    <row r="1952" spans="2:7" ht="12">
      <c r="B1952" s="2" t="s">
        <v>1473</v>
      </c>
      <c r="C1952" s="176" t="s">
        <v>15232</v>
      </c>
      <c r="D1952" s="177">
        <v>1</v>
      </c>
      <c r="E1952" s="178">
        <v>4.79</v>
      </c>
      <c r="F1952" s="563">
        <v>1430.9728363636359</v>
      </c>
      <c r="G1952" s="563"/>
    </row>
    <row r="1953" spans="2:7" ht="12">
      <c r="B1953" s="2" t="s">
        <v>1474</v>
      </c>
      <c r="C1953" s="176" t="s">
        <v>9613</v>
      </c>
      <c r="D1953" s="177">
        <v>1</v>
      </c>
      <c r="E1953" s="178">
        <v>3.32</v>
      </c>
      <c r="F1953" s="563">
        <v>990.87621818181799</v>
      </c>
      <c r="G1953" s="563"/>
    </row>
    <row r="1954" spans="2:7" ht="12">
      <c r="B1954" s="2" t="s">
        <v>1475</v>
      </c>
      <c r="C1954" s="176" t="s">
        <v>9614</v>
      </c>
      <c r="D1954" s="177">
        <v>1</v>
      </c>
      <c r="E1954" s="178">
        <v>3.22</v>
      </c>
      <c r="F1954" s="563">
        <v>1276.807254545454</v>
      </c>
      <c r="G1954" s="563"/>
    </row>
    <row r="1955" spans="2:7" ht="12">
      <c r="B1955" s="2" t="s">
        <v>1476</v>
      </c>
      <c r="C1955" s="176" t="s">
        <v>1477</v>
      </c>
      <c r="D1955" s="177">
        <v>1</v>
      </c>
      <c r="E1955" s="178">
        <v>0.01</v>
      </c>
      <c r="F1955" s="563">
        <v>23.190719999999995</v>
      </c>
      <c r="G1955" s="563"/>
    </row>
    <row r="1956" spans="2:7" ht="12">
      <c r="B1956" s="2" t="s">
        <v>1478</v>
      </c>
      <c r="C1956" s="176" t="s">
        <v>11100</v>
      </c>
      <c r="D1956" s="177">
        <v>1</v>
      </c>
      <c r="E1956" s="178">
        <v>0.02</v>
      </c>
      <c r="F1956" s="563">
        <v>23.849547272727271</v>
      </c>
      <c r="G1956" s="563"/>
    </row>
    <row r="1957" spans="2:7" ht="12">
      <c r="B1957" s="2" t="s">
        <v>1479</v>
      </c>
      <c r="C1957" s="176" t="s">
        <v>11101</v>
      </c>
      <c r="D1957" s="177">
        <v>1</v>
      </c>
      <c r="E1957" s="178">
        <v>0.02</v>
      </c>
      <c r="F1957" s="563">
        <v>23.849547272727271</v>
      </c>
      <c r="G1957" s="563"/>
    </row>
    <row r="1958" spans="2:7" ht="12">
      <c r="B1958" s="2" t="s">
        <v>1480</v>
      </c>
      <c r="C1958" s="176" t="s">
        <v>1481</v>
      </c>
      <c r="D1958" s="177">
        <v>1</v>
      </c>
      <c r="E1958" s="178">
        <v>2.62</v>
      </c>
      <c r="F1958" s="563">
        <v>520.47354545454539</v>
      </c>
      <c r="G1958" s="563"/>
    </row>
    <row r="1959" spans="2:7" ht="12">
      <c r="B1959" s="2" t="s">
        <v>1482</v>
      </c>
      <c r="C1959" s="176" t="s">
        <v>1483</v>
      </c>
      <c r="D1959" s="177">
        <v>1</v>
      </c>
      <c r="E1959" s="178">
        <v>2.62</v>
      </c>
      <c r="F1959" s="563">
        <v>462.49674545454536</v>
      </c>
      <c r="G1959" s="563"/>
    </row>
    <row r="1960" spans="2:7" ht="12">
      <c r="B1960" s="2" t="s">
        <v>1484</v>
      </c>
      <c r="C1960" s="176" t="s">
        <v>1485</v>
      </c>
      <c r="D1960" s="177">
        <v>1</v>
      </c>
      <c r="E1960" s="178">
        <v>2.62</v>
      </c>
      <c r="F1960" s="563">
        <v>390.0257454545453</v>
      </c>
      <c r="G1960" s="563"/>
    </row>
    <row r="1961" spans="2:7" ht="12">
      <c r="B1961" s="2" t="s">
        <v>1486</v>
      </c>
      <c r="C1961" s="176" t="s">
        <v>1487</v>
      </c>
      <c r="D1961" s="177">
        <v>1</v>
      </c>
      <c r="E1961" s="178">
        <v>2.62</v>
      </c>
      <c r="F1961" s="563">
        <v>450.63785454545445</v>
      </c>
      <c r="G1961" s="563"/>
    </row>
    <row r="1962" spans="2:7" ht="12">
      <c r="B1962" s="2" t="s">
        <v>1488</v>
      </c>
      <c r="C1962" s="176" t="s">
        <v>1489</v>
      </c>
      <c r="D1962" s="177">
        <v>1</v>
      </c>
      <c r="E1962" s="178">
        <v>2.722</v>
      </c>
      <c r="F1962" s="563">
        <v>553.41490909090908</v>
      </c>
      <c r="G1962" s="563"/>
    </row>
    <row r="1963" spans="2:7" ht="12">
      <c r="B1963" s="2" t="s">
        <v>1490</v>
      </c>
      <c r="C1963" s="176" t="s">
        <v>1491</v>
      </c>
      <c r="D1963" s="177">
        <v>1</v>
      </c>
      <c r="E1963" s="178">
        <v>2.722</v>
      </c>
      <c r="F1963" s="563">
        <v>531.01478181818163</v>
      </c>
      <c r="G1963" s="563"/>
    </row>
    <row r="1964" spans="2:7" ht="12">
      <c r="B1964" s="2" t="s">
        <v>1492</v>
      </c>
      <c r="C1964" s="176" t="s">
        <v>2365</v>
      </c>
      <c r="D1964" s="177">
        <v>1</v>
      </c>
      <c r="E1964" s="178">
        <v>2.722</v>
      </c>
      <c r="F1964" s="563">
        <v>412.42587272727258</v>
      </c>
      <c r="G1964" s="563"/>
    </row>
    <row r="1965" spans="2:7" ht="12">
      <c r="B1965" s="2" t="s">
        <v>2366</v>
      </c>
      <c r="C1965" s="176" t="s">
        <v>2367</v>
      </c>
      <c r="D1965" s="177">
        <v>1</v>
      </c>
      <c r="E1965" s="178">
        <v>2.722</v>
      </c>
      <c r="F1965" s="563">
        <v>480.94390909090902</v>
      </c>
      <c r="G1965" s="563"/>
    </row>
    <row r="1966" spans="2:7" ht="12">
      <c r="B1966" s="2" t="s">
        <v>2368</v>
      </c>
      <c r="C1966" s="176" t="s">
        <v>2369</v>
      </c>
      <c r="D1966" s="177">
        <v>1</v>
      </c>
      <c r="E1966" s="178">
        <v>2.722</v>
      </c>
      <c r="F1966" s="563">
        <v>475.67329090909078</v>
      </c>
      <c r="G1966" s="563"/>
    </row>
    <row r="1967" spans="2:7" ht="12">
      <c r="B1967" s="2" t="s">
        <v>2370</v>
      </c>
      <c r="C1967" s="176" t="s">
        <v>2371</v>
      </c>
      <c r="D1967" s="177">
        <v>1</v>
      </c>
      <c r="E1967" s="178">
        <v>2.82</v>
      </c>
      <c r="F1967" s="563">
        <v>623.25059999999985</v>
      </c>
      <c r="G1967" s="563"/>
    </row>
    <row r="1968" spans="2:7" ht="12">
      <c r="B1968" s="2" t="s">
        <v>2372</v>
      </c>
      <c r="C1968" s="176" t="s">
        <v>2373</v>
      </c>
      <c r="D1968" s="177">
        <v>1</v>
      </c>
      <c r="E1968" s="178">
        <v>2.82</v>
      </c>
      <c r="F1968" s="563">
        <v>585.03861818181804</v>
      </c>
      <c r="G1968" s="563"/>
    </row>
    <row r="1969" spans="2:7" ht="12">
      <c r="B1969" s="2" t="s">
        <v>2374</v>
      </c>
      <c r="C1969" s="176" t="s">
        <v>2375</v>
      </c>
      <c r="D1969" s="177">
        <v>1</v>
      </c>
      <c r="E1969" s="178">
        <v>2.82</v>
      </c>
      <c r="F1969" s="563">
        <v>461.1790909090908</v>
      </c>
      <c r="G1969" s="563"/>
    </row>
    <row r="1970" spans="2:7" ht="12">
      <c r="B1970" s="2" t="s">
        <v>2376</v>
      </c>
      <c r="C1970" s="176" t="s">
        <v>2377</v>
      </c>
      <c r="D1970" s="177">
        <v>1</v>
      </c>
      <c r="E1970" s="178">
        <v>2.82</v>
      </c>
      <c r="F1970" s="563">
        <v>602.16812727272702</v>
      </c>
      <c r="G1970" s="563"/>
    </row>
    <row r="1971" spans="2:7" ht="12">
      <c r="B1971" s="2" t="s">
        <v>2378</v>
      </c>
      <c r="C1971" s="176" t="s">
        <v>2379</v>
      </c>
      <c r="D1971" s="177">
        <v>1</v>
      </c>
      <c r="E1971" s="178">
        <v>2.82</v>
      </c>
      <c r="F1971" s="563">
        <v>602.16812727272702</v>
      </c>
      <c r="G1971" s="563"/>
    </row>
    <row r="1972" spans="2:7" ht="12">
      <c r="B1972" s="2" t="s">
        <v>2380</v>
      </c>
      <c r="C1972" s="176" t="s">
        <v>2381</v>
      </c>
      <c r="D1972" s="177">
        <v>1</v>
      </c>
      <c r="E1972" s="178">
        <v>0.11799999999999999</v>
      </c>
      <c r="F1972" s="563">
        <v>24.771905454545447</v>
      </c>
      <c r="G1972" s="563"/>
    </row>
    <row r="1973" spans="2:7" ht="12">
      <c r="B1973" s="2" t="s">
        <v>2382</v>
      </c>
      <c r="C1973" s="176" t="s">
        <v>2383</v>
      </c>
      <c r="D1973" s="177">
        <v>1</v>
      </c>
      <c r="E1973" s="178">
        <v>0.14199999999999999</v>
      </c>
      <c r="F1973" s="563">
        <v>34.786079999999984</v>
      </c>
      <c r="G1973" s="563"/>
    </row>
    <row r="1974" spans="2:7" ht="12">
      <c r="B1974" s="2" t="s">
        <v>2384</v>
      </c>
      <c r="C1974" s="176" t="s">
        <v>2385</v>
      </c>
      <c r="D1974" s="177">
        <v>1</v>
      </c>
      <c r="E1974" s="178">
        <v>0.17100000000000001</v>
      </c>
      <c r="F1974" s="563">
        <v>39.661401818181822</v>
      </c>
      <c r="G1974" s="563"/>
    </row>
    <row r="1975" spans="2:7" ht="12">
      <c r="B1975" s="2" t="s">
        <v>2386</v>
      </c>
      <c r="C1975" s="176" t="s">
        <v>2387</v>
      </c>
      <c r="D1975" s="177">
        <v>1</v>
      </c>
      <c r="E1975" s="178">
        <v>0.219</v>
      </c>
      <c r="F1975" s="563">
        <v>52.047354545454532</v>
      </c>
      <c r="G1975" s="563"/>
    </row>
    <row r="1976" spans="2:7" ht="12">
      <c r="B1976" s="2" t="s">
        <v>2388</v>
      </c>
      <c r="C1976" s="176" t="s">
        <v>2389</v>
      </c>
      <c r="D1976" s="177">
        <v>1</v>
      </c>
      <c r="E1976" s="178">
        <v>0.14499999999999999</v>
      </c>
      <c r="F1976" s="563">
        <v>28.856634545454536</v>
      </c>
      <c r="G1976" s="563"/>
    </row>
    <row r="1977" spans="2:7" ht="12">
      <c r="B1977" s="2" t="s">
        <v>2390</v>
      </c>
      <c r="C1977" s="176" t="s">
        <v>2391</v>
      </c>
      <c r="D1977" s="177">
        <v>1</v>
      </c>
      <c r="E1977" s="178">
        <v>0.17799999999999999</v>
      </c>
      <c r="F1977" s="563">
        <v>39.661401818181822</v>
      </c>
      <c r="G1977" s="563"/>
    </row>
    <row r="1978" spans="2:7" ht="12">
      <c r="B1978" s="2" t="s">
        <v>2392</v>
      </c>
      <c r="C1978" s="176" t="s">
        <v>2393</v>
      </c>
      <c r="D1978" s="177">
        <v>1</v>
      </c>
      <c r="E1978" s="178">
        <v>0.215</v>
      </c>
      <c r="F1978" s="563">
        <v>52.047354545454532</v>
      </c>
      <c r="G1978" s="563"/>
    </row>
    <row r="1979" spans="2:7" ht="12">
      <c r="B1979" s="2" t="s">
        <v>2394</v>
      </c>
      <c r="C1979" s="176" t="s">
        <v>2395</v>
      </c>
      <c r="D1979" s="177">
        <v>1</v>
      </c>
      <c r="E1979" s="178">
        <v>8.7669999999999995</v>
      </c>
      <c r="F1979" s="563">
        <v>2369.1428727272723</v>
      </c>
      <c r="G1979" s="563"/>
    </row>
    <row r="1980" spans="2:7" ht="12">
      <c r="B1980" s="2" t="s">
        <v>2396</v>
      </c>
      <c r="C1980" s="176" t="s">
        <v>2397</v>
      </c>
      <c r="D1980" s="177">
        <v>1</v>
      </c>
      <c r="E1980" s="178">
        <v>8.7669999999999995</v>
      </c>
      <c r="F1980" s="563">
        <v>2369.1428727272723</v>
      </c>
      <c r="G1980" s="563"/>
    </row>
    <row r="1981" spans="2:7" ht="12">
      <c r="B1981" s="2" t="s">
        <v>2398</v>
      </c>
      <c r="C1981" s="176" t="s">
        <v>2399</v>
      </c>
      <c r="D1981" s="177">
        <v>1</v>
      </c>
      <c r="E1981" s="178">
        <v>8.6170000000000009</v>
      </c>
      <c r="F1981" s="563">
        <v>2643.2150181818174</v>
      </c>
      <c r="G1981" s="563"/>
    </row>
    <row r="1982" spans="2:7" ht="12">
      <c r="B1982" s="2" t="s">
        <v>2400</v>
      </c>
      <c r="C1982" s="176" t="s">
        <v>2401</v>
      </c>
      <c r="D1982" s="177">
        <v>1</v>
      </c>
      <c r="E1982" s="178">
        <v>8.6170000000000009</v>
      </c>
      <c r="F1982" s="563">
        <v>2643.2150181818174</v>
      </c>
      <c r="G1982" s="563"/>
    </row>
    <row r="1983" spans="2:7" ht="12">
      <c r="B1983" s="2" t="s">
        <v>2402</v>
      </c>
      <c r="C1983" s="176" t="s">
        <v>2403</v>
      </c>
      <c r="D1983" s="177">
        <v>1</v>
      </c>
      <c r="E1983" s="178">
        <v>0.115</v>
      </c>
      <c r="F1983" s="563">
        <v>24.771905454545447</v>
      </c>
      <c r="G1983" s="563"/>
    </row>
    <row r="1984" spans="2:7" ht="12">
      <c r="B1984" s="2" t="s">
        <v>2404</v>
      </c>
      <c r="C1984" s="176" t="s">
        <v>2405</v>
      </c>
      <c r="D1984" s="177">
        <v>1</v>
      </c>
      <c r="E1984" s="178">
        <v>0.14299999999999999</v>
      </c>
      <c r="F1984" s="563">
        <v>34.786079999999984</v>
      </c>
      <c r="G1984" s="563"/>
    </row>
    <row r="1985" spans="2:7" ht="12">
      <c r="B1985" s="2" t="s">
        <v>2406</v>
      </c>
      <c r="C1985" s="176" t="s">
        <v>2407</v>
      </c>
      <c r="D1985" s="177">
        <v>1</v>
      </c>
      <c r="E1985" s="178">
        <v>0.151</v>
      </c>
      <c r="F1985" s="563">
        <v>21.477769090909085</v>
      </c>
      <c r="G1985" s="563"/>
    </row>
    <row r="1986" spans="2:7" ht="12">
      <c r="B1986" s="2" t="s">
        <v>2408</v>
      </c>
      <c r="C1986" s="176" t="s">
        <v>2409</v>
      </c>
      <c r="D1986" s="177">
        <v>1</v>
      </c>
      <c r="E1986" s="178">
        <v>0.188</v>
      </c>
      <c r="F1986" s="563">
        <v>30.833116363636357</v>
      </c>
      <c r="G1986" s="563"/>
    </row>
    <row r="1987" spans="2:7" ht="12">
      <c r="B1987" s="2" t="s">
        <v>2410</v>
      </c>
      <c r="C1987" s="176" t="s">
        <v>2411</v>
      </c>
      <c r="D1987" s="177">
        <v>1</v>
      </c>
      <c r="E1987" s="178">
        <v>0.219</v>
      </c>
      <c r="F1987" s="563">
        <v>41.110821818181819</v>
      </c>
      <c r="G1987" s="563"/>
    </row>
    <row r="1988" spans="2:7" ht="12">
      <c r="B1988" s="2" t="s">
        <v>2412</v>
      </c>
      <c r="C1988" s="176" t="s">
        <v>2413</v>
      </c>
      <c r="D1988" s="177">
        <v>1</v>
      </c>
      <c r="E1988" s="178">
        <v>9.1170000000000009</v>
      </c>
      <c r="F1988" s="563">
        <v>4125.5763818181813</v>
      </c>
      <c r="G1988" s="563"/>
    </row>
    <row r="1989" spans="2:7" ht="12">
      <c r="B1989" s="2" t="s">
        <v>2414</v>
      </c>
      <c r="C1989" s="176" t="s">
        <v>1535</v>
      </c>
      <c r="D1989" s="177">
        <v>1</v>
      </c>
      <c r="E1989" s="178">
        <v>9.1170000000000009</v>
      </c>
      <c r="F1989" s="563">
        <v>4125.5763818181813</v>
      </c>
      <c r="G1989" s="563"/>
    </row>
    <row r="1990" spans="2:7" ht="12">
      <c r="B1990" s="2" t="s">
        <v>1536</v>
      </c>
      <c r="C1990" s="176" t="s">
        <v>1537</v>
      </c>
      <c r="D1990" s="177">
        <v>1</v>
      </c>
      <c r="E1990" s="178">
        <v>9.3670000000000009</v>
      </c>
      <c r="F1990" s="563">
        <v>4639.4616545454537</v>
      </c>
      <c r="G1990" s="563"/>
    </row>
    <row r="1991" spans="2:7" ht="12">
      <c r="B1991" s="2" t="s">
        <v>1538</v>
      </c>
      <c r="C1991" s="176" t="s">
        <v>1539</v>
      </c>
      <c r="D1991" s="177">
        <v>1</v>
      </c>
      <c r="E1991" s="178">
        <v>9.3670000000000009</v>
      </c>
      <c r="F1991" s="563">
        <v>4639.4616545454537</v>
      </c>
      <c r="G1991" s="563"/>
    </row>
    <row r="1992" spans="2:7" ht="12">
      <c r="B1992" s="2" t="s">
        <v>1540</v>
      </c>
      <c r="C1992" s="176" t="s">
        <v>4404</v>
      </c>
      <c r="D1992" s="177">
        <v>1</v>
      </c>
      <c r="E1992" s="178">
        <v>0.16</v>
      </c>
      <c r="F1992" s="563">
        <v>40.451994545454539</v>
      </c>
      <c r="G1992" s="563"/>
    </row>
    <row r="1993" spans="2:7" ht="12">
      <c r="B1993" s="2" t="s">
        <v>1541</v>
      </c>
      <c r="C1993" s="176" t="s">
        <v>2430</v>
      </c>
      <c r="D1993" s="177">
        <v>1</v>
      </c>
      <c r="E1993" s="178">
        <v>0.2</v>
      </c>
      <c r="F1993" s="563">
        <v>53.760305454545438</v>
      </c>
      <c r="G1993" s="563"/>
    </row>
    <row r="1994" spans="2:7" ht="12">
      <c r="B1994" s="2" t="s">
        <v>1542</v>
      </c>
      <c r="C1994" s="176" t="s">
        <v>2436</v>
      </c>
      <c r="D1994" s="177">
        <v>1</v>
      </c>
      <c r="E1994" s="178">
        <v>0.17</v>
      </c>
      <c r="F1994" s="563">
        <v>52.442650909090894</v>
      </c>
      <c r="G1994" s="563"/>
    </row>
    <row r="1995" spans="2:7" ht="12">
      <c r="B1995" s="2" t="s">
        <v>1543</v>
      </c>
      <c r="C1995" s="176" t="s">
        <v>2440</v>
      </c>
      <c r="D1995" s="177">
        <v>1</v>
      </c>
      <c r="E1995" s="178">
        <v>0.22</v>
      </c>
      <c r="F1995" s="563">
        <v>55.8685527272727</v>
      </c>
      <c r="G1995" s="563"/>
    </row>
    <row r="1996" spans="2:7" ht="12">
      <c r="B1996" s="2" t="s">
        <v>1544</v>
      </c>
      <c r="C1996" s="176" t="s">
        <v>2434</v>
      </c>
      <c r="D1996" s="177">
        <v>1</v>
      </c>
      <c r="E1996" s="178">
        <v>0.16</v>
      </c>
      <c r="F1996" s="563">
        <v>52.442650909090894</v>
      </c>
      <c r="G1996" s="563"/>
    </row>
    <row r="1997" spans="2:7" ht="12">
      <c r="B1997" s="2" t="s">
        <v>1545</v>
      </c>
      <c r="C1997" s="176" t="s">
        <v>2444</v>
      </c>
      <c r="D1997" s="177">
        <v>1</v>
      </c>
      <c r="E1997" s="178">
        <v>0.2</v>
      </c>
      <c r="F1997" s="563">
        <v>53.760305454545438</v>
      </c>
      <c r="G1997" s="563"/>
    </row>
    <row r="1998" spans="2:7" ht="12">
      <c r="B1998" s="2" t="s">
        <v>1546</v>
      </c>
      <c r="C1998" s="176" t="s">
        <v>2719</v>
      </c>
      <c r="D1998" s="177">
        <v>1</v>
      </c>
      <c r="E1998" s="178">
        <v>0.16</v>
      </c>
      <c r="F1998" s="563">
        <v>40.451994545454539</v>
      </c>
      <c r="G1998" s="563"/>
    </row>
    <row r="1999" spans="2:7" ht="12">
      <c r="B1999" s="2" t="s">
        <v>1547</v>
      </c>
      <c r="C1999" s="176" t="s">
        <v>2724</v>
      </c>
      <c r="D1999" s="177">
        <v>1</v>
      </c>
      <c r="E1999" s="178">
        <v>0.2</v>
      </c>
      <c r="F1999" s="563">
        <v>53.760305454545438</v>
      </c>
      <c r="G1999" s="563"/>
    </row>
    <row r="2000" spans="2:7" ht="12">
      <c r="B2000" s="2" t="s">
        <v>1548</v>
      </c>
      <c r="C2000" s="176" t="s">
        <v>1625</v>
      </c>
      <c r="D2000" s="177">
        <v>1</v>
      </c>
      <c r="E2000" s="178">
        <v>0.17</v>
      </c>
      <c r="F2000" s="563">
        <v>63.774479999999983</v>
      </c>
      <c r="G2000" s="563"/>
    </row>
    <row r="2001" spans="1:7" ht="12">
      <c r="B2001" s="2" t="s">
        <v>1549</v>
      </c>
      <c r="C2001" s="176" t="s">
        <v>1630</v>
      </c>
      <c r="D2001" s="177">
        <v>1</v>
      </c>
      <c r="E2001" s="178">
        <v>0.22</v>
      </c>
      <c r="F2001" s="563">
        <v>51.915589090909073</v>
      </c>
      <c r="G2001" s="563"/>
    </row>
    <row r="2002" spans="1:7" ht="12">
      <c r="B2002" s="2" t="s">
        <v>1550</v>
      </c>
      <c r="C2002" s="176" t="s">
        <v>2488</v>
      </c>
      <c r="D2002" s="177">
        <v>1</v>
      </c>
      <c r="E2002" s="178">
        <v>0.17</v>
      </c>
      <c r="F2002" s="563">
        <v>63.774479999999983</v>
      </c>
      <c r="G2002" s="563"/>
    </row>
    <row r="2003" spans="1:7" ht="12">
      <c r="B2003" s="2" t="s">
        <v>1551</v>
      </c>
      <c r="C2003" s="176" t="s">
        <v>2446</v>
      </c>
      <c r="D2003" s="177">
        <v>1</v>
      </c>
      <c r="E2003" s="178">
        <v>0.22</v>
      </c>
      <c r="F2003" s="563">
        <v>75.106309090909065</v>
      </c>
      <c r="G2003" s="563"/>
    </row>
    <row r="2004" spans="1:7" ht="12">
      <c r="B2004" s="2" t="s">
        <v>1552</v>
      </c>
      <c r="C2004" s="176" t="s">
        <v>1553</v>
      </c>
      <c r="D2004" s="177">
        <v>1</v>
      </c>
      <c r="E2004" s="178">
        <v>0.128</v>
      </c>
      <c r="F2004" s="563">
        <v>26.089559999999992</v>
      </c>
      <c r="G2004" s="563"/>
    </row>
    <row r="2005" spans="1:7" ht="12">
      <c r="B2005" s="2" t="s">
        <v>1554</v>
      </c>
      <c r="C2005" s="176" t="s">
        <v>1555</v>
      </c>
      <c r="D2005" s="177">
        <v>1</v>
      </c>
      <c r="E2005" s="178">
        <v>0.16</v>
      </c>
      <c r="F2005" s="563">
        <v>29.778992727272719</v>
      </c>
      <c r="G2005" s="563"/>
    </row>
    <row r="2006" spans="1:7" ht="12">
      <c r="B2006" s="2" t="s">
        <v>1556</v>
      </c>
      <c r="C2006" s="176" t="s">
        <v>1557</v>
      </c>
      <c r="D2006" s="177">
        <v>1</v>
      </c>
      <c r="E2006" s="178">
        <v>0.27</v>
      </c>
      <c r="F2006" s="563">
        <v>52.837947272727263</v>
      </c>
      <c r="G2006" s="563"/>
    </row>
    <row r="2007" spans="1:7" ht="12">
      <c r="B2007" s="2" t="s">
        <v>1558</v>
      </c>
      <c r="C2007" s="176" t="s">
        <v>1559</v>
      </c>
      <c r="D2007" s="177">
        <v>1</v>
      </c>
      <c r="E2007" s="178">
        <v>0.69399999999999995</v>
      </c>
      <c r="F2007" s="563">
        <v>151.53027272727272</v>
      </c>
      <c r="G2007" s="563"/>
    </row>
    <row r="2008" spans="1:7" ht="12">
      <c r="B2008" s="2" t="s">
        <v>1560</v>
      </c>
      <c r="C2008" s="176" t="s">
        <v>1561</v>
      </c>
      <c r="D2008" s="177">
        <v>1</v>
      </c>
      <c r="E2008" s="178">
        <v>0.19</v>
      </c>
      <c r="F2008" s="563">
        <v>49.412045454545449</v>
      </c>
      <c r="G2008" s="563"/>
    </row>
    <row r="2009" spans="1:7" ht="12">
      <c r="B2009" s="2" t="s">
        <v>1562</v>
      </c>
      <c r="C2009" s="176" t="s">
        <v>1563</v>
      </c>
      <c r="D2009" s="177">
        <v>1</v>
      </c>
      <c r="E2009" s="178">
        <v>0.3</v>
      </c>
      <c r="F2009" s="563">
        <v>55.8685527272727</v>
      </c>
      <c r="G2009" s="563"/>
    </row>
    <row r="2010" spans="1:7" ht="12">
      <c r="B2010" s="2" t="s">
        <v>1564</v>
      </c>
      <c r="C2010" s="176" t="s">
        <v>1565</v>
      </c>
      <c r="D2010" s="177">
        <v>1</v>
      </c>
      <c r="E2010" s="178">
        <v>0.75</v>
      </c>
      <c r="F2010" s="563">
        <v>159.43619999999996</v>
      </c>
      <c r="G2010" s="563"/>
    </row>
    <row r="2011" spans="1:7" ht="12">
      <c r="B2011" s="2" t="s">
        <v>1566</v>
      </c>
      <c r="C2011" s="176" t="s">
        <v>1567</v>
      </c>
      <c r="D2011" s="177">
        <v>1</v>
      </c>
      <c r="E2011" s="178">
        <v>1.389</v>
      </c>
      <c r="F2011" s="563">
        <v>405.8375999999999</v>
      </c>
      <c r="G2011" s="563"/>
    </row>
    <row r="2012" spans="1:7" ht="12">
      <c r="B2012" s="2" t="s">
        <v>1568</v>
      </c>
      <c r="C2012" s="176" t="s">
        <v>1569</v>
      </c>
      <c r="D2012" s="177">
        <v>1</v>
      </c>
      <c r="E2012" s="178">
        <v>0.24</v>
      </c>
      <c r="F2012" s="563">
        <v>43.087303636363629</v>
      </c>
      <c r="G2012" s="563"/>
    </row>
    <row r="2013" spans="1:7" ht="12">
      <c r="B2013" s="2" t="s">
        <v>1570</v>
      </c>
      <c r="C2013" s="176" t="s">
        <v>1571</v>
      </c>
      <c r="D2013" s="177">
        <v>1</v>
      </c>
      <c r="E2013" s="178">
        <v>0.38</v>
      </c>
      <c r="F2013" s="563">
        <v>64.169776363636345</v>
      </c>
      <c r="G2013" s="563"/>
    </row>
    <row r="2014" spans="1:7" ht="12">
      <c r="B2014" s="2" t="s">
        <v>1572</v>
      </c>
      <c r="C2014" s="176" t="s">
        <v>1573</v>
      </c>
      <c r="D2014" s="177">
        <v>1</v>
      </c>
      <c r="E2014" s="178">
        <v>0.83899999999999997</v>
      </c>
      <c r="F2014" s="563">
        <v>201.60114545454545</v>
      </c>
      <c r="G2014" s="563"/>
    </row>
    <row r="2015" spans="1:7" ht="12">
      <c r="B2015" s="2" t="s">
        <v>1574</v>
      </c>
      <c r="C2015" s="176" t="s">
        <v>1575</v>
      </c>
      <c r="D2015" s="177">
        <v>1</v>
      </c>
      <c r="E2015" s="178">
        <v>1.468</v>
      </c>
      <c r="F2015" s="563">
        <v>428.23772727272717</v>
      </c>
      <c r="G2015" s="563"/>
    </row>
    <row r="2016" spans="1:7" ht="12">
      <c r="A2016" s="3" t="s">
        <v>12701</v>
      </c>
      <c r="B2016" s="2" t="s">
        <v>3645</v>
      </c>
      <c r="C2016" s="176" t="s">
        <v>3646</v>
      </c>
      <c r="D2016" s="177">
        <v>1</v>
      </c>
      <c r="E2016" s="178">
        <v>0.13500000000000001</v>
      </c>
      <c r="F2016" s="563">
        <v>13.99</v>
      </c>
      <c r="G2016" s="563"/>
    </row>
    <row r="2017" spans="1:7" ht="12">
      <c r="A2017" s="3" t="s">
        <v>12704</v>
      </c>
      <c r="B2017" s="2" t="s">
        <v>3647</v>
      </c>
      <c r="C2017" s="176" t="s">
        <v>3648</v>
      </c>
      <c r="D2017" s="177">
        <v>10</v>
      </c>
      <c r="E2017" s="178">
        <v>0.16</v>
      </c>
      <c r="F2017" s="563">
        <v>26.221325454545447</v>
      </c>
      <c r="G2017" s="563"/>
    </row>
    <row r="2018" spans="1:7" ht="12">
      <c r="A2018" s="3" t="s">
        <v>12703</v>
      </c>
      <c r="B2018" s="2" t="s">
        <v>3649</v>
      </c>
      <c r="C2018" s="176" t="s">
        <v>3650</v>
      </c>
      <c r="D2018" s="177">
        <v>1</v>
      </c>
      <c r="E2018" s="178">
        <v>0.27600000000000002</v>
      </c>
      <c r="F2018" s="563">
        <v>14.73</v>
      </c>
      <c r="G2018" s="563"/>
    </row>
    <row r="2019" spans="1:7" ht="12">
      <c r="A2019" s="3" t="s">
        <v>12707</v>
      </c>
      <c r="B2019" s="2" t="s">
        <v>3651</v>
      </c>
      <c r="C2019" s="176" t="s">
        <v>3652</v>
      </c>
      <c r="D2019" s="177">
        <v>1</v>
      </c>
      <c r="E2019" s="178">
        <v>0.27</v>
      </c>
      <c r="F2019" s="563">
        <v>41.76964909090907</v>
      </c>
      <c r="G2019" s="563"/>
    </row>
    <row r="2020" spans="1:7" ht="12">
      <c r="B2020" s="2" t="s">
        <v>3653</v>
      </c>
      <c r="C2020" s="176" t="s">
        <v>3654</v>
      </c>
      <c r="D2020" s="177">
        <v>1</v>
      </c>
      <c r="E2020" s="178">
        <v>0.19</v>
      </c>
      <c r="F2020" s="563">
        <v>49.412045454545449</v>
      </c>
      <c r="G2020" s="563"/>
    </row>
    <row r="2021" spans="1:7" ht="12">
      <c r="B2021" s="2" t="s">
        <v>3655</v>
      </c>
      <c r="C2021" s="176" t="s">
        <v>3656</v>
      </c>
      <c r="D2021" s="177">
        <v>1</v>
      </c>
      <c r="E2021" s="178">
        <v>0.3</v>
      </c>
      <c r="F2021" s="563">
        <v>55.8685527272727</v>
      </c>
      <c r="G2021" s="563"/>
    </row>
    <row r="2022" spans="1:7" ht="12">
      <c r="B2022" s="2" t="s">
        <v>3657</v>
      </c>
      <c r="C2022" s="176" t="s">
        <v>4579</v>
      </c>
      <c r="D2022" s="177">
        <v>1</v>
      </c>
      <c r="E2022" s="178">
        <v>0.753</v>
      </c>
      <c r="F2022" s="563">
        <v>148.89496363636363</v>
      </c>
      <c r="G2022" s="563"/>
    </row>
    <row r="2023" spans="1:7" ht="12">
      <c r="B2023" s="2" t="s">
        <v>4580</v>
      </c>
      <c r="C2023" s="176" t="s">
        <v>4581</v>
      </c>
      <c r="D2023" s="177">
        <v>1</v>
      </c>
      <c r="E2023" s="178">
        <v>1.4119999999999999</v>
      </c>
      <c r="F2023" s="563">
        <v>405.8375999999999</v>
      </c>
      <c r="G2023" s="563"/>
    </row>
    <row r="2024" spans="1:7" ht="12">
      <c r="B2024" s="2" t="s">
        <v>4582</v>
      </c>
      <c r="C2024" s="176" t="s">
        <v>4583</v>
      </c>
      <c r="D2024" s="177">
        <v>1</v>
      </c>
      <c r="E2024" s="178">
        <v>0.24</v>
      </c>
      <c r="F2024" s="563">
        <v>43.087303636363629</v>
      </c>
      <c r="G2024" s="563"/>
    </row>
    <row r="2025" spans="1:7" ht="12">
      <c r="B2025" s="2" t="s">
        <v>4584</v>
      </c>
      <c r="C2025" s="176" t="s">
        <v>4585</v>
      </c>
      <c r="D2025" s="177">
        <v>1</v>
      </c>
      <c r="E2025" s="178">
        <v>0.33100000000000002</v>
      </c>
      <c r="F2025" s="563">
        <v>45.85437818181817</v>
      </c>
      <c r="G2025" s="563"/>
    </row>
    <row r="2026" spans="1:7" ht="12">
      <c r="B2026" s="2" t="s">
        <v>4586</v>
      </c>
      <c r="C2026" s="176" t="s">
        <v>4587</v>
      </c>
      <c r="D2026" s="177">
        <v>1</v>
      </c>
      <c r="E2026" s="178">
        <v>0.38</v>
      </c>
      <c r="F2026" s="563">
        <v>64.169776363636345</v>
      </c>
      <c r="G2026" s="563"/>
    </row>
    <row r="2027" spans="1:7" ht="12">
      <c r="B2027" s="2" t="s">
        <v>4588</v>
      </c>
      <c r="C2027" s="176" t="s">
        <v>4589</v>
      </c>
      <c r="D2027" s="177">
        <v>1</v>
      </c>
      <c r="E2027" s="178">
        <v>1.4670000000000001</v>
      </c>
      <c r="F2027" s="563">
        <v>428.23772727272717</v>
      </c>
      <c r="G2027" s="563"/>
    </row>
    <row r="2028" spans="1:7" ht="12">
      <c r="B2028" s="2" t="s">
        <v>4590</v>
      </c>
      <c r="C2028" s="176" t="s">
        <v>15233</v>
      </c>
      <c r="D2028" s="177">
        <v>1</v>
      </c>
      <c r="E2028" s="178">
        <v>10.35</v>
      </c>
      <c r="F2028" s="563">
        <v>3149.1943636363631</v>
      </c>
      <c r="G2028" s="563"/>
    </row>
    <row r="2029" spans="1:7" ht="12">
      <c r="B2029" s="2" t="s">
        <v>4591</v>
      </c>
      <c r="C2029" s="176" t="s">
        <v>15234</v>
      </c>
      <c r="D2029" s="177">
        <v>1</v>
      </c>
      <c r="E2029" s="178">
        <v>10.35</v>
      </c>
      <c r="F2029" s="563">
        <v>3149.1943636363631</v>
      </c>
      <c r="G2029" s="563"/>
    </row>
    <row r="2030" spans="1:7" ht="12">
      <c r="B2030" s="2" t="s">
        <v>4592</v>
      </c>
      <c r="C2030" s="176" t="s">
        <v>15235</v>
      </c>
      <c r="D2030" s="177">
        <v>1</v>
      </c>
      <c r="E2030" s="178">
        <v>11.35</v>
      </c>
      <c r="F2030" s="563">
        <v>3458.8431818181807</v>
      </c>
      <c r="G2030" s="563"/>
    </row>
    <row r="2031" spans="1:7" ht="12">
      <c r="B2031" s="2" t="s">
        <v>4593</v>
      </c>
      <c r="C2031" s="176" t="s">
        <v>15236</v>
      </c>
      <c r="D2031" s="177">
        <v>1</v>
      </c>
      <c r="E2031" s="178">
        <v>11.35</v>
      </c>
      <c r="F2031" s="563">
        <v>3458.8431818181807</v>
      </c>
      <c r="G2031" s="563"/>
    </row>
    <row r="2032" spans="1:7" ht="12">
      <c r="B2032" s="2" t="s">
        <v>3173</v>
      </c>
      <c r="C2032" s="176" t="s">
        <v>3174</v>
      </c>
      <c r="D2032" s="177">
        <v>1</v>
      </c>
      <c r="E2032" s="178">
        <v>0.13200000000000001</v>
      </c>
      <c r="F2032" s="563">
        <v>26.089559999999992</v>
      </c>
      <c r="G2032" s="563"/>
    </row>
    <row r="2033" spans="1:7" ht="12">
      <c r="B2033" s="2" t="s">
        <v>3175</v>
      </c>
      <c r="C2033" s="176" t="s">
        <v>3176</v>
      </c>
      <c r="D2033" s="177">
        <v>1</v>
      </c>
      <c r="E2033" s="178">
        <v>0.16</v>
      </c>
      <c r="F2033" s="563">
        <v>29.778992727272719</v>
      </c>
      <c r="G2033" s="563"/>
    </row>
    <row r="2034" spans="1:7" ht="12">
      <c r="B2034" s="2" t="s">
        <v>3177</v>
      </c>
      <c r="C2034" s="176" t="s">
        <v>3178</v>
      </c>
      <c r="D2034" s="177">
        <v>1</v>
      </c>
      <c r="E2034" s="178">
        <v>0.23</v>
      </c>
      <c r="F2034" s="563">
        <v>37.553154545454532</v>
      </c>
      <c r="G2034" s="563"/>
    </row>
    <row r="2035" spans="1:7" ht="12">
      <c r="B2035" s="2" t="s">
        <v>3179</v>
      </c>
      <c r="C2035" s="176" t="s">
        <v>3180</v>
      </c>
      <c r="D2035" s="177">
        <v>1</v>
      </c>
      <c r="E2035" s="178">
        <v>0.27</v>
      </c>
      <c r="F2035" s="563">
        <v>52.837947272727263</v>
      </c>
      <c r="G2035" s="563"/>
    </row>
    <row r="2036" spans="1:7" ht="12">
      <c r="A2036" s="3" t="s">
        <v>12705</v>
      </c>
      <c r="B2036" s="2" t="s">
        <v>3181</v>
      </c>
      <c r="C2036" s="176" t="s">
        <v>3182</v>
      </c>
      <c r="D2036" s="177">
        <v>1</v>
      </c>
      <c r="E2036" s="178">
        <v>0.19</v>
      </c>
      <c r="F2036" s="563">
        <v>38.343747272727263</v>
      </c>
      <c r="G2036" s="563"/>
    </row>
    <row r="2037" spans="1:7" ht="12">
      <c r="A2037" s="3" t="s">
        <v>12708</v>
      </c>
      <c r="B2037" s="2" t="s">
        <v>3183</v>
      </c>
      <c r="C2037" s="176" t="s">
        <v>3184</v>
      </c>
      <c r="D2037" s="177">
        <v>1</v>
      </c>
      <c r="E2037" s="178">
        <v>0.3</v>
      </c>
      <c r="F2037" s="563">
        <v>42.823772727272726</v>
      </c>
      <c r="G2037" s="563"/>
    </row>
    <row r="2038" spans="1:7" ht="12">
      <c r="A2038" s="3" t="s">
        <v>12702</v>
      </c>
      <c r="B2038" s="2" t="s">
        <v>3185</v>
      </c>
      <c r="C2038" s="176" t="s">
        <v>3186</v>
      </c>
      <c r="D2038" s="177">
        <v>1</v>
      </c>
      <c r="E2038" s="178">
        <v>0.218</v>
      </c>
      <c r="F2038" s="563">
        <v>16.2</v>
      </c>
      <c r="G2038" s="563"/>
    </row>
    <row r="2039" spans="1:7" ht="12">
      <c r="A2039" s="3" t="s">
        <v>12706</v>
      </c>
      <c r="B2039" s="2" t="s">
        <v>3187</v>
      </c>
      <c r="C2039" s="176" t="s">
        <v>3188</v>
      </c>
      <c r="D2039" s="177">
        <v>1</v>
      </c>
      <c r="E2039" s="178">
        <v>0.24</v>
      </c>
      <c r="F2039" s="563">
        <v>34.917845454545436</v>
      </c>
      <c r="G2039" s="563"/>
    </row>
    <row r="2040" spans="1:7" ht="12">
      <c r="A2040" s="3" t="s">
        <v>12709</v>
      </c>
      <c r="B2040" s="2" t="s">
        <v>1576</v>
      </c>
      <c r="C2040" s="176" t="s">
        <v>11102</v>
      </c>
      <c r="D2040" s="177">
        <v>1</v>
      </c>
      <c r="E2040" s="178">
        <v>0.38</v>
      </c>
      <c r="F2040" s="563">
        <v>51.124996363636349</v>
      </c>
      <c r="G2040" s="563"/>
    </row>
    <row r="2041" spans="1:7" ht="12">
      <c r="B2041" s="2" t="s">
        <v>1577</v>
      </c>
      <c r="C2041" s="176" t="s">
        <v>15237</v>
      </c>
      <c r="D2041" s="177">
        <v>1</v>
      </c>
      <c r="E2041" s="178">
        <v>11.35</v>
      </c>
      <c r="F2041" s="563">
        <v>4971.5105999999987</v>
      </c>
      <c r="G2041" s="563"/>
    </row>
    <row r="2042" spans="1:7" ht="12">
      <c r="B2042" s="2" t="s">
        <v>1578</v>
      </c>
      <c r="C2042" s="176" t="s">
        <v>15238</v>
      </c>
      <c r="D2042" s="177">
        <v>1</v>
      </c>
      <c r="E2042" s="178">
        <v>11.35</v>
      </c>
      <c r="F2042" s="563">
        <v>4971.5105999999987</v>
      </c>
      <c r="G2042" s="563"/>
    </row>
    <row r="2043" spans="1:7" ht="12">
      <c r="B2043" s="2" t="s">
        <v>1579</v>
      </c>
      <c r="C2043" s="176" t="s">
        <v>15239</v>
      </c>
      <c r="D2043" s="177">
        <v>1</v>
      </c>
      <c r="E2043" s="178">
        <v>11.85</v>
      </c>
      <c r="F2043" s="563">
        <v>5435.3249999999998</v>
      </c>
      <c r="G2043" s="563"/>
    </row>
    <row r="2044" spans="1:7" ht="12">
      <c r="B2044" s="2" t="s">
        <v>1580</v>
      </c>
      <c r="C2044" s="176" t="s">
        <v>15240</v>
      </c>
      <c r="D2044" s="177">
        <v>1</v>
      </c>
      <c r="E2044" s="178">
        <v>11.85</v>
      </c>
      <c r="F2044" s="563">
        <v>5435.3249999999998</v>
      </c>
      <c r="G2044" s="563"/>
    </row>
    <row r="2045" spans="1:7" ht="12">
      <c r="B2045" s="2" t="s">
        <v>1581</v>
      </c>
      <c r="C2045" s="176" t="s">
        <v>1582</v>
      </c>
      <c r="D2045" s="177">
        <v>1</v>
      </c>
      <c r="E2045" s="178">
        <v>0.75800000000000001</v>
      </c>
      <c r="F2045" s="563">
        <v>192.37756363636359</v>
      </c>
      <c r="G2045" s="563"/>
    </row>
    <row r="2046" spans="1:7" ht="12">
      <c r="B2046" s="2" t="s">
        <v>1583</v>
      </c>
      <c r="C2046" s="176" t="s">
        <v>1584</v>
      </c>
      <c r="D2046" s="177">
        <v>1</v>
      </c>
      <c r="E2046" s="178">
        <v>0.3</v>
      </c>
      <c r="F2046" s="563">
        <v>42.296710909090898</v>
      </c>
      <c r="G2046" s="563"/>
    </row>
    <row r="2047" spans="1:7" ht="12">
      <c r="B2047" s="2" t="s">
        <v>1585</v>
      </c>
      <c r="C2047" s="176" t="s">
        <v>1586</v>
      </c>
      <c r="D2047" s="177">
        <v>1</v>
      </c>
      <c r="E2047" s="178">
        <v>0.752</v>
      </c>
      <c r="F2047" s="563">
        <v>164.70681818181816</v>
      </c>
      <c r="G2047" s="563"/>
    </row>
    <row r="2048" spans="1:7" ht="12">
      <c r="B2048" s="2" t="s">
        <v>1587</v>
      </c>
      <c r="C2048" s="176" t="s">
        <v>1588</v>
      </c>
      <c r="D2048" s="177">
        <v>1</v>
      </c>
      <c r="E2048" s="178">
        <v>0.75</v>
      </c>
      <c r="F2048" s="563">
        <v>164.70681818181816</v>
      </c>
      <c r="G2048" s="563"/>
    </row>
    <row r="2049" spans="1:7" ht="12">
      <c r="B2049" s="2" t="s">
        <v>1589</v>
      </c>
      <c r="C2049" s="176" t="s">
        <v>1590</v>
      </c>
      <c r="D2049" s="177">
        <v>1</v>
      </c>
      <c r="E2049" s="178">
        <v>0.84</v>
      </c>
      <c r="F2049" s="563">
        <v>405.8375999999999</v>
      </c>
      <c r="G2049" s="563"/>
    </row>
    <row r="2050" spans="1:7" ht="12">
      <c r="B2050" s="2" t="s">
        <v>1591</v>
      </c>
      <c r="C2050" s="176" t="s">
        <v>1592</v>
      </c>
      <c r="D2050" s="177">
        <v>1</v>
      </c>
      <c r="E2050" s="178">
        <v>0.82599999999999996</v>
      </c>
      <c r="F2050" s="563">
        <v>173.93039999999996</v>
      </c>
      <c r="G2050" s="563"/>
    </row>
    <row r="2051" spans="1:7" ht="12">
      <c r="B2051" s="2" t="s">
        <v>1593</v>
      </c>
      <c r="C2051" s="176" t="s">
        <v>1594</v>
      </c>
      <c r="D2051" s="177">
        <v>1</v>
      </c>
      <c r="E2051" s="178">
        <v>1.163</v>
      </c>
      <c r="F2051" s="563">
        <v>201.60114545454545</v>
      </c>
      <c r="G2051" s="563"/>
    </row>
    <row r="2052" spans="1:7" ht="12">
      <c r="B2052" s="2" t="s">
        <v>1595</v>
      </c>
      <c r="C2052" s="176" t="s">
        <v>1596</v>
      </c>
      <c r="D2052" s="177">
        <v>1</v>
      </c>
      <c r="E2052" s="178">
        <v>0.84</v>
      </c>
      <c r="F2052" s="563">
        <v>173.93039999999996</v>
      </c>
      <c r="G2052" s="563"/>
    </row>
    <row r="2053" spans="1:7" ht="12">
      <c r="B2053" s="2" t="s">
        <v>1597</v>
      </c>
      <c r="C2053" s="176" t="s">
        <v>1598</v>
      </c>
      <c r="D2053" s="177">
        <v>1</v>
      </c>
      <c r="E2053" s="178">
        <v>0.75</v>
      </c>
      <c r="F2053" s="563">
        <v>415.06118181818175</v>
      </c>
      <c r="G2053" s="563"/>
    </row>
    <row r="2054" spans="1:7" ht="12">
      <c r="B2054" s="2" t="s">
        <v>1599</v>
      </c>
      <c r="C2054" s="176" t="s">
        <v>1600</v>
      </c>
      <c r="D2054" s="177">
        <v>1</v>
      </c>
      <c r="E2054" s="178">
        <v>1.8</v>
      </c>
      <c r="F2054" s="563">
        <v>318.87239999999991</v>
      </c>
      <c r="G2054" s="563"/>
    </row>
    <row r="2055" spans="1:7" ht="12">
      <c r="B2055" s="2" t="s">
        <v>1601</v>
      </c>
      <c r="C2055" s="176" t="s">
        <v>1602</v>
      </c>
      <c r="D2055" s="177">
        <v>1</v>
      </c>
      <c r="E2055" s="178">
        <v>0.79700000000000004</v>
      </c>
      <c r="F2055" s="563">
        <v>184.47163636363635</v>
      </c>
      <c r="G2055" s="563"/>
    </row>
    <row r="2056" spans="1:7" ht="12">
      <c r="B2056" s="2" t="s">
        <v>1603</v>
      </c>
      <c r="C2056" s="176" t="s">
        <v>2585</v>
      </c>
      <c r="D2056" s="177">
        <v>1</v>
      </c>
      <c r="E2056" s="178">
        <v>0.16</v>
      </c>
      <c r="F2056" s="563">
        <v>47.830859999999994</v>
      </c>
      <c r="G2056" s="563"/>
    </row>
    <row r="2057" spans="1:7" ht="12">
      <c r="B2057" s="2" t="s">
        <v>1604</v>
      </c>
      <c r="C2057" s="176" t="s">
        <v>2589</v>
      </c>
      <c r="D2057" s="177">
        <v>1</v>
      </c>
      <c r="E2057" s="178">
        <v>0.2</v>
      </c>
      <c r="F2057" s="563">
        <v>53.760305454545438</v>
      </c>
      <c r="G2057" s="563"/>
    </row>
    <row r="2058" spans="1:7" ht="12">
      <c r="B2058" s="2" t="s">
        <v>1605</v>
      </c>
      <c r="C2058" s="176" t="s">
        <v>1606</v>
      </c>
      <c r="D2058" s="177">
        <v>1</v>
      </c>
      <c r="E2058" s="178">
        <v>0.69399999999999995</v>
      </c>
      <c r="F2058" s="563">
        <v>151.53027272727272</v>
      </c>
      <c r="G2058" s="563"/>
    </row>
    <row r="2059" spans="1:7" ht="12">
      <c r="B2059" s="2" t="s">
        <v>722</v>
      </c>
      <c r="C2059" s="176" t="s">
        <v>723</v>
      </c>
      <c r="D2059" s="177">
        <v>1</v>
      </c>
      <c r="E2059" s="178">
        <v>0.74199999999999999</v>
      </c>
      <c r="F2059" s="563">
        <v>176.56570909090902</v>
      </c>
      <c r="G2059" s="563"/>
    </row>
    <row r="2060" spans="1:7" ht="12">
      <c r="A2060" s="3" t="s">
        <v>12710</v>
      </c>
      <c r="B2060" s="2" t="s">
        <v>3189</v>
      </c>
      <c r="C2060" s="176" t="s">
        <v>15241</v>
      </c>
      <c r="D2060" s="177">
        <v>1</v>
      </c>
      <c r="E2060" s="178">
        <v>0.03</v>
      </c>
      <c r="F2060" s="563">
        <v>5.5341490909090902</v>
      </c>
      <c r="G2060" s="563"/>
    </row>
    <row r="2061" spans="1:7" ht="12">
      <c r="B2061" s="2" t="s">
        <v>3190</v>
      </c>
      <c r="C2061" s="176" t="s">
        <v>15242</v>
      </c>
      <c r="D2061" s="177">
        <v>10</v>
      </c>
      <c r="E2061" s="178">
        <v>6.4000000000000001E-2</v>
      </c>
      <c r="F2061" s="563">
        <v>7.7082790909090892</v>
      </c>
      <c r="G2061" s="563"/>
    </row>
    <row r="2062" spans="1:7" ht="12">
      <c r="B2062" s="2" t="s">
        <v>4147</v>
      </c>
      <c r="C2062" s="176" t="s">
        <v>15243</v>
      </c>
      <c r="D2062" s="177">
        <v>1</v>
      </c>
      <c r="E2062" s="178">
        <v>0.1</v>
      </c>
      <c r="F2062" s="563">
        <v>10.778414181818178</v>
      </c>
      <c r="G2062" s="563"/>
    </row>
    <row r="2063" spans="1:7" ht="12">
      <c r="B2063" s="2" t="s">
        <v>4148</v>
      </c>
      <c r="C2063" s="176" t="s">
        <v>15244</v>
      </c>
      <c r="D2063" s="177">
        <v>1</v>
      </c>
      <c r="E2063" s="178">
        <v>0.15</v>
      </c>
      <c r="F2063" s="563">
        <v>12.425482363636359</v>
      </c>
      <c r="G2063" s="563"/>
    </row>
    <row r="2064" spans="1:7" ht="12">
      <c r="A2064" s="3" t="s">
        <v>12711</v>
      </c>
      <c r="B2064" s="2" t="s">
        <v>4149</v>
      </c>
      <c r="C2064" s="176" t="s">
        <v>15245</v>
      </c>
      <c r="D2064" s="177">
        <v>1</v>
      </c>
      <c r="E2064" s="178">
        <v>0.04</v>
      </c>
      <c r="F2064" s="563">
        <v>6.2720356363636345</v>
      </c>
      <c r="G2064" s="563"/>
    </row>
    <row r="2065" spans="1:7" ht="12">
      <c r="A2065" s="3" t="s">
        <v>12712</v>
      </c>
      <c r="B2065" s="2" t="s">
        <v>4150</v>
      </c>
      <c r="C2065" s="176" t="s">
        <v>15246</v>
      </c>
      <c r="D2065" s="177">
        <v>10</v>
      </c>
      <c r="E2065" s="178">
        <v>5.0999999999999997E-2</v>
      </c>
      <c r="F2065" s="563">
        <v>7.6028667272727253</v>
      </c>
      <c r="G2065" s="563"/>
    </row>
    <row r="2066" spans="1:7" ht="12">
      <c r="B2066" s="2" t="s">
        <v>4151</v>
      </c>
      <c r="C2066" s="176" t="s">
        <v>15247</v>
      </c>
      <c r="D2066" s="177">
        <v>10</v>
      </c>
      <c r="E2066" s="178">
        <v>6.3E-2</v>
      </c>
      <c r="F2066" s="563">
        <v>8.0113396363636333</v>
      </c>
      <c r="G2066" s="563"/>
    </row>
    <row r="2067" spans="1:7" ht="12">
      <c r="A2067" s="3" t="s">
        <v>12731</v>
      </c>
      <c r="B2067" s="2" t="s">
        <v>4152</v>
      </c>
      <c r="C2067" s="176" t="s">
        <v>4153</v>
      </c>
      <c r="D2067" s="177">
        <v>10</v>
      </c>
      <c r="E2067" s="178">
        <v>0.182</v>
      </c>
      <c r="F2067" s="563">
        <v>22.004830909090902</v>
      </c>
      <c r="G2067" s="563"/>
    </row>
    <row r="2068" spans="1:7" ht="12">
      <c r="B2068" s="2" t="s">
        <v>724</v>
      </c>
      <c r="C2068" s="176" t="s">
        <v>725</v>
      </c>
      <c r="D2068" s="177">
        <v>1</v>
      </c>
      <c r="E2068" s="178">
        <v>0.2</v>
      </c>
      <c r="F2068" s="563">
        <v>29.778992727272719</v>
      </c>
      <c r="G2068" s="563"/>
    </row>
    <row r="2069" spans="1:7" ht="12">
      <c r="B2069" s="2" t="s">
        <v>726</v>
      </c>
      <c r="C2069" s="176" t="s">
        <v>727</v>
      </c>
      <c r="D2069" s="177">
        <v>1</v>
      </c>
      <c r="E2069" s="178">
        <v>0.18</v>
      </c>
      <c r="F2069" s="563">
        <v>25.298967272727268</v>
      </c>
      <c r="G2069" s="563"/>
    </row>
    <row r="2070" spans="1:7" ht="12">
      <c r="B2070" s="2" t="s">
        <v>728</v>
      </c>
      <c r="C2070" s="176" t="s">
        <v>729</v>
      </c>
      <c r="D2070" s="177">
        <v>1</v>
      </c>
      <c r="E2070" s="178">
        <v>0.22</v>
      </c>
      <c r="F2070" s="563">
        <v>34.786079999999984</v>
      </c>
      <c r="G2070" s="563"/>
    </row>
    <row r="2071" spans="1:7" ht="12">
      <c r="B2071" s="2" t="s">
        <v>730</v>
      </c>
      <c r="C2071" s="176" t="s">
        <v>731</v>
      </c>
      <c r="D2071" s="177">
        <v>1</v>
      </c>
      <c r="E2071" s="178">
        <v>0.16</v>
      </c>
      <c r="F2071" s="563">
        <v>32.809598181818167</v>
      </c>
      <c r="G2071" s="563"/>
    </row>
    <row r="2072" spans="1:7" ht="12">
      <c r="B2072" s="2" t="s">
        <v>732</v>
      </c>
      <c r="C2072" s="176" t="s">
        <v>733</v>
      </c>
      <c r="D2072" s="177">
        <v>1</v>
      </c>
      <c r="E2072" s="178">
        <v>0.2</v>
      </c>
      <c r="F2072" s="563">
        <v>36.499030909090898</v>
      </c>
      <c r="G2072" s="563"/>
    </row>
    <row r="2073" spans="1:7" ht="12">
      <c r="B2073" s="2" t="s">
        <v>734</v>
      </c>
      <c r="C2073" s="176" t="s">
        <v>735</v>
      </c>
      <c r="D2073" s="177">
        <v>1</v>
      </c>
      <c r="E2073" s="178">
        <v>0.18</v>
      </c>
      <c r="F2073" s="563">
        <v>30.042523636363629</v>
      </c>
      <c r="G2073" s="563"/>
    </row>
    <row r="2074" spans="1:7" ht="12">
      <c r="B2074" s="2" t="s">
        <v>736</v>
      </c>
      <c r="C2074" s="176" t="s">
        <v>737</v>
      </c>
      <c r="D2074" s="177">
        <v>1</v>
      </c>
      <c r="E2074" s="178">
        <v>0.22</v>
      </c>
      <c r="F2074" s="563">
        <v>43.482599999999991</v>
      </c>
      <c r="G2074" s="563"/>
    </row>
    <row r="2075" spans="1:7" ht="12">
      <c r="B2075" s="2" t="s">
        <v>738</v>
      </c>
      <c r="C2075" s="176" t="s">
        <v>739</v>
      </c>
      <c r="D2075" s="177">
        <v>1</v>
      </c>
      <c r="E2075" s="178">
        <v>0.17</v>
      </c>
      <c r="F2075" s="563">
        <v>28.724869090909088</v>
      </c>
      <c r="G2075" s="563"/>
    </row>
    <row r="2076" spans="1:7" ht="12">
      <c r="B2076" s="2" t="s">
        <v>740</v>
      </c>
      <c r="C2076" s="176" t="s">
        <v>741</v>
      </c>
      <c r="D2076" s="177">
        <v>1</v>
      </c>
      <c r="E2076" s="178">
        <v>0.21</v>
      </c>
      <c r="F2076" s="563">
        <v>36.499030909090898</v>
      </c>
      <c r="G2076" s="563"/>
    </row>
    <row r="2077" spans="1:7" ht="12">
      <c r="B2077" s="2" t="s">
        <v>742</v>
      </c>
      <c r="C2077" s="176" t="s">
        <v>743</v>
      </c>
      <c r="D2077" s="177">
        <v>1</v>
      </c>
      <c r="E2077" s="178">
        <v>0.19</v>
      </c>
      <c r="F2077" s="563">
        <v>28.724869090909088</v>
      </c>
      <c r="G2077" s="563"/>
    </row>
    <row r="2078" spans="1:7" ht="12">
      <c r="B2078" s="2" t="s">
        <v>744</v>
      </c>
      <c r="C2078" s="176" t="s">
        <v>745</v>
      </c>
      <c r="D2078" s="177">
        <v>1</v>
      </c>
      <c r="E2078" s="178">
        <v>0.23</v>
      </c>
      <c r="F2078" s="563">
        <v>36.499030909090898</v>
      </c>
      <c r="G2078" s="563"/>
    </row>
    <row r="2079" spans="1:7" ht="12">
      <c r="A2079" s="3" t="s">
        <v>12732</v>
      </c>
      <c r="B2079" s="2" t="s">
        <v>4154</v>
      </c>
      <c r="C2079" s="176" t="s">
        <v>4155</v>
      </c>
      <c r="D2079" s="177">
        <v>1</v>
      </c>
      <c r="E2079" s="178">
        <v>0.16</v>
      </c>
      <c r="F2079" s="563">
        <v>22.79542363636363</v>
      </c>
      <c r="G2079" s="563"/>
    </row>
    <row r="2080" spans="1:7" ht="12">
      <c r="B2080" s="2" t="s">
        <v>746</v>
      </c>
      <c r="C2080" s="176" t="s">
        <v>747</v>
      </c>
      <c r="D2080" s="177">
        <v>1</v>
      </c>
      <c r="E2080" s="178">
        <v>0.2</v>
      </c>
      <c r="F2080" s="563">
        <v>34.786079999999984</v>
      </c>
      <c r="G2080" s="563"/>
    </row>
    <row r="2081" spans="1:7" ht="12">
      <c r="A2081" s="3" t="s">
        <v>12733</v>
      </c>
      <c r="B2081" s="2" t="s">
        <v>4156</v>
      </c>
      <c r="C2081" s="176" t="s">
        <v>4157</v>
      </c>
      <c r="D2081" s="177">
        <v>1</v>
      </c>
      <c r="E2081" s="178">
        <v>0.18</v>
      </c>
      <c r="F2081" s="563">
        <v>23.058954545454544</v>
      </c>
      <c r="G2081" s="563"/>
    </row>
    <row r="2082" spans="1:7" ht="12">
      <c r="B2082" s="2" t="s">
        <v>748</v>
      </c>
      <c r="C2082" s="176" t="s">
        <v>749</v>
      </c>
      <c r="D2082" s="177">
        <v>1</v>
      </c>
      <c r="E2082" s="178">
        <v>0.22</v>
      </c>
      <c r="F2082" s="563">
        <v>34.786079999999984</v>
      </c>
      <c r="G2082" s="563"/>
    </row>
    <row r="2083" spans="1:7" ht="12">
      <c r="B2083" s="2" t="s">
        <v>750</v>
      </c>
      <c r="C2083" s="176" t="s">
        <v>751</v>
      </c>
      <c r="D2083" s="177">
        <v>1</v>
      </c>
      <c r="E2083" s="178">
        <v>0.27</v>
      </c>
      <c r="F2083" s="563">
        <v>54.419132727272704</v>
      </c>
      <c r="G2083" s="563"/>
    </row>
    <row r="2084" spans="1:7" ht="12">
      <c r="B2084" s="2" t="s">
        <v>752</v>
      </c>
      <c r="C2084" s="176" t="s">
        <v>753</v>
      </c>
      <c r="D2084" s="177">
        <v>1</v>
      </c>
      <c r="E2084" s="178">
        <v>0.17</v>
      </c>
      <c r="F2084" s="563">
        <v>28.724869090909088</v>
      </c>
      <c r="G2084" s="563"/>
    </row>
    <row r="2085" spans="1:7" ht="12">
      <c r="B2085" s="2" t="s">
        <v>754</v>
      </c>
      <c r="C2085" s="176" t="s">
        <v>755</v>
      </c>
      <c r="D2085" s="177">
        <v>1</v>
      </c>
      <c r="E2085" s="178">
        <v>0.21</v>
      </c>
      <c r="F2085" s="563">
        <v>36.499030909090898</v>
      </c>
      <c r="G2085" s="563"/>
    </row>
    <row r="2086" spans="1:7" ht="12">
      <c r="B2086" s="2" t="s">
        <v>756</v>
      </c>
      <c r="C2086" s="176" t="s">
        <v>757</v>
      </c>
      <c r="D2086" s="177">
        <v>1</v>
      </c>
      <c r="E2086" s="178">
        <v>0.19</v>
      </c>
      <c r="F2086" s="563">
        <v>28.724869090909088</v>
      </c>
      <c r="G2086" s="563"/>
    </row>
    <row r="2087" spans="1:7" ht="12">
      <c r="B2087" s="2" t="s">
        <v>758</v>
      </c>
      <c r="C2087" s="176" t="s">
        <v>759</v>
      </c>
      <c r="D2087" s="177">
        <v>1</v>
      </c>
      <c r="E2087" s="178">
        <v>0.23</v>
      </c>
      <c r="F2087" s="563">
        <v>36.499030909090898</v>
      </c>
      <c r="G2087" s="563"/>
    </row>
    <row r="2088" spans="1:7" ht="12">
      <c r="B2088" s="2" t="s">
        <v>760</v>
      </c>
      <c r="C2088" s="176" t="s">
        <v>761</v>
      </c>
      <c r="D2088" s="177">
        <v>1</v>
      </c>
      <c r="E2088" s="178">
        <v>0.17</v>
      </c>
      <c r="F2088" s="563">
        <v>37.026092727272719</v>
      </c>
      <c r="G2088" s="563"/>
    </row>
    <row r="2089" spans="1:7" ht="12">
      <c r="B2089" s="2" t="s">
        <v>762</v>
      </c>
      <c r="C2089" s="176" t="s">
        <v>763</v>
      </c>
      <c r="D2089" s="177">
        <v>1</v>
      </c>
      <c r="E2089" s="178">
        <v>0.21</v>
      </c>
      <c r="F2089" s="563">
        <v>42.692007272727253</v>
      </c>
      <c r="G2089" s="563"/>
    </row>
    <row r="2090" spans="1:7" ht="12">
      <c r="B2090" s="2" t="s">
        <v>764</v>
      </c>
      <c r="C2090" s="176" t="s">
        <v>1642</v>
      </c>
      <c r="D2090" s="177">
        <v>1</v>
      </c>
      <c r="E2090" s="178">
        <v>0.19</v>
      </c>
      <c r="F2090" s="563">
        <v>37.026092727272719</v>
      </c>
      <c r="G2090" s="563"/>
    </row>
    <row r="2091" spans="1:7" ht="12">
      <c r="B2091" s="2" t="s">
        <v>1643</v>
      </c>
      <c r="C2091" s="176" t="s">
        <v>1644</v>
      </c>
      <c r="D2091" s="177">
        <v>1</v>
      </c>
      <c r="E2091" s="178">
        <v>0.23</v>
      </c>
      <c r="F2091" s="563">
        <v>46.249674545454546</v>
      </c>
      <c r="G2091" s="563"/>
    </row>
    <row r="2092" spans="1:7" ht="12">
      <c r="B2092" s="2" t="s">
        <v>1645</v>
      </c>
      <c r="C2092" s="176" t="s">
        <v>1646</v>
      </c>
      <c r="D2092" s="177">
        <v>1</v>
      </c>
      <c r="E2092" s="178">
        <v>0.153</v>
      </c>
      <c r="F2092" s="563">
        <v>30.833116363636357</v>
      </c>
      <c r="G2092" s="563"/>
    </row>
    <row r="2093" spans="1:7" ht="12">
      <c r="B2093" s="2" t="s">
        <v>1647</v>
      </c>
      <c r="C2093" s="176" t="s">
        <v>1648</v>
      </c>
      <c r="D2093" s="177">
        <v>1</v>
      </c>
      <c r="E2093" s="178">
        <v>0.27200000000000002</v>
      </c>
      <c r="F2093" s="563">
        <v>33.204894545454529</v>
      </c>
      <c r="G2093" s="563"/>
    </row>
    <row r="2094" spans="1:7" ht="12">
      <c r="B2094" s="2" t="s">
        <v>1649</v>
      </c>
      <c r="C2094" s="176" t="s">
        <v>1650</v>
      </c>
      <c r="D2094" s="177">
        <v>1</v>
      </c>
      <c r="E2094" s="178">
        <v>0.28199999999999997</v>
      </c>
      <c r="F2094" s="563">
        <v>53.101478181818166</v>
      </c>
      <c r="G2094" s="563"/>
    </row>
    <row r="2095" spans="1:7" ht="12">
      <c r="B2095" s="2" t="s">
        <v>1651</v>
      </c>
      <c r="C2095" s="176" t="s">
        <v>1652</v>
      </c>
      <c r="D2095" s="177">
        <v>1</v>
      </c>
      <c r="E2095" s="178">
        <v>0.29399999999999998</v>
      </c>
      <c r="F2095" s="563">
        <v>90.259336363636336</v>
      </c>
      <c r="G2095" s="563"/>
    </row>
    <row r="2096" spans="1:7" ht="12">
      <c r="B2096" s="2" t="s">
        <v>1653</v>
      </c>
      <c r="C2096" s="176" t="s">
        <v>1654</v>
      </c>
      <c r="D2096" s="177">
        <v>1</v>
      </c>
      <c r="E2096" s="178">
        <v>0.755</v>
      </c>
      <c r="F2096" s="563">
        <v>159.43619999999996</v>
      </c>
      <c r="G2096" s="563"/>
    </row>
    <row r="2097" spans="2:7" ht="12">
      <c r="B2097" s="2" t="s">
        <v>1655</v>
      </c>
      <c r="C2097" s="176" t="s">
        <v>1656</v>
      </c>
      <c r="D2097" s="177">
        <v>1</v>
      </c>
      <c r="E2097" s="178">
        <v>0.153</v>
      </c>
      <c r="F2097" s="563">
        <v>23.190719999999995</v>
      </c>
      <c r="G2097" s="563"/>
    </row>
    <row r="2098" spans="2:7" ht="12">
      <c r="B2098" s="2" t="s">
        <v>1657</v>
      </c>
      <c r="C2098" s="176" t="s">
        <v>1658</v>
      </c>
      <c r="D2098" s="177">
        <v>1</v>
      </c>
      <c r="E2098" s="178">
        <v>0.30499999999999999</v>
      </c>
      <c r="F2098" s="563">
        <v>56.132083636363632</v>
      </c>
      <c r="G2098" s="563"/>
    </row>
    <row r="2099" spans="2:7" ht="12">
      <c r="B2099" s="2" t="s">
        <v>1659</v>
      </c>
      <c r="C2099" s="176" t="s">
        <v>1660</v>
      </c>
      <c r="D2099" s="177">
        <v>1</v>
      </c>
      <c r="E2099" s="178">
        <v>0.83699999999999997</v>
      </c>
      <c r="F2099" s="563">
        <v>175.24805454545452</v>
      </c>
      <c r="G2099" s="563"/>
    </row>
    <row r="2100" spans="2:7" ht="12">
      <c r="B2100" s="2" t="s">
        <v>1661</v>
      </c>
      <c r="C2100" s="176" t="s">
        <v>1662</v>
      </c>
      <c r="D2100" s="177">
        <v>1</v>
      </c>
      <c r="E2100" s="178">
        <v>1.7929999999999999</v>
      </c>
      <c r="F2100" s="563">
        <v>354.44907272727261</v>
      </c>
      <c r="G2100" s="563"/>
    </row>
    <row r="2101" spans="2:7" ht="12">
      <c r="B2101" s="2" t="s">
        <v>1663</v>
      </c>
      <c r="C2101" s="176" t="s">
        <v>1664</v>
      </c>
      <c r="D2101" s="177">
        <v>1</v>
      </c>
      <c r="E2101" s="178">
        <v>0.89300000000000002</v>
      </c>
      <c r="F2101" s="563">
        <v>163.38916363636361</v>
      </c>
      <c r="G2101" s="563"/>
    </row>
    <row r="2102" spans="2:7" ht="12">
      <c r="B2102" s="2" t="s">
        <v>1665</v>
      </c>
      <c r="C2102" s="176" t="s">
        <v>1666</v>
      </c>
      <c r="D2102" s="177">
        <v>1</v>
      </c>
      <c r="E2102" s="178">
        <v>1.893</v>
      </c>
      <c r="F2102" s="563">
        <v>334.68425454545451</v>
      </c>
      <c r="G2102" s="563"/>
    </row>
    <row r="2103" spans="2:7" ht="12">
      <c r="B2103" s="2" t="s">
        <v>1667</v>
      </c>
      <c r="C2103" s="176" t="s">
        <v>1668</v>
      </c>
      <c r="D2103" s="177">
        <v>1</v>
      </c>
      <c r="E2103" s="178">
        <v>0.34799999999999998</v>
      </c>
      <c r="F2103" s="563">
        <v>76.292198181818151</v>
      </c>
      <c r="G2103" s="563"/>
    </row>
    <row r="2104" spans="2:7" ht="12">
      <c r="B2104" s="2" t="s">
        <v>1669</v>
      </c>
      <c r="C2104" s="176" t="s">
        <v>1670</v>
      </c>
      <c r="D2104" s="177">
        <v>10</v>
      </c>
      <c r="E2104" s="178">
        <v>0.153</v>
      </c>
      <c r="F2104" s="563">
        <v>24.376609090909081</v>
      </c>
      <c r="G2104" s="563"/>
    </row>
    <row r="2105" spans="2:7" ht="12">
      <c r="B2105" s="2" t="s">
        <v>1671</v>
      </c>
      <c r="C2105" s="176" t="s">
        <v>1672</v>
      </c>
      <c r="D2105" s="177">
        <v>1</v>
      </c>
      <c r="E2105" s="178">
        <v>0.23799999999999999</v>
      </c>
      <c r="F2105" s="563">
        <v>24.771905454545447</v>
      </c>
      <c r="G2105" s="563"/>
    </row>
    <row r="2106" spans="2:7" ht="12">
      <c r="B2106" s="2" t="s">
        <v>1673</v>
      </c>
      <c r="C2106" s="176" t="s">
        <v>1674</v>
      </c>
      <c r="D2106" s="177">
        <v>1</v>
      </c>
      <c r="E2106" s="178">
        <v>0.27600000000000002</v>
      </c>
      <c r="F2106" s="563">
        <v>41.506118181818167</v>
      </c>
      <c r="G2106" s="563"/>
    </row>
    <row r="2107" spans="2:7" ht="12">
      <c r="B2107" s="2" t="s">
        <v>1675</v>
      </c>
      <c r="C2107" s="176" t="s">
        <v>1676</v>
      </c>
      <c r="D2107" s="177">
        <v>1</v>
      </c>
      <c r="E2107" s="178">
        <v>0.75800000000000001</v>
      </c>
      <c r="F2107" s="563">
        <v>111.34180909090908</v>
      </c>
      <c r="G2107" s="563"/>
    </row>
    <row r="2108" spans="2:7" ht="12">
      <c r="B2108" s="2" t="s">
        <v>1677</v>
      </c>
      <c r="C2108" s="176" t="s">
        <v>1678</v>
      </c>
      <c r="D2108" s="177">
        <v>1</v>
      </c>
      <c r="E2108" s="178">
        <v>0.314</v>
      </c>
      <c r="F2108" s="563">
        <v>84.066359999999975</v>
      </c>
      <c r="G2108" s="563"/>
    </row>
    <row r="2109" spans="2:7" ht="12">
      <c r="B2109" s="2" t="s">
        <v>1679</v>
      </c>
      <c r="C2109" s="176" t="s">
        <v>1680</v>
      </c>
      <c r="D2109" s="177">
        <v>1</v>
      </c>
      <c r="E2109" s="178">
        <v>0.81100000000000005</v>
      </c>
      <c r="F2109" s="563">
        <v>138.35372727272727</v>
      </c>
      <c r="G2109" s="563"/>
    </row>
    <row r="2110" spans="2:7" ht="12">
      <c r="B2110" s="2" t="s">
        <v>1681</v>
      </c>
      <c r="C2110" s="176" t="s">
        <v>1682</v>
      </c>
      <c r="D2110" s="177">
        <v>1</v>
      </c>
      <c r="E2110" s="178">
        <v>1.76</v>
      </c>
      <c r="F2110" s="563">
        <v>317.55474545454535</v>
      </c>
      <c r="G2110" s="563"/>
    </row>
    <row r="2111" spans="2:7" ht="12">
      <c r="B2111" s="2" t="s">
        <v>1683</v>
      </c>
      <c r="C2111" s="176" t="s">
        <v>1684</v>
      </c>
      <c r="D2111" s="177">
        <v>1</v>
      </c>
      <c r="E2111" s="178">
        <v>0.24299999999999999</v>
      </c>
      <c r="F2111" s="563">
        <v>69.440394545454538</v>
      </c>
      <c r="G2111" s="563"/>
    </row>
    <row r="2112" spans="2:7" ht="12">
      <c r="B2112" s="2" t="s">
        <v>1685</v>
      </c>
      <c r="C2112" s="176" t="s">
        <v>1686</v>
      </c>
      <c r="D2112" s="177">
        <v>1</v>
      </c>
      <c r="E2112" s="178">
        <v>0.373</v>
      </c>
      <c r="F2112" s="563">
        <v>104.62177090909088</v>
      </c>
      <c r="G2112" s="563"/>
    </row>
    <row r="2113" spans="2:7" ht="12">
      <c r="B2113" s="2" t="s">
        <v>1687</v>
      </c>
      <c r="C2113" s="176" t="s">
        <v>1688</v>
      </c>
      <c r="D2113" s="177">
        <v>1</v>
      </c>
      <c r="E2113" s="178">
        <v>0.873</v>
      </c>
      <c r="F2113" s="563">
        <v>163.38916363636361</v>
      </c>
      <c r="G2113" s="563"/>
    </row>
    <row r="2114" spans="2:7" ht="12">
      <c r="B2114" s="2" t="s">
        <v>1689</v>
      </c>
      <c r="C2114" s="176" t="s">
        <v>1690</v>
      </c>
      <c r="D2114" s="177">
        <v>1</v>
      </c>
      <c r="E2114" s="178">
        <v>0.90800000000000003</v>
      </c>
      <c r="F2114" s="563">
        <v>275.38979999999987</v>
      </c>
      <c r="G2114" s="563"/>
    </row>
    <row r="2115" spans="2:7" ht="12">
      <c r="B2115" s="2" t="s">
        <v>1691</v>
      </c>
      <c r="C2115" s="176" t="s">
        <v>1692</v>
      </c>
      <c r="D2115" s="177">
        <v>1</v>
      </c>
      <c r="E2115" s="178">
        <v>1.913</v>
      </c>
      <c r="F2115" s="563">
        <v>334.68425454545451</v>
      </c>
      <c r="G2115" s="563"/>
    </row>
    <row r="2116" spans="2:7" ht="12">
      <c r="B2116" s="2" t="s">
        <v>1693</v>
      </c>
      <c r="C2116" s="176" t="s">
        <v>1694</v>
      </c>
      <c r="D2116" s="177">
        <v>1</v>
      </c>
      <c r="E2116" s="178">
        <v>0.16200000000000001</v>
      </c>
      <c r="F2116" s="563">
        <v>51.783823636363628</v>
      </c>
      <c r="G2116" s="563"/>
    </row>
    <row r="2117" spans="2:7" ht="12">
      <c r="B2117" s="2" t="s">
        <v>1695</v>
      </c>
      <c r="C2117" s="176" t="s">
        <v>1696</v>
      </c>
      <c r="D2117" s="177">
        <v>1</v>
      </c>
      <c r="E2117" s="178">
        <v>0.224</v>
      </c>
      <c r="F2117" s="563">
        <v>33.468425454545446</v>
      </c>
      <c r="G2117" s="563"/>
    </row>
    <row r="2118" spans="2:7" ht="12">
      <c r="B2118" s="2" t="s">
        <v>1697</v>
      </c>
      <c r="C2118" s="176" t="s">
        <v>1698</v>
      </c>
      <c r="D2118" s="177">
        <v>1</v>
      </c>
      <c r="E2118" s="178">
        <v>0.29499999999999998</v>
      </c>
      <c r="F2118" s="563">
        <v>85.779310909090867</v>
      </c>
      <c r="G2118" s="563"/>
    </row>
    <row r="2119" spans="2:7" ht="12">
      <c r="B2119" s="2" t="s">
        <v>1699</v>
      </c>
      <c r="C2119" s="176" t="s">
        <v>1700</v>
      </c>
      <c r="D2119" s="177">
        <v>1</v>
      </c>
      <c r="E2119" s="178">
        <v>0.75600000000000001</v>
      </c>
      <c r="F2119" s="563">
        <v>140.98903636363633</v>
      </c>
      <c r="G2119" s="563"/>
    </row>
    <row r="2120" spans="2:7" ht="12">
      <c r="B2120" s="2" t="s">
        <v>1701</v>
      </c>
      <c r="C2120" s="176" t="s">
        <v>1702</v>
      </c>
      <c r="D2120" s="177">
        <v>1</v>
      </c>
      <c r="E2120" s="178">
        <v>0.78100000000000003</v>
      </c>
      <c r="F2120" s="563">
        <v>231.90719999999993</v>
      </c>
      <c r="G2120" s="563"/>
    </row>
    <row r="2121" spans="2:7" ht="12">
      <c r="B2121" s="2" t="s">
        <v>1703</v>
      </c>
      <c r="C2121" s="176" t="s">
        <v>11103</v>
      </c>
      <c r="D2121" s="177">
        <v>2</v>
      </c>
      <c r="E2121" s="178">
        <v>1.4419999999999999</v>
      </c>
      <c r="F2121" s="563">
        <v>583.72096363636354</v>
      </c>
      <c r="G2121" s="563"/>
    </row>
    <row r="2122" spans="2:7" ht="12">
      <c r="B2122" s="2" t="s">
        <v>1704</v>
      </c>
      <c r="C2122" s="176" t="s">
        <v>1705</v>
      </c>
      <c r="D2122" s="177">
        <v>10</v>
      </c>
      <c r="E2122" s="178">
        <v>0.16900000000000001</v>
      </c>
      <c r="F2122" s="563">
        <v>17.26127454545454</v>
      </c>
      <c r="G2122" s="563"/>
    </row>
    <row r="2123" spans="2:7" ht="12">
      <c r="B2123" s="2" t="s">
        <v>1706</v>
      </c>
      <c r="C2123" s="176" t="s">
        <v>1707</v>
      </c>
      <c r="D2123" s="177">
        <v>10</v>
      </c>
      <c r="E2123" s="178">
        <v>0.182</v>
      </c>
      <c r="F2123" s="563">
        <v>28.856634545454536</v>
      </c>
      <c r="G2123" s="563"/>
    </row>
    <row r="2124" spans="2:7" ht="12">
      <c r="B2124" s="2" t="s">
        <v>1708</v>
      </c>
      <c r="C2124" s="176" t="s">
        <v>1709</v>
      </c>
      <c r="D2124" s="177">
        <v>10</v>
      </c>
      <c r="E2124" s="178">
        <v>0.27800000000000002</v>
      </c>
      <c r="F2124" s="563">
        <v>26.616621818181812</v>
      </c>
      <c r="G2124" s="563"/>
    </row>
    <row r="2125" spans="2:7" ht="12">
      <c r="B2125" s="2" t="s">
        <v>4158</v>
      </c>
      <c r="C2125" s="176" t="s">
        <v>4159</v>
      </c>
      <c r="D2125" s="177">
        <v>1</v>
      </c>
      <c r="E2125" s="178">
        <v>0.314</v>
      </c>
      <c r="F2125" s="563">
        <v>74.183950909090882</v>
      </c>
      <c r="G2125" s="563"/>
    </row>
    <row r="2126" spans="2:7" ht="12">
      <c r="B2126" s="2" t="s">
        <v>1710</v>
      </c>
      <c r="C2126" s="176" t="s">
        <v>1711</v>
      </c>
      <c r="D2126" s="177">
        <v>1</v>
      </c>
      <c r="E2126" s="178">
        <v>0.82399999999999995</v>
      </c>
      <c r="F2126" s="563">
        <v>120.30185999999998</v>
      </c>
      <c r="G2126" s="563"/>
    </row>
    <row r="2127" spans="2:7" ht="12">
      <c r="B2127" s="2" t="s">
        <v>4160</v>
      </c>
      <c r="C2127" s="176" t="s">
        <v>4161</v>
      </c>
      <c r="D2127" s="177">
        <v>1</v>
      </c>
      <c r="E2127" s="178">
        <v>0.84899999999999998</v>
      </c>
      <c r="F2127" s="563">
        <v>205.55410909090907</v>
      </c>
      <c r="G2127" s="563"/>
    </row>
    <row r="2128" spans="2:7" ht="12">
      <c r="B2128" s="2" t="s">
        <v>1712</v>
      </c>
      <c r="C2128" s="176" t="s">
        <v>1713</v>
      </c>
      <c r="D2128" s="177">
        <v>10</v>
      </c>
      <c r="E2128" s="178">
        <v>0.20899999999999999</v>
      </c>
      <c r="F2128" s="563">
        <v>21.741299999999995</v>
      </c>
      <c r="G2128" s="563"/>
    </row>
    <row r="2129" spans="2:7" ht="12">
      <c r="B2129" s="2" t="s">
        <v>1714</v>
      </c>
      <c r="C2129" s="176" t="s">
        <v>2540</v>
      </c>
      <c r="D2129" s="177">
        <v>10</v>
      </c>
      <c r="E2129" s="178">
        <v>0.253</v>
      </c>
      <c r="F2129" s="563">
        <v>33.204894545454529</v>
      </c>
      <c r="G2129" s="563"/>
    </row>
    <row r="2130" spans="2:7" ht="12">
      <c r="B2130" s="2" t="s">
        <v>2541</v>
      </c>
      <c r="C2130" s="176" t="s">
        <v>2542</v>
      </c>
      <c r="D2130" s="177">
        <v>1</v>
      </c>
      <c r="E2130" s="178">
        <v>0.29199999999999998</v>
      </c>
      <c r="F2130" s="563">
        <v>32.282536363636353</v>
      </c>
      <c r="G2130" s="563"/>
    </row>
    <row r="2131" spans="2:7" ht="12">
      <c r="B2131" s="2" t="s">
        <v>2543</v>
      </c>
      <c r="C2131" s="176" t="s">
        <v>2544</v>
      </c>
      <c r="D2131" s="177">
        <v>5</v>
      </c>
      <c r="E2131" s="178">
        <v>0.39400000000000002</v>
      </c>
      <c r="F2131" s="563">
        <v>53.233243636363625</v>
      </c>
      <c r="G2131" s="563"/>
    </row>
    <row r="2132" spans="2:7" ht="12">
      <c r="B2132" s="2" t="s">
        <v>2545</v>
      </c>
      <c r="C2132" s="176" t="s">
        <v>2546</v>
      </c>
      <c r="D2132" s="177">
        <v>1</v>
      </c>
      <c r="E2132" s="178">
        <v>0.86899999999999999</v>
      </c>
      <c r="F2132" s="563">
        <v>129.39367636363633</v>
      </c>
      <c r="G2132" s="563"/>
    </row>
    <row r="2133" spans="2:7" ht="12">
      <c r="B2133" s="2" t="s">
        <v>4162</v>
      </c>
      <c r="C2133" s="176" t="s">
        <v>5376</v>
      </c>
      <c r="D2133" s="177">
        <v>1</v>
      </c>
      <c r="E2133" s="178">
        <v>0.90100000000000002</v>
      </c>
      <c r="F2133" s="563">
        <v>217.41299999999993</v>
      </c>
      <c r="G2133" s="563"/>
    </row>
    <row r="2134" spans="2:7" ht="12">
      <c r="B2134" s="2" t="s">
        <v>2547</v>
      </c>
      <c r="C2134" s="176" t="s">
        <v>2548</v>
      </c>
      <c r="D2134" s="177">
        <v>1</v>
      </c>
      <c r="E2134" s="178">
        <v>0.81100000000000005</v>
      </c>
      <c r="F2134" s="563">
        <v>155.48323636363634</v>
      </c>
      <c r="G2134" s="563"/>
    </row>
    <row r="2135" spans="2:7" ht="12">
      <c r="B2135" s="2" t="s">
        <v>2549</v>
      </c>
      <c r="C2135" s="176" t="s">
        <v>2550</v>
      </c>
      <c r="D2135" s="177">
        <v>1</v>
      </c>
      <c r="E2135" s="178">
        <v>0.29799999999999999</v>
      </c>
      <c r="F2135" s="563">
        <v>23.2</v>
      </c>
      <c r="G2135" s="563"/>
    </row>
    <row r="2136" spans="2:7" ht="12">
      <c r="B2136" s="2" t="s">
        <v>2551</v>
      </c>
      <c r="C2136" s="176" t="s">
        <v>2552</v>
      </c>
      <c r="D2136" s="177">
        <v>1</v>
      </c>
      <c r="E2136" s="178">
        <v>0.315</v>
      </c>
      <c r="F2136" s="563">
        <v>84.066359999999975</v>
      </c>
      <c r="G2136" s="563"/>
    </row>
    <row r="2137" spans="2:7" ht="12">
      <c r="B2137" s="2" t="s">
        <v>2553</v>
      </c>
      <c r="C2137" s="176" t="s">
        <v>2554</v>
      </c>
      <c r="D2137" s="177">
        <v>1</v>
      </c>
      <c r="E2137" s="178">
        <v>0.84599999999999997</v>
      </c>
      <c r="F2137" s="563">
        <v>235.86016363636358</v>
      </c>
      <c r="G2137" s="563"/>
    </row>
    <row r="2138" spans="2:7" ht="12">
      <c r="B2138" s="2" t="s">
        <v>2555</v>
      </c>
      <c r="C2138" s="176" t="s">
        <v>2556</v>
      </c>
      <c r="D2138" s="177">
        <v>1</v>
      </c>
      <c r="E2138" s="178">
        <v>1.7749999999999999</v>
      </c>
      <c r="F2138" s="563">
        <v>278.02510909090904</v>
      </c>
      <c r="G2138" s="563"/>
    </row>
    <row r="2139" spans="2:7" ht="12">
      <c r="B2139" s="2" t="s">
        <v>2557</v>
      </c>
      <c r="C2139" s="176" t="s">
        <v>2558</v>
      </c>
      <c r="D2139" s="177">
        <v>1</v>
      </c>
      <c r="E2139" s="178">
        <v>0.24199999999999999</v>
      </c>
      <c r="F2139" s="563">
        <v>42.692007272727253</v>
      </c>
      <c r="G2139" s="563"/>
    </row>
    <row r="2140" spans="2:7" ht="12">
      <c r="B2140" s="2" t="s">
        <v>2559</v>
      </c>
      <c r="C2140" s="176" t="s">
        <v>2560</v>
      </c>
      <c r="D2140" s="177">
        <v>1</v>
      </c>
      <c r="E2140" s="178">
        <v>0.24399999999999999</v>
      </c>
      <c r="F2140" s="563">
        <v>69.440394545454538</v>
      </c>
      <c r="G2140" s="563"/>
    </row>
    <row r="2141" spans="2:7" ht="12">
      <c r="B2141" s="2" t="s">
        <v>2561</v>
      </c>
      <c r="C2141" s="176" t="s">
        <v>2562</v>
      </c>
      <c r="D2141" s="177">
        <v>1</v>
      </c>
      <c r="E2141" s="178">
        <v>0.223</v>
      </c>
      <c r="F2141" s="563">
        <v>42.692007272727253</v>
      </c>
      <c r="G2141" s="563"/>
    </row>
    <row r="2142" spans="2:7" ht="12">
      <c r="B2142" s="2" t="s">
        <v>2563</v>
      </c>
      <c r="C2142" s="176" t="s">
        <v>2564</v>
      </c>
      <c r="D2142" s="177">
        <v>1</v>
      </c>
      <c r="E2142" s="178">
        <v>0.34300000000000003</v>
      </c>
      <c r="F2142" s="563">
        <v>66.805085454545448</v>
      </c>
      <c r="G2142" s="563"/>
    </row>
    <row r="2143" spans="2:7" ht="12">
      <c r="B2143" s="2" t="s">
        <v>2565</v>
      </c>
      <c r="C2143" s="176" t="s">
        <v>2566</v>
      </c>
      <c r="D2143" s="177">
        <v>1</v>
      </c>
      <c r="E2143" s="178">
        <v>0.875</v>
      </c>
      <c r="F2143" s="563">
        <v>156.80089090909087</v>
      </c>
      <c r="G2143" s="563"/>
    </row>
    <row r="2144" spans="2:7" ht="12">
      <c r="B2144" s="2" t="s">
        <v>2567</v>
      </c>
      <c r="C2144" s="176" t="s">
        <v>2568</v>
      </c>
      <c r="D2144" s="177">
        <v>1</v>
      </c>
      <c r="E2144" s="178">
        <v>1.9139999999999999</v>
      </c>
      <c r="F2144" s="563">
        <v>295.15461818181808</v>
      </c>
      <c r="G2144" s="563"/>
    </row>
    <row r="2145" spans="2:7" ht="12">
      <c r="B2145" s="2" t="s">
        <v>2569</v>
      </c>
      <c r="C2145" s="176" t="s">
        <v>2570</v>
      </c>
      <c r="D2145" s="177">
        <v>1</v>
      </c>
      <c r="E2145" s="178">
        <v>0.222</v>
      </c>
      <c r="F2145" s="563">
        <v>64.960369090909069</v>
      </c>
      <c r="G2145" s="563"/>
    </row>
    <row r="2146" spans="2:7" ht="12">
      <c r="B2146" s="2" t="s">
        <v>2571</v>
      </c>
      <c r="C2146" s="176" t="s">
        <v>1750</v>
      </c>
      <c r="D2146" s="177">
        <v>1</v>
      </c>
      <c r="E2146" s="178">
        <v>0.86799999999999999</v>
      </c>
      <c r="F2146" s="563">
        <v>188.42459999999997</v>
      </c>
      <c r="G2146" s="563"/>
    </row>
    <row r="2147" spans="2:7" ht="12">
      <c r="B2147" s="2" t="s">
        <v>1751</v>
      </c>
      <c r="C2147" s="176" t="s">
        <v>1752</v>
      </c>
      <c r="D2147" s="177">
        <v>1</v>
      </c>
      <c r="E2147" s="178">
        <v>0.34599999999999997</v>
      </c>
      <c r="F2147" s="563">
        <v>76.292198181818151</v>
      </c>
      <c r="G2147" s="563"/>
    </row>
    <row r="2148" spans="2:7" ht="12">
      <c r="B2148" s="2" t="s">
        <v>1753</v>
      </c>
      <c r="C2148" s="176" t="s">
        <v>1754</v>
      </c>
      <c r="D2148" s="177">
        <v>1</v>
      </c>
      <c r="E2148" s="178">
        <v>0.16</v>
      </c>
      <c r="F2148" s="563">
        <v>29.251930909090905</v>
      </c>
      <c r="G2148" s="563"/>
    </row>
    <row r="2149" spans="2:7" ht="12">
      <c r="B2149" s="2" t="s">
        <v>1755</v>
      </c>
      <c r="C2149" s="176" t="s">
        <v>1756</v>
      </c>
      <c r="D2149" s="177">
        <v>1</v>
      </c>
      <c r="E2149" s="178">
        <v>0.2</v>
      </c>
      <c r="F2149" s="563">
        <v>36.499030909090898</v>
      </c>
      <c r="G2149" s="563"/>
    </row>
    <row r="2150" spans="2:7" ht="12">
      <c r="B2150" s="2" t="s">
        <v>1757</v>
      </c>
      <c r="C2150" s="176" t="s">
        <v>1758</v>
      </c>
      <c r="D2150" s="177">
        <v>1</v>
      </c>
      <c r="E2150" s="178">
        <v>0.18</v>
      </c>
      <c r="F2150" s="563">
        <v>30.042523636363629</v>
      </c>
      <c r="G2150" s="563"/>
    </row>
    <row r="2151" spans="2:7" ht="12">
      <c r="B2151" s="2" t="s">
        <v>1759</v>
      </c>
      <c r="C2151" s="176" t="s">
        <v>1760</v>
      </c>
      <c r="D2151" s="177">
        <v>1</v>
      </c>
      <c r="E2151" s="178">
        <v>0.22</v>
      </c>
      <c r="F2151" s="563">
        <v>38.343747272727263</v>
      </c>
      <c r="G2151" s="563"/>
    </row>
    <row r="2152" spans="2:7" ht="12">
      <c r="B2152" s="2" t="s">
        <v>1761</v>
      </c>
      <c r="C2152" s="176" t="s">
        <v>1762</v>
      </c>
      <c r="D2152" s="177">
        <v>1</v>
      </c>
      <c r="E2152" s="178">
        <v>0.76700000000000002</v>
      </c>
      <c r="F2152" s="563">
        <v>159.43619999999996</v>
      </c>
      <c r="G2152" s="563"/>
    </row>
    <row r="2153" spans="2:7" ht="12">
      <c r="B2153" s="2" t="s">
        <v>1763</v>
      </c>
      <c r="C2153" s="176" t="s">
        <v>1764</v>
      </c>
      <c r="D2153" s="177">
        <v>1</v>
      </c>
      <c r="E2153" s="178">
        <v>0.28000000000000003</v>
      </c>
      <c r="F2153" s="563">
        <v>62.325059999999986</v>
      </c>
      <c r="G2153" s="563"/>
    </row>
    <row r="2154" spans="2:7" ht="12">
      <c r="B2154" s="2" t="s">
        <v>1765</v>
      </c>
      <c r="C2154" s="176" t="s">
        <v>1766</v>
      </c>
      <c r="D2154" s="177">
        <v>1</v>
      </c>
      <c r="E2154" s="178">
        <v>0.14399999999999999</v>
      </c>
      <c r="F2154" s="563">
        <v>35.181376363636353</v>
      </c>
      <c r="G2154" s="563"/>
    </row>
    <row r="2155" spans="2:7" ht="12">
      <c r="B2155" s="2" t="s">
        <v>1767</v>
      </c>
      <c r="C2155" s="176" t="s">
        <v>1768</v>
      </c>
      <c r="D2155" s="177">
        <v>1</v>
      </c>
      <c r="E2155" s="178">
        <v>0.27700000000000002</v>
      </c>
      <c r="F2155" s="563">
        <v>62.325059999999986</v>
      </c>
      <c r="G2155" s="563"/>
    </row>
    <row r="2156" spans="2:7" ht="12">
      <c r="B2156" s="2" t="s">
        <v>1769</v>
      </c>
      <c r="C2156" s="176" t="s">
        <v>1770</v>
      </c>
      <c r="D2156" s="177">
        <v>1</v>
      </c>
      <c r="E2156" s="178">
        <v>0.755</v>
      </c>
      <c r="F2156" s="563">
        <v>142.30669090909089</v>
      </c>
      <c r="G2156" s="563"/>
    </row>
    <row r="2157" spans="2:7" ht="12">
      <c r="B2157" s="2" t="s">
        <v>1771</v>
      </c>
      <c r="C2157" s="176" t="s">
        <v>1772</v>
      </c>
      <c r="D2157" s="177">
        <v>1</v>
      </c>
      <c r="E2157" s="178">
        <v>0.86499999999999999</v>
      </c>
      <c r="F2157" s="563">
        <v>137.03607272727268</v>
      </c>
      <c r="G2157" s="563"/>
    </row>
    <row r="2158" spans="2:7" ht="12">
      <c r="B2158" s="2" t="s">
        <v>1773</v>
      </c>
      <c r="C2158" s="176" t="s">
        <v>1774</v>
      </c>
      <c r="D2158" s="177">
        <v>1</v>
      </c>
      <c r="E2158" s="178">
        <v>0.86499999999999999</v>
      </c>
      <c r="F2158" s="563">
        <v>126.8901327272727</v>
      </c>
      <c r="G2158" s="563"/>
    </row>
    <row r="2159" spans="2:7" ht="12">
      <c r="B2159" s="2" t="s">
        <v>1775</v>
      </c>
      <c r="C2159" s="176" t="s">
        <v>1776</v>
      </c>
      <c r="D2159" s="177">
        <v>1</v>
      </c>
      <c r="E2159" s="178">
        <v>0.82299999999999995</v>
      </c>
      <c r="F2159" s="563">
        <v>158.1185454545454</v>
      </c>
      <c r="G2159" s="563"/>
    </row>
    <row r="2160" spans="2:7" ht="12">
      <c r="B2160" s="2" t="s">
        <v>1777</v>
      </c>
      <c r="C2160" s="176" t="s">
        <v>1778</v>
      </c>
      <c r="D2160" s="177">
        <v>1</v>
      </c>
      <c r="E2160" s="178">
        <v>1.7649999999999999</v>
      </c>
      <c r="F2160" s="563">
        <v>324.14301818181809</v>
      </c>
      <c r="G2160" s="563"/>
    </row>
    <row r="2161" spans="2:7" ht="12">
      <c r="B2161" s="2" t="s">
        <v>1779</v>
      </c>
      <c r="C2161" s="176" t="s">
        <v>15248</v>
      </c>
      <c r="D2161" s="177">
        <v>1</v>
      </c>
      <c r="E2161" s="178">
        <v>0.125</v>
      </c>
      <c r="F2161" s="563">
        <v>40.451994545454539</v>
      </c>
      <c r="G2161" s="563"/>
    </row>
    <row r="2162" spans="2:7" ht="12">
      <c r="B2162" s="2" t="s">
        <v>1780</v>
      </c>
      <c r="C2162" s="176" t="s">
        <v>15249</v>
      </c>
      <c r="D2162" s="177">
        <v>1</v>
      </c>
      <c r="E2162" s="178">
        <v>0.16500000000000001</v>
      </c>
      <c r="F2162" s="563">
        <v>47.435563636363625</v>
      </c>
      <c r="G2162" s="563"/>
    </row>
    <row r="2163" spans="2:7" ht="12">
      <c r="B2163" s="2" t="s">
        <v>1781</v>
      </c>
      <c r="C2163" s="176" t="s">
        <v>15250</v>
      </c>
      <c r="D2163" s="177">
        <v>1</v>
      </c>
      <c r="E2163" s="178">
        <v>0.185</v>
      </c>
      <c r="F2163" s="563">
        <v>60.743874545454531</v>
      </c>
      <c r="G2163" s="563"/>
    </row>
    <row r="2164" spans="2:7" ht="12">
      <c r="B2164" s="2" t="s">
        <v>1782</v>
      </c>
      <c r="C2164" s="176" t="s">
        <v>11104</v>
      </c>
      <c r="D2164" s="177">
        <v>1</v>
      </c>
      <c r="E2164" s="178">
        <v>1.17</v>
      </c>
      <c r="F2164" s="563">
        <v>292.51930909090902</v>
      </c>
      <c r="G2164" s="563"/>
    </row>
    <row r="2165" spans="2:7" ht="12">
      <c r="B2165" s="2" t="s">
        <v>1783</v>
      </c>
      <c r="C2165" s="176" t="s">
        <v>15251</v>
      </c>
      <c r="D2165" s="177">
        <v>1</v>
      </c>
      <c r="E2165" s="178">
        <v>0.21</v>
      </c>
      <c r="F2165" s="563">
        <v>66.278023636363613</v>
      </c>
      <c r="G2165" s="563"/>
    </row>
    <row r="2166" spans="2:7" ht="12">
      <c r="B2166" s="2" t="s">
        <v>1784</v>
      </c>
      <c r="C2166" s="176" t="s">
        <v>15252</v>
      </c>
      <c r="D2166" s="177">
        <v>1</v>
      </c>
      <c r="E2166" s="178">
        <v>0.3</v>
      </c>
      <c r="F2166" s="563">
        <v>162.07150909090905</v>
      </c>
      <c r="G2166" s="563"/>
    </row>
    <row r="2167" spans="2:7" ht="12">
      <c r="B2167" s="2" t="s">
        <v>1785</v>
      </c>
      <c r="C2167" s="176" t="s">
        <v>11105</v>
      </c>
      <c r="D2167" s="177">
        <v>1</v>
      </c>
      <c r="E2167" s="178">
        <v>1.2</v>
      </c>
      <c r="F2167" s="563">
        <v>364.99030909090897</v>
      </c>
      <c r="G2167" s="563"/>
    </row>
    <row r="2168" spans="2:7" ht="12">
      <c r="B2168" s="2" t="s">
        <v>1786</v>
      </c>
      <c r="C2168" s="176" t="s">
        <v>11106</v>
      </c>
      <c r="D2168" s="177">
        <v>1</v>
      </c>
      <c r="E2168" s="178">
        <v>1.1870000000000001</v>
      </c>
      <c r="F2168" s="563">
        <v>324.14301818181809</v>
      </c>
      <c r="G2168" s="563"/>
    </row>
    <row r="2169" spans="2:7" ht="12">
      <c r="B2169" s="2" t="s">
        <v>1787</v>
      </c>
      <c r="C2169" s="176" t="s">
        <v>15253</v>
      </c>
      <c r="D2169" s="177">
        <v>1</v>
      </c>
      <c r="E2169" s="178">
        <v>10.217000000000001</v>
      </c>
      <c r="F2169" s="563">
        <v>1997.5642909090905</v>
      </c>
      <c r="G2169" s="563"/>
    </row>
    <row r="2170" spans="2:7" ht="12">
      <c r="B2170" s="2" t="s">
        <v>1788</v>
      </c>
      <c r="C2170" s="176" t="s">
        <v>15254</v>
      </c>
      <c r="D2170" s="177">
        <v>1</v>
      </c>
      <c r="E2170" s="178">
        <v>10.766999999999999</v>
      </c>
      <c r="F2170" s="563">
        <v>1997.5642909090905</v>
      </c>
      <c r="G2170" s="563"/>
    </row>
    <row r="2171" spans="2:7" ht="12">
      <c r="B2171" s="2" t="s">
        <v>1789</v>
      </c>
      <c r="C2171" s="176" t="s">
        <v>15255</v>
      </c>
      <c r="D2171" s="177">
        <v>1</v>
      </c>
      <c r="E2171" s="178">
        <v>9.3170000000000002</v>
      </c>
      <c r="F2171" s="563">
        <v>2232.1067999999996</v>
      </c>
      <c r="G2171" s="563"/>
    </row>
    <row r="2172" spans="2:7" ht="12">
      <c r="B2172" s="2" t="s">
        <v>1790</v>
      </c>
      <c r="C2172" s="176" t="s">
        <v>15256</v>
      </c>
      <c r="D2172" s="177">
        <v>1</v>
      </c>
      <c r="E2172" s="178">
        <v>9.3170000000000002</v>
      </c>
      <c r="F2172" s="563">
        <v>2232.1067999999996</v>
      </c>
      <c r="G2172" s="563"/>
    </row>
    <row r="2173" spans="2:7" ht="12">
      <c r="B2173" s="2" t="s">
        <v>1791</v>
      </c>
      <c r="C2173" s="176" t="s">
        <v>15257</v>
      </c>
      <c r="D2173" s="177">
        <v>1</v>
      </c>
      <c r="E2173" s="178">
        <v>9.0169999999999995</v>
      </c>
      <c r="F2173" s="563">
        <v>3598.5145636363627</v>
      </c>
      <c r="G2173" s="563"/>
    </row>
    <row r="2174" spans="2:7" ht="12">
      <c r="B2174" s="2" t="s">
        <v>1792</v>
      </c>
      <c r="C2174" s="176" t="s">
        <v>15258</v>
      </c>
      <c r="D2174" s="177">
        <v>1</v>
      </c>
      <c r="E2174" s="178">
        <v>9.0169999999999995</v>
      </c>
      <c r="F2174" s="563">
        <v>3598.5145636363627</v>
      </c>
      <c r="G2174" s="563"/>
    </row>
    <row r="2175" spans="2:7" ht="12">
      <c r="B2175" s="2" t="s">
        <v>1793</v>
      </c>
      <c r="C2175" s="176" t="s">
        <v>15259</v>
      </c>
      <c r="D2175" s="177">
        <v>1</v>
      </c>
      <c r="E2175" s="178">
        <v>9.5169999999999995</v>
      </c>
      <c r="F2175" s="563">
        <v>4006.9874727272713</v>
      </c>
      <c r="G2175" s="563"/>
    </row>
    <row r="2176" spans="2:7" ht="12">
      <c r="B2176" s="2" t="s">
        <v>1794</v>
      </c>
      <c r="C2176" s="176" t="s">
        <v>15260</v>
      </c>
      <c r="D2176" s="177">
        <v>1</v>
      </c>
      <c r="E2176" s="178">
        <v>9.5169999999999995</v>
      </c>
      <c r="F2176" s="563">
        <v>4006.9874727272713</v>
      </c>
      <c r="G2176" s="563"/>
    </row>
    <row r="2177" spans="2:7" ht="12">
      <c r="B2177" s="2" t="s">
        <v>1795</v>
      </c>
      <c r="C2177" s="176" t="s">
        <v>1796</v>
      </c>
      <c r="D2177" s="177">
        <v>1</v>
      </c>
      <c r="E2177" s="178">
        <v>2.1680000000000001</v>
      </c>
      <c r="F2177" s="563">
        <v>402.95426181818169</v>
      </c>
      <c r="G2177" s="563"/>
    </row>
    <row r="2178" spans="2:7" ht="12">
      <c r="B2178" s="2" t="s">
        <v>909</v>
      </c>
      <c r="C2178" s="176" t="s">
        <v>910</v>
      </c>
      <c r="D2178" s="177">
        <v>1</v>
      </c>
      <c r="E2178" s="178">
        <v>2.2349999999999999</v>
      </c>
      <c r="F2178" s="563">
        <v>349.56599999999992</v>
      </c>
      <c r="G2178" s="563"/>
    </row>
    <row r="2179" spans="2:7" ht="12">
      <c r="B2179" s="2" t="s">
        <v>911</v>
      </c>
      <c r="C2179" s="176" t="s">
        <v>912</v>
      </c>
      <c r="D2179" s="177">
        <v>1</v>
      </c>
      <c r="E2179" s="178">
        <v>2.2349999999999999</v>
      </c>
      <c r="F2179" s="563">
        <v>329.2276145454544</v>
      </c>
      <c r="G2179" s="563"/>
    </row>
    <row r="2180" spans="2:7" ht="12">
      <c r="B2180" s="2" t="s">
        <v>913</v>
      </c>
      <c r="C2180" s="176" t="s">
        <v>914</v>
      </c>
      <c r="D2180" s="177">
        <v>1</v>
      </c>
      <c r="E2180" s="178">
        <v>2.2349999999999999</v>
      </c>
      <c r="F2180" s="563">
        <v>349.56599999999992</v>
      </c>
      <c r="G2180" s="563"/>
    </row>
    <row r="2181" spans="2:7" ht="12">
      <c r="B2181" s="2" t="s">
        <v>915</v>
      </c>
      <c r="C2181" s="176" t="s">
        <v>916</v>
      </c>
      <c r="D2181" s="177">
        <v>1</v>
      </c>
      <c r="E2181" s="178">
        <v>2.3849999999999998</v>
      </c>
      <c r="F2181" s="563">
        <v>395.32736727272714</v>
      </c>
      <c r="G2181" s="563"/>
    </row>
    <row r="2182" spans="2:7" ht="12">
      <c r="B2182" s="2" t="s">
        <v>917</v>
      </c>
      <c r="C2182" s="176" t="s">
        <v>918</v>
      </c>
      <c r="D2182" s="177">
        <v>1</v>
      </c>
      <c r="E2182" s="178">
        <v>2.3849999999999998</v>
      </c>
      <c r="F2182" s="563">
        <v>367.36208727272714</v>
      </c>
      <c r="G2182" s="563"/>
    </row>
    <row r="2183" spans="2:7" ht="12">
      <c r="B2183" s="2" t="s">
        <v>919</v>
      </c>
      <c r="C2183" s="176" t="s">
        <v>920</v>
      </c>
      <c r="D2183" s="177">
        <v>1</v>
      </c>
      <c r="E2183" s="178">
        <v>2.3849999999999998</v>
      </c>
      <c r="F2183" s="563">
        <v>386.42932363636356</v>
      </c>
      <c r="G2183" s="563"/>
    </row>
    <row r="2184" spans="2:7" ht="12">
      <c r="B2184" s="2" t="s">
        <v>921</v>
      </c>
      <c r="C2184" s="176" t="s">
        <v>922</v>
      </c>
      <c r="D2184" s="177">
        <v>1</v>
      </c>
      <c r="E2184" s="178">
        <v>2.5350000000000001</v>
      </c>
      <c r="F2184" s="563">
        <v>422.02149818181806</v>
      </c>
      <c r="G2184" s="563"/>
    </row>
    <row r="2185" spans="2:7" ht="12">
      <c r="B2185" s="2" t="s">
        <v>923</v>
      </c>
      <c r="C2185" s="176" t="s">
        <v>924</v>
      </c>
      <c r="D2185" s="177">
        <v>1</v>
      </c>
      <c r="E2185" s="178">
        <v>2.5350000000000001</v>
      </c>
      <c r="F2185" s="563">
        <v>381.3447272727272</v>
      </c>
      <c r="G2185" s="563"/>
    </row>
    <row r="2186" spans="2:7" ht="12">
      <c r="B2186" s="2" t="s">
        <v>925</v>
      </c>
      <c r="C2186" s="176" t="s">
        <v>926</v>
      </c>
      <c r="D2186" s="177">
        <v>1</v>
      </c>
      <c r="E2186" s="178">
        <v>2.5350000000000001</v>
      </c>
      <c r="F2186" s="563">
        <v>409.31000727272715</v>
      </c>
      <c r="G2186" s="563"/>
    </row>
    <row r="2187" spans="2:7" ht="12">
      <c r="B2187" s="2" t="s">
        <v>9615</v>
      </c>
      <c r="C2187" s="176" t="s">
        <v>15261</v>
      </c>
      <c r="D2187" s="177">
        <v>1</v>
      </c>
      <c r="E2187" s="178">
        <v>10.653</v>
      </c>
      <c r="F2187" s="563">
        <v>1374.3136909090904</v>
      </c>
      <c r="G2187" s="563"/>
    </row>
    <row r="2188" spans="2:7" ht="12">
      <c r="B2188" s="2" t="s">
        <v>9616</v>
      </c>
      <c r="C2188" s="176" t="s">
        <v>15262</v>
      </c>
      <c r="D2188" s="177">
        <v>1</v>
      </c>
      <c r="E2188" s="178">
        <v>10.653</v>
      </c>
      <c r="F2188" s="563">
        <v>1392.7608545454541</v>
      </c>
      <c r="G2188" s="563"/>
    </row>
    <row r="2189" spans="2:7" ht="12">
      <c r="B2189" s="2" t="s">
        <v>9617</v>
      </c>
      <c r="C2189" s="176" t="s">
        <v>15263</v>
      </c>
      <c r="D2189" s="177">
        <v>1</v>
      </c>
      <c r="E2189" s="178">
        <v>10.653</v>
      </c>
      <c r="F2189" s="563">
        <v>1392.7608545454541</v>
      </c>
      <c r="G2189" s="563"/>
    </row>
    <row r="2190" spans="2:7" ht="12">
      <c r="B2190" s="2" t="s">
        <v>9618</v>
      </c>
      <c r="C2190" s="176" t="s">
        <v>15264</v>
      </c>
      <c r="D2190" s="177">
        <v>1</v>
      </c>
      <c r="E2190" s="178">
        <v>10.653</v>
      </c>
      <c r="F2190" s="563">
        <v>1361.1371454545449</v>
      </c>
      <c r="G2190" s="563"/>
    </row>
    <row r="2191" spans="2:7" ht="12">
      <c r="B2191" s="2" t="s">
        <v>9619</v>
      </c>
      <c r="C2191" s="176" t="s">
        <v>15265</v>
      </c>
      <c r="D2191" s="177">
        <v>1</v>
      </c>
      <c r="E2191" s="178">
        <v>10.653</v>
      </c>
      <c r="F2191" s="563">
        <v>1392.7608545454541</v>
      </c>
      <c r="G2191" s="563"/>
    </row>
    <row r="2192" spans="2:7" ht="12">
      <c r="B2192" s="2" t="s">
        <v>9620</v>
      </c>
      <c r="C2192" s="176" t="s">
        <v>15266</v>
      </c>
      <c r="D2192" s="177">
        <v>1</v>
      </c>
      <c r="E2192" s="178">
        <v>10.653</v>
      </c>
      <c r="F2192" s="563">
        <v>1392.7608545454541</v>
      </c>
      <c r="G2192" s="563"/>
    </row>
    <row r="2193" spans="2:7" ht="12">
      <c r="B2193" s="2" t="s">
        <v>9621</v>
      </c>
      <c r="C2193" s="176" t="s">
        <v>15267</v>
      </c>
      <c r="D2193" s="177">
        <v>1</v>
      </c>
      <c r="E2193" s="178">
        <v>10.653</v>
      </c>
      <c r="F2193" s="563">
        <v>1517.938036363636</v>
      </c>
      <c r="G2193" s="563"/>
    </row>
    <row r="2194" spans="2:7" ht="12">
      <c r="B2194" s="2" t="s">
        <v>9622</v>
      </c>
      <c r="C2194" s="176" t="s">
        <v>15268</v>
      </c>
      <c r="D2194" s="177">
        <v>1</v>
      </c>
      <c r="E2194" s="178">
        <v>10.653</v>
      </c>
      <c r="F2194" s="563">
        <v>1517.938036363636</v>
      </c>
      <c r="G2194" s="563"/>
    </row>
    <row r="2195" spans="2:7" ht="12">
      <c r="B2195" s="2" t="s">
        <v>9623</v>
      </c>
      <c r="C2195" s="176" t="s">
        <v>15269</v>
      </c>
      <c r="D2195" s="177">
        <v>1</v>
      </c>
      <c r="E2195" s="178">
        <v>10.653</v>
      </c>
      <c r="F2195" s="563">
        <v>1482.3613636363636</v>
      </c>
      <c r="G2195" s="563"/>
    </row>
    <row r="2196" spans="2:7" ht="12">
      <c r="B2196" s="2" t="s">
        <v>9624</v>
      </c>
      <c r="C2196" s="176" t="s">
        <v>15270</v>
      </c>
      <c r="D2196" s="177">
        <v>1</v>
      </c>
      <c r="E2196" s="178">
        <v>10.653</v>
      </c>
      <c r="F2196" s="563">
        <v>1517.938036363636</v>
      </c>
      <c r="G2196" s="563"/>
    </row>
    <row r="2197" spans="2:7" ht="12">
      <c r="B2197" s="2" t="s">
        <v>9625</v>
      </c>
      <c r="C2197" s="176" t="s">
        <v>15271</v>
      </c>
      <c r="D2197" s="177">
        <v>1</v>
      </c>
      <c r="E2197" s="178">
        <v>10.653</v>
      </c>
      <c r="F2197" s="563">
        <v>1517.938036363636</v>
      </c>
      <c r="G2197" s="563"/>
    </row>
    <row r="2198" spans="2:7" ht="12">
      <c r="B2198" s="2" t="s">
        <v>927</v>
      </c>
      <c r="C2198" s="176" t="s">
        <v>928</v>
      </c>
      <c r="D2198" s="177">
        <v>1</v>
      </c>
      <c r="E2198" s="178">
        <v>23.1</v>
      </c>
      <c r="F2198" s="563">
        <v>5858.2921090909076</v>
      </c>
      <c r="G2198" s="563"/>
    </row>
    <row r="2199" spans="2:7" ht="12">
      <c r="B2199" s="2" t="s">
        <v>929</v>
      </c>
      <c r="C2199" s="176" t="s">
        <v>930</v>
      </c>
      <c r="D2199" s="177">
        <v>1</v>
      </c>
      <c r="E2199" s="178">
        <v>23.1</v>
      </c>
      <c r="F2199" s="563">
        <v>5858.2921090909076</v>
      </c>
      <c r="G2199" s="563"/>
    </row>
    <row r="2200" spans="2:7" ht="12">
      <c r="B2200" s="2" t="s">
        <v>931</v>
      </c>
      <c r="C2200" s="176" t="s">
        <v>932</v>
      </c>
      <c r="D2200" s="177">
        <v>1</v>
      </c>
      <c r="E2200" s="178">
        <v>24.95</v>
      </c>
      <c r="F2200" s="563">
        <v>6104.6935090909083</v>
      </c>
      <c r="G2200" s="563"/>
    </row>
    <row r="2201" spans="2:7" ht="12">
      <c r="B2201" s="2" t="s">
        <v>933</v>
      </c>
      <c r="C2201" s="176" t="s">
        <v>934</v>
      </c>
      <c r="D2201" s="177">
        <v>1</v>
      </c>
      <c r="E2201" s="178">
        <v>24.95</v>
      </c>
      <c r="F2201" s="563">
        <v>6116.5523999999987</v>
      </c>
      <c r="G2201" s="563"/>
    </row>
    <row r="2202" spans="2:7" ht="12">
      <c r="B2202" s="2" t="s">
        <v>935</v>
      </c>
      <c r="C2202" s="176" t="s">
        <v>936</v>
      </c>
      <c r="D2202" s="177">
        <v>1</v>
      </c>
      <c r="E2202" s="178">
        <v>34.5</v>
      </c>
      <c r="F2202" s="563">
        <v>10334.364599999995</v>
      </c>
      <c r="G2202" s="563"/>
    </row>
    <row r="2203" spans="2:7" ht="12">
      <c r="B2203" s="2" t="s">
        <v>937</v>
      </c>
      <c r="C2203" s="176" t="s">
        <v>938</v>
      </c>
      <c r="D2203" s="177">
        <v>1</v>
      </c>
      <c r="E2203" s="178">
        <v>34.5</v>
      </c>
      <c r="F2203" s="563">
        <v>10334.364599999995</v>
      </c>
      <c r="G2203" s="563"/>
    </row>
    <row r="2204" spans="2:7" ht="12">
      <c r="B2204" s="2" t="s">
        <v>939</v>
      </c>
      <c r="C2204" s="176" t="s">
        <v>1812</v>
      </c>
      <c r="D2204" s="177">
        <v>1</v>
      </c>
      <c r="E2204" s="178">
        <v>36.4</v>
      </c>
      <c r="F2204" s="563">
        <v>10853.520490909088</v>
      </c>
      <c r="G2204" s="563"/>
    </row>
    <row r="2205" spans="2:7" ht="12">
      <c r="B2205" s="2" t="s">
        <v>1813</v>
      </c>
      <c r="C2205" s="176" t="s">
        <v>1814</v>
      </c>
      <c r="D2205" s="177">
        <v>1</v>
      </c>
      <c r="E2205" s="178">
        <v>36.4</v>
      </c>
      <c r="F2205" s="563">
        <v>10853.520490909088</v>
      </c>
      <c r="G2205" s="563"/>
    </row>
    <row r="2206" spans="2:7" ht="12">
      <c r="B2206" s="2" t="s">
        <v>1815</v>
      </c>
      <c r="C2206" s="176" t="s">
        <v>1816</v>
      </c>
      <c r="D2206" s="177">
        <v>1</v>
      </c>
      <c r="E2206" s="178">
        <v>1.8779999999999999</v>
      </c>
      <c r="F2206" s="563">
        <v>249.14522181818177</v>
      </c>
      <c r="G2206" s="563"/>
    </row>
    <row r="2207" spans="2:7" ht="12">
      <c r="B2207" s="2" t="s">
        <v>1817</v>
      </c>
      <c r="C2207" s="176" t="s">
        <v>1818</v>
      </c>
      <c r="D2207" s="177">
        <v>1</v>
      </c>
      <c r="E2207" s="178">
        <v>1.8779999999999999</v>
      </c>
      <c r="F2207" s="563">
        <v>247.8740727272727</v>
      </c>
      <c r="G2207" s="563"/>
    </row>
    <row r="2208" spans="2:7" ht="12">
      <c r="B2208" s="2" t="s">
        <v>1819</v>
      </c>
      <c r="C2208" s="176" t="s">
        <v>1820</v>
      </c>
      <c r="D2208" s="177">
        <v>1</v>
      </c>
      <c r="E2208" s="178">
        <v>1.8779999999999999</v>
      </c>
      <c r="F2208" s="563">
        <v>238.97602909090907</v>
      </c>
      <c r="G2208" s="563"/>
    </row>
    <row r="2209" spans="1:7" ht="12">
      <c r="B2209" s="2" t="s">
        <v>1821</v>
      </c>
      <c r="C2209" s="176" t="s">
        <v>1822</v>
      </c>
      <c r="D2209" s="177">
        <v>1</v>
      </c>
      <c r="E2209" s="178">
        <v>2.032</v>
      </c>
      <c r="F2209" s="563">
        <v>274.56820363636353</v>
      </c>
      <c r="G2209" s="563"/>
    </row>
    <row r="2210" spans="1:7" ht="12">
      <c r="A2210" s="3" t="s">
        <v>12853</v>
      </c>
      <c r="B2210" s="2" t="s">
        <v>5377</v>
      </c>
      <c r="C2210" s="176" t="s">
        <v>5378</v>
      </c>
      <c r="D2210" s="177">
        <v>1</v>
      </c>
      <c r="E2210" s="178">
        <v>2.032</v>
      </c>
      <c r="F2210" s="563">
        <v>167.52</v>
      </c>
      <c r="G2210" s="563"/>
    </row>
    <row r="2211" spans="1:7" ht="12">
      <c r="B2211" s="2" t="s">
        <v>1823</v>
      </c>
      <c r="C2211" s="176" t="s">
        <v>1824</v>
      </c>
      <c r="D2211" s="177">
        <v>1</v>
      </c>
      <c r="E2211" s="178">
        <v>2.032</v>
      </c>
      <c r="F2211" s="563">
        <v>268.21245818181814</v>
      </c>
      <c r="G2211" s="563"/>
    </row>
    <row r="2212" spans="1:7" ht="12">
      <c r="B2212" s="2" t="s">
        <v>1825</v>
      </c>
      <c r="C2212" s="176" t="s">
        <v>1826</v>
      </c>
      <c r="D2212" s="177">
        <v>1</v>
      </c>
      <c r="E2212" s="178">
        <v>2.1320000000000001</v>
      </c>
      <c r="F2212" s="563">
        <v>298.72003636363627</v>
      </c>
      <c r="G2212" s="563"/>
    </row>
    <row r="2213" spans="1:7" ht="12">
      <c r="A2213" s="3" t="s">
        <v>12854</v>
      </c>
      <c r="B2213" s="2" t="s">
        <v>5379</v>
      </c>
      <c r="C2213" s="176" t="s">
        <v>5380</v>
      </c>
      <c r="D2213" s="177">
        <v>1</v>
      </c>
      <c r="E2213" s="178">
        <v>2.1320000000000001</v>
      </c>
      <c r="F2213" s="563">
        <v>198.45</v>
      </c>
      <c r="G2213" s="563"/>
    </row>
    <row r="2214" spans="1:7" ht="12">
      <c r="B2214" s="2" t="s">
        <v>1827</v>
      </c>
      <c r="C2214" s="176" t="s">
        <v>1828</v>
      </c>
      <c r="D2214" s="177">
        <v>1</v>
      </c>
      <c r="E2214" s="178">
        <v>2.1320000000000001</v>
      </c>
      <c r="F2214" s="563">
        <v>298.72003636363627</v>
      </c>
      <c r="G2214" s="563"/>
    </row>
    <row r="2215" spans="1:7" ht="12">
      <c r="B2215" s="2" t="s">
        <v>9626</v>
      </c>
      <c r="C2215" s="176" t="s">
        <v>15272</v>
      </c>
      <c r="D2215" s="177">
        <v>1</v>
      </c>
      <c r="E2215" s="178">
        <v>10.803000000000001</v>
      </c>
      <c r="F2215" s="563">
        <v>1504.7614909090905</v>
      </c>
      <c r="G2215" s="563"/>
    </row>
    <row r="2216" spans="1:7" ht="12">
      <c r="B2216" s="2" t="s">
        <v>9627</v>
      </c>
      <c r="C2216" s="176" t="s">
        <v>15273</v>
      </c>
      <c r="D2216" s="177">
        <v>1</v>
      </c>
      <c r="E2216" s="178">
        <v>10.803000000000001</v>
      </c>
      <c r="F2216" s="563">
        <v>1544.291127272727</v>
      </c>
      <c r="G2216" s="563"/>
    </row>
    <row r="2217" spans="1:7" ht="12">
      <c r="B2217" s="2" t="s">
        <v>9628</v>
      </c>
      <c r="C2217" s="176" t="s">
        <v>15274</v>
      </c>
      <c r="D2217" s="177">
        <v>1</v>
      </c>
      <c r="E2217" s="178">
        <v>10.803000000000001</v>
      </c>
      <c r="F2217" s="563">
        <v>1544.291127272727</v>
      </c>
      <c r="G2217" s="563"/>
    </row>
    <row r="2218" spans="1:7" ht="12">
      <c r="B2218" s="2" t="s">
        <v>9629</v>
      </c>
      <c r="C2218" s="176" t="s">
        <v>15275</v>
      </c>
      <c r="D2218" s="177">
        <v>1</v>
      </c>
      <c r="E2218" s="178">
        <v>10.803000000000001</v>
      </c>
      <c r="F2218" s="563">
        <v>1502.1261818181815</v>
      </c>
      <c r="G2218" s="563"/>
    </row>
    <row r="2219" spans="1:7" ht="12">
      <c r="B2219" s="2" t="s">
        <v>9630</v>
      </c>
      <c r="C2219" s="176" t="s">
        <v>15276</v>
      </c>
      <c r="D2219" s="177">
        <v>1</v>
      </c>
      <c r="E2219" s="178">
        <v>10.803000000000001</v>
      </c>
      <c r="F2219" s="563">
        <v>1544.291127272727</v>
      </c>
      <c r="G2219" s="563"/>
    </row>
    <row r="2220" spans="1:7" ht="12">
      <c r="B2220" s="2" t="s">
        <v>9631</v>
      </c>
      <c r="C2220" s="176" t="s">
        <v>15277</v>
      </c>
      <c r="D2220" s="177">
        <v>1</v>
      </c>
      <c r="E2220" s="178">
        <v>10.803000000000001</v>
      </c>
      <c r="F2220" s="563">
        <v>1544.291127272727</v>
      </c>
      <c r="G2220" s="563"/>
    </row>
    <row r="2221" spans="1:7" ht="12">
      <c r="B2221" s="2" t="s">
        <v>9632</v>
      </c>
      <c r="C2221" s="176" t="s">
        <v>15278</v>
      </c>
      <c r="D2221" s="177">
        <v>1</v>
      </c>
      <c r="E2221" s="178">
        <v>10.803000000000001</v>
      </c>
      <c r="F2221" s="563">
        <v>1697.139054545454</v>
      </c>
      <c r="G2221" s="563"/>
    </row>
    <row r="2222" spans="1:7" ht="12">
      <c r="B2222" s="2" t="s">
        <v>9633</v>
      </c>
      <c r="C2222" s="176" t="s">
        <v>15279</v>
      </c>
      <c r="D2222" s="177">
        <v>1</v>
      </c>
      <c r="E2222" s="178">
        <v>10.803000000000001</v>
      </c>
      <c r="F2222" s="563">
        <v>1697.139054545454</v>
      </c>
      <c r="G2222" s="563"/>
    </row>
    <row r="2223" spans="1:7" ht="12">
      <c r="B2223" s="2" t="s">
        <v>9634</v>
      </c>
      <c r="C2223" s="176" t="s">
        <v>15280</v>
      </c>
      <c r="D2223" s="177">
        <v>1</v>
      </c>
      <c r="E2223" s="178">
        <v>10.803000000000001</v>
      </c>
      <c r="F2223" s="563">
        <v>1652.3387999999998</v>
      </c>
      <c r="G2223" s="563"/>
    </row>
    <row r="2224" spans="1:7" ht="12">
      <c r="B2224" s="2" t="s">
        <v>9635</v>
      </c>
      <c r="C2224" s="176" t="s">
        <v>15281</v>
      </c>
      <c r="D2224" s="177">
        <v>1</v>
      </c>
      <c r="E2224" s="178">
        <v>10.803000000000001</v>
      </c>
      <c r="F2224" s="563">
        <v>1697.139054545454</v>
      </c>
      <c r="G2224" s="563"/>
    </row>
    <row r="2225" spans="2:7" ht="12">
      <c r="B2225" s="2" t="s">
        <v>9636</v>
      </c>
      <c r="C2225" s="176" t="s">
        <v>15282</v>
      </c>
      <c r="D2225" s="177">
        <v>1</v>
      </c>
      <c r="E2225" s="178">
        <v>10.803000000000001</v>
      </c>
      <c r="F2225" s="563">
        <v>1697.139054545454</v>
      </c>
      <c r="G2225" s="563"/>
    </row>
    <row r="2226" spans="2:7" ht="12">
      <c r="B2226" s="2" t="s">
        <v>1829</v>
      </c>
      <c r="C2226" s="176" t="s">
        <v>1830</v>
      </c>
      <c r="D2226" s="177">
        <v>1</v>
      </c>
      <c r="E2226" s="178">
        <v>0.94499999999999995</v>
      </c>
      <c r="F2226" s="563">
        <v>102.20038690909089</v>
      </c>
      <c r="G2226" s="563"/>
    </row>
    <row r="2227" spans="2:7" ht="12">
      <c r="B2227" s="2" t="s">
        <v>1831</v>
      </c>
      <c r="C2227" s="176" t="s">
        <v>1832</v>
      </c>
      <c r="D2227" s="177">
        <v>1</v>
      </c>
      <c r="E2227" s="178">
        <v>1.08</v>
      </c>
      <c r="F2227" s="563">
        <v>147.4532945454545</v>
      </c>
      <c r="G2227" s="563"/>
    </row>
    <row r="2228" spans="2:7" ht="12">
      <c r="B2228" s="2" t="s">
        <v>9637</v>
      </c>
      <c r="C2228" s="176" t="s">
        <v>15283</v>
      </c>
      <c r="D2228" s="177">
        <v>1</v>
      </c>
      <c r="E2228" s="178">
        <v>11.403</v>
      </c>
      <c r="F2228" s="563">
        <v>1595.6796545454542</v>
      </c>
      <c r="G2228" s="563"/>
    </row>
    <row r="2229" spans="2:7" ht="12">
      <c r="B2229" s="2" t="s">
        <v>9638</v>
      </c>
      <c r="C2229" s="176" t="s">
        <v>15284</v>
      </c>
      <c r="D2229" s="177">
        <v>1</v>
      </c>
      <c r="E2229" s="178">
        <v>11.403</v>
      </c>
      <c r="F2229" s="563">
        <v>1726.1274545454542</v>
      </c>
      <c r="G2229" s="563"/>
    </row>
    <row r="2230" spans="2:7" ht="12">
      <c r="B2230" s="2" t="s">
        <v>9639</v>
      </c>
      <c r="C2230" s="176" t="s">
        <v>15285</v>
      </c>
      <c r="D2230" s="177">
        <v>1</v>
      </c>
      <c r="E2230" s="178">
        <v>11.303000000000001</v>
      </c>
      <c r="F2230" s="563">
        <v>2058.1763999999994</v>
      </c>
      <c r="G2230" s="563"/>
    </row>
    <row r="2231" spans="2:7" ht="12">
      <c r="B2231" s="2" t="s">
        <v>9640</v>
      </c>
      <c r="C2231" s="176" t="s">
        <v>15286</v>
      </c>
      <c r="D2231" s="177">
        <v>1</v>
      </c>
      <c r="E2231" s="178">
        <v>11.303000000000001</v>
      </c>
      <c r="F2231" s="563">
        <v>2058.1763999999994</v>
      </c>
      <c r="G2231" s="563"/>
    </row>
    <row r="2232" spans="2:7" ht="12">
      <c r="B2232" s="2" t="s">
        <v>9641</v>
      </c>
      <c r="C2232" s="176" t="s">
        <v>15287</v>
      </c>
      <c r="D2232" s="177">
        <v>1</v>
      </c>
      <c r="E2232" s="178">
        <v>11.303000000000001</v>
      </c>
      <c r="F2232" s="563">
        <v>2058.1763999999994</v>
      </c>
      <c r="G2232" s="563"/>
    </row>
    <row r="2233" spans="2:7" ht="12">
      <c r="B2233" s="2" t="s">
        <v>9642</v>
      </c>
      <c r="C2233" s="176" t="s">
        <v>15288</v>
      </c>
      <c r="D2233" s="177">
        <v>1</v>
      </c>
      <c r="E2233" s="178">
        <v>11.303000000000001</v>
      </c>
      <c r="F2233" s="563">
        <v>2058.1763999999994</v>
      </c>
      <c r="G2233" s="563"/>
    </row>
    <row r="2234" spans="2:7" ht="12">
      <c r="B2234" s="2" t="s">
        <v>9643</v>
      </c>
      <c r="C2234" s="176" t="s">
        <v>15289</v>
      </c>
      <c r="D2234" s="177">
        <v>1</v>
      </c>
      <c r="E2234" s="178">
        <v>11.303000000000001</v>
      </c>
      <c r="F2234" s="563">
        <v>2362.554599999999</v>
      </c>
      <c r="G2234" s="563"/>
    </row>
    <row r="2235" spans="2:7" ht="12">
      <c r="B2235" s="2" t="s">
        <v>9644</v>
      </c>
      <c r="C2235" s="176" t="s">
        <v>15290</v>
      </c>
      <c r="D2235" s="177">
        <v>1</v>
      </c>
      <c r="E2235" s="178">
        <v>11.303000000000001</v>
      </c>
      <c r="F2235" s="563">
        <v>2362.554599999999</v>
      </c>
      <c r="G2235" s="563"/>
    </row>
    <row r="2236" spans="2:7" ht="12">
      <c r="B2236" s="2" t="s">
        <v>9645</v>
      </c>
      <c r="C2236" s="176" t="s">
        <v>15291</v>
      </c>
      <c r="D2236" s="177">
        <v>1</v>
      </c>
      <c r="E2236" s="178">
        <v>11.303000000000001</v>
      </c>
      <c r="F2236" s="563">
        <v>2362.554599999999</v>
      </c>
      <c r="G2236" s="563"/>
    </row>
    <row r="2237" spans="2:7" ht="12">
      <c r="B2237" s="2" t="s">
        <v>9646</v>
      </c>
      <c r="C2237" s="176" t="s">
        <v>15292</v>
      </c>
      <c r="D2237" s="177">
        <v>1</v>
      </c>
      <c r="E2237" s="178">
        <v>11.303000000000001</v>
      </c>
      <c r="F2237" s="563">
        <v>2362.554599999999</v>
      </c>
      <c r="G2237" s="563"/>
    </row>
    <row r="2238" spans="2:7" ht="12">
      <c r="B2238" s="2" t="s">
        <v>1833</v>
      </c>
      <c r="C2238" s="176" t="s">
        <v>1834</v>
      </c>
      <c r="D2238" s="177">
        <v>10</v>
      </c>
      <c r="E2238" s="178">
        <v>0.114</v>
      </c>
      <c r="F2238" s="563">
        <v>11.414918836363636</v>
      </c>
      <c r="G2238" s="563"/>
    </row>
    <row r="2239" spans="2:7" ht="12">
      <c r="B2239" s="2" t="s">
        <v>1835</v>
      </c>
      <c r="C2239" s="176" t="s">
        <v>1836</v>
      </c>
      <c r="D2239" s="177">
        <v>10</v>
      </c>
      <c r="E2239" s="178">
        <v>0.114</v>
      </c>
      <c r="F2239" s="563">
        <v>11.313226909090906</v>
      </c>
      <c r="G2239" s="563"/>
    </row>
    <row r="2240" spans="2:7" ht="12">
      <c r="B2240" s="2" t="s">
        <v>1837</v>
      </c>
      <c r="C2240" s="176" t="s">
        <v>1838</v>
      </c>
      <c r="D2240" s="177">
        <v>1</v>
      </c>
      <c r="E2240" s="178">
        <v>0.12</v>
      </c>
      <c r="F2240" s="563">
        <v>12.673356436363633</v>
      </c>
      <c r="G2240" s="563"/>
    </row>
    <row r="2241" spans="1:7" ht="12">
      <c r="A2241" s="3" t="s">
        <v>12878</v>
      </c>
      <c r="B2241" s="2" t="s">
        <v>5381</v>
      </c>
      <c r="C2241" s="176" t="s">
        <v>5382</v>
      </c>
      <c r="D2241" s="177">
        <v>10</v>
      </c>
      <c r="E2241" s="178">
        <v>0.13400000000000001</v>
      </c>
      <c r="F2241" s="563">
        <v>6.87</v>
      </c>
      <c r="G2241" s="563"/>
    </row>
    <row r="2242" spans="1:7" ht="12">
      <c r="B2242" s="2" t="s">
        <v>5383</v>
      </c>
      <c r="C2242" s="176" t="s">
        <v>5384</v>
      </c>
      <c r="D2242" s="177">
        <v>1</v>
      </c>
      <c r="E2242" s="178">
        <v>0.12</v>
      </c>
      <c r="F2242" s="563">
        <v>14.363984727272722</v>
      </c>
      <c r="G2242" s="563"/>
    </row>
    <row r="2243" spans="1:7" ht="12">
      <c r="B2243" s="2" t="s">
        <v>5385</v>
      </c>
      <c r="C2243" s="176" t="s">
        <v>5386</v>
      </c>
      <c r="D2243" s="177">
        <v>1</v>
      </c>
      <c r="E2243" s="178">
        <v>0.13</v>
      </c>
      <c r="F2243" s="563">
        <v>16.906282909090905</v>
      </c>
      <c r="G2243" s="563"/>
    </row>
    <row r="2244" spans="1:7" ht="12">
      <c r="A2244" s="3" t="s">
        <v>12879</v>
      </c>
      <c r="B2244" s="2" t="s">
        <v>5387</v>
      </c>
      <c r="C2244" s="176" t="s">
        <v>5388</v>
      </c>
      <c r="D2244" s="177">
        <v>10</v>
      </c>
      <c r="E2244" s="178">
        <v>0.14399999999999999</v>
      </c>
      <c r="F2244" s="563">
        <v>7.73</v>
      </c>
      <c r="G2244" s="563"/>
    </row>
    <row r="2245" spans="1:7" ht="12">
      <c r="B2245" s="2" t="s">
        <v>5389</v>
      </c>
      <c r="C2245" s="176" t="s">
        <v>5390</v>
      </c>
      <c r="D2245" s="177">
        <v>1</v>
      </c>
      <c r="E2245" s="178">
        <v>0.13</v>
      </c>
      <c r="F2245" s="563">
        <v>14.363984727272722</v>
      </c>
      <c r="G2245" s="563"/>
    </row>
    <row r="2246" spans="1:7" ht="12">
      <c r="B2246" s="2" t="s">
        <v>5391</v>
      </c>
      <c r="C2246" s="176" t="s">
        <v>5392</v>
      </c>
      <c r="D2246" s="177">
        <v>1</v>
      </c>
      <c r="E2246" s="178">
        <v>0.16</v>
      </c>
      <c r="F2246" s="563">
        <v>18.558776727272718</v>
      </c>
      <c r="G2246" s="563"/>
    </row>
    <row r="2247" spans="1:7" ht="12">
      <c r="A2247" s="3" t="s">
        <v>12880</v>
      </c>
      <c r="B2247" s="2" t="s">
        <v>5393</v>
      </c>
      <c r="C2247" s="176" t="s">
        <v>5394</v>
      </c>
      <c r="D2247" s="177">
        <v>10</v>
      </c>
      <c r="E2247" s="178">
        <v>0.182</v>
      </c>
      <c r="F2247" s="563">
        <v>11.78</v>
      </c>
      <c r="G2247" s="563"/>
    </row>
    <row r="2248" spans="1:7" ht="12">
      <c r="B2248" s="2" t="s">
        <v>5395</v>
      </c>
      <c r="C2248" s="176" t="s">
        <v>5396</v>
      </c>
      <c r="D2248" s="177">
        <v>1</v>
      </c>
      <c r="E2248" s="178">
        <v>0.16</v>
      </c>
      <c r="F2248" s="563">
        <v>18.177431999999996</v>
      </c>
      <c r="G2248" s="563"/>
    </row>
    <row r="2249" spans="1:7" ht="12">
      <c r="B2249" s="2" t="s">
        <v>5397</v>
      </c>
      <c r="C2249" s="176" t="s">
        <v>5398</v>
      </c>
      <c r="D2249" s="177">
        <v>1</v>
      </c>
      <c r="E2249" s="178">
        <v>0.19</v>
      </c>
      <c r="F2249" s="563">
        <v>22.245109090909089</v>
      </c>
      <c r="G2249" s="563"/>
    </row>
    <row r="2250" spans="1:7" ht="12">
      <c r="A2250" s="3" t="s">
        <v>12881</v>
      </c>
      <c r="B2250" s="2" t="s">
        <v>5399</v>
      </c>
      <c r="C2250" s="176" t="s">
        <v>5400</v>
      </c>
      <c r="D2250" s="177">
        <v>5</v>
      </c>
      <c r="E2250" s="178">
        <v>0.217</v>
      </c>
      <c r="F2250" s="563">
        <v>11.9</v>
      </c>
      <c r="G2250" s="563"/>
    </row>
    <row r="2251" spans="1:7" ht="12">
      <c r="B2251" s="2" t="s">
        <v>5401</v>
      </c>
      <c r="C2251" s="176" t="s">
        <v>5402</v>
      </c>
      <c r="D2251" s="177">
        <v>1</v>
      </c>
      <c r="E2251" s="178">
        <v>0.19</v>
      </c>
      <c r="F2251" s="563">
        <v>23.643373090909087</v>
      </c>
      <c r="G2251" s="563"/>
    </row>
    <row r="2252" spans="1:7" ht="12">
      <c r="B2252" s="2" t="s">
        <v>5403</v>
      </c>
      <c r="C2252" s="176" t="s">
        <v>5404</v>
      </c>
      <c r="D2252" s="177">
        <v>1</v>
      </c>
      <c r="E2252" s="178">
        <v>0.2</v>
      </c>
      <c r="F2252" s="563">
        <v>24.914522181818175</v>
      </c>
      <c r="G2252" s="563"/>
    </row>
    <row r="2253" spans="1:7" ht="12">
      <c r="A2253" s="3" t="s">
        <v>12882</v>
      </c>
      <c r="B2253" s="2" t="s">
        <v>5405</v>
      </c>
      <c r="C2253" s="176" t="s">
        <v>5406</v>
      </c>
      <c r="D2253" s="177">
        <v>5</v>
      </c>
      <c r="E2253" s="178">
        <v>0.22700000000000001</v>
      </c>
      <c r="F2253" s="563">
        <v>13.5</v>
      </c>
      <c r="G2253" s="563"/>
    </row>
    <row r="2254" spans="1:7" ht="12">
      <c r="B2254" s="2" t="s">
        <v>5407</v>
      </c>
      <c r="C2254" s="176" t="s">
        <v>4633</v>
      </c>
      <c r="D2254" s="177">
        <v>1</v>
      </c>
      <c r="E2254" s="178">
        <v>0.2</v>
      </c>
      <c r="F2254" s="563">
        <v>24.787407272727261</v>
      </c>
      <c r="G2254" s="563"/>
    </row>
    <row r="2255" spans="1:7" ht="12">
      <c r="B2255" s="2" t="s">
        <v>4634</v>
      </c>
      <c r="C2255" s="176" t="s">
        <v>4635</v>
      </c>
      <c r="D2255" s="177">
        <v>1</v>
      </c>
      <c r="E2255" s="178">
        <v>0.24</v>
      </c>
      <c r="F2255" s="563">
        <v>27.838165090909076</v>
      </c>
      <c r="G2255" s="563"/>
    </row>
    <row r="2256" spans="1:7" ht="12">
      <c r="A2256" s="3" t="s">
        <v>12883</v>
      </c>
      <c r="B2256" s="2" t="s">
        <v>4636</v>
      </c>
      <c r="C2256" s="176" t="s">
        <v>4637</v>
      </c>
      <c r="D2256" s="177">
        <v>5</v>
      </c>
      <c r="E2256" s="178">
        <v>0.28399999999999997</v>
      </c>
      <c r="F2256" s="563">
        <v>15.34</v>
      </c>
      <c r="G2256" s="563"/>
    </row>
    <row r="2257" spans="1:7" ht="12">
      <c r="B2257" s="2" t="s">
        <v>1839</v>
      </c>
      <c r="C2257" s="176" t="s">
        <v>1840</v>
      </c>
      <c r="D2257" s="177">
        <v>1</v>
      </c>
      <c r="E2257" s="178">
        <v>0.24</v>
      </c>
      <c r="F2257" s="563">
        <v>26.948360727272718</v>
      </c>
      <c r="G2257" s="563"/>
    </row>
    <row r="2258" spans="1:7" ht="12">
      <c r="B2258" s="2" t="s">
        <v>1841</v>
      </c>
      <c r="C2258" s="176" t="s">
        <v>1842</v>
      </c>
      <c r="D2258" s="177">
        <v>1</v>
      </c>
      <c r="E2258" s="178">
        <v>0.14000000000000001</v>
      </c>
      <c r="F2258" s="563">
        <v>20.592615272727269</v>
      </c>
      <c r="G2258" s="563"/>
    </row>
    <row r="2259" spans="1:7" ht="12">
      <c r="A2259" s="3" t="s">
        <v>12884</v>
      </c>
      <c r="B2259" s="2" t="s">
        <v>4638</v>
      </c>
      <c r="C2259" s="176" t="s">
        <v>4639</v>
      </c>
      <c r="D2259" s="177">
        <v>10</v>
      </c>
      <c r="E2259" s="178">
        <v>0.16200000000000001</v>
      </c>
      <c r="F2259" s="563">
        <v>10.31</v>
      </c>
      <c r="G2259" s="563"/>
    </row>
    <row r="2260" spans="1:7" ht="12">
      <c r="B2260" s="2" t="s">
        <v>4640</v>
      </c>
      <c r="C2260" s="176" t="s">
        <v>4641</v>
      </c>
      <c r="D2260" s="177">
        <v>1</v>
      </c>
      <c r="E2260" s="178">
        <v>0.14000000000000001</v>
      </c>
      <c r="F2260" s="563">
        <v>21.990879272727266</v>
      </c>
      <c r="G2260" s="563"/>
    </row>
    <row r="2261" spans="1:7" ht="12">
      <c r="B2261" s="2" t="s">
        <v>4642</v>
      </c>
      <c r="C2261" s="176" t="s">
        <v>4643</v>
      </c>
      <c r="D2261" s="177">
        <v>1</v>
      </c>
      <c r="E2261" s="178">
        <v>0.15</v>
      </c>
      <c r="F2261" s="563">
        <v>24.533177454545449</v>
      </c>
      <c r="G2261" s="563"/>
    </row>
    <row r="2262" spans="1:7" ht="12">
      <c r="A2262" s="3" t="s">
        <v>12885</v>
      </c>
      <c r="B2262" s="2" t="s">
        <v>4644</v>
      </c>
      <c r="C2262" s="176" t="s">
        <v>5035</v>
      </c>
      <c r="D2262" s="177">
        <v>10</v>
      </c>
      <c r="E2262" s="178">
        <v>0.17199999999999999</v>
      </c>
      <c r="F2262" s="563">
        <v>11.42</v>
      </c>
      <c r="G2262" s="563"/>
    </row>
    <row r="2263" spans="1:7" ht="12">
      <c r="B2263" s="2" t="s">
        <v>5036</v>
      </c>
      <c r="C2263" s="176" t="s">
        <v>5037</v>
      </c>
      <c r="D2263" s="177">
        <v>1</v>
      </c>
      <c r="E2263" s="178">
        <v>0.15</v>
      </c>
      <c r="F2263" s="563">
        <v>23.643373090909087</v>
      </c>
      <c r="G2263" s="563"/>
    </row>
    <row r="2264" spans="1:7" ht="12">
      <c r="B2264" s="2" t="s">
        <v>5038</v>
      </c>
      <c r="C2264" s="176" t="s">
        <v>5039</v>
      </c>
      <c r="D2264" s="177">
        <v>1</v>
      </c>
      <c r="E2264" s="178">
        <v>0.19</v>
      </c>
      <c r="F2264" s="563">
        <v>26.439901090909078</v>
      </c>
      <c r="G2264" s="563"/>
    </row>
    <row r="2265" spans="1:7" ht="12">
      <c r="A2265" s="3" t="s">
        <v>12886</v>
      </c>
      <c r="B2265" s="2" t="s">
        <v>5040</v>
      </c>
      <c r="C2265" s="176" t="s">
        <v>5041</v>
      </c>
      <c r="D2265" s="177">
        <v>10</v>
      </c>
      <c r="E2265" s="178">
        <v>0.21199999999999999</v>
      </c>
      <c r="F2265" s="563">
        <v>14.97</v>
      </c>
      <c r="G2265" s="563"/>
    </row>
    <row r="2266" spans="1:7" ht="12">
      <c r="B2266" s="2" t="s">
        <v>5042</v>
      </c>
      <c r="C2266" s="176" t="s">
        <v>5043</v>
      </c>
      <c r="D2266" s="177">
        <v>1</v>
      </c>
      <c r="E2266" s="178">
        <v>0.19</v>
      </c>
      <c r="F2266" s="563">
        <v>27.838165090909076</v>
      </c>
      <c r="G2266" s="563"/>
    </row>
    <row r="2267" spans="1:7" ht="12">
      <c r="B2267" s="2" t="s">
        <v>5044</v>
      </c>
      <c r="C2267" s="176" t="s">
        <v>5045</v>
      </c>
      <c r="D2267" s="177">
        <v>1</v>
      </c>
      <c r="E2267" s="178">
        <v>0.24</v>
      </c>
      <c r="F2267" s="563">
        <v>34.956599999999995</v>
      </c>
      <c r="G2267" s="563"/>
    </row>
    <row r="2268" spans="1:7" ht="12">
      <c r="A2268" s="3" t="s">
        <v>12887</v>
      </c>
      <c r="B2268" s="2" t="s">
        <v>5046</v>
      </c>
      <c r="C2268" s="176" t="s">
        <v>5047</v>
      </c>
      <c r="D2268" s="177">
        <v>5</v>
      </c>
      <c r="E2268" s="178">
        <v>0.28399999999999997</v>
      </c>
      <c r="F2268" s="563">
        <v>16.2</v>
      </c>
      <c r="G2268" s="563"/>
    </row>
    <row r="2269" spans="1:7" ht="12">
      <c r="B2269" s="2" t="s">
        <v>5048</v>
      </c>
      <c r="C2269" s="176" t="s">
        <v>5049</v>
      </c>
      <c r="D2269" s="177">
        <v>1</v>
      </c>
      <c r="E2269" s="178">
        <v>0.24</v>
      </c>
      <c r="F2269" s="563">
        <v>34.956599999999995</v>
      </c>
      <c r="G2269" s="563"/>
    </row>
    <row r="2270" spans="1:7" ht="12">
      <c r="B2270" s="2" t="s">
        <v>5050</v>
      </c>
      <c r="C2270" s="176" t="s">
        <v>5051</v>
      </c>
      <c r="D2270" s="177">
        <v>1</v>
      </c>
      <c r="E2270" s="178">
        <v>0.27</v>
      </c>
      <c r="F2270" s="563">
        <v>18.53</v>
      </c>
      <c r="G2270" s="563"/>
    </row>
    <row r="2271" spans="1:7" ht="12">
      <c r="B2271" s="2" t="s">
        <v>5052</v>
      </c>
      <c r="C2271" s="176" t="s">
        <v>5053</v>
      </c>
      <c r="D2271" s="177">
        <v>1</v>
      </c>
      <c r="E2271" s="178">
        <v>0.27</v>
      </c>
      <c r="F2271" s="563">
        <v>35.210829818181807</v>
      </c>
      <c r="G2271" s="563"/>
    </row>
    <row r="2272" spans="1:7" ht="12">
      <c r="A2272" s="3" t="s">
        <v>12888</v>
      </c>
      <c r="B2272" s="2" t="s">
        <v>5054</v>
      </c>
      <c r="C2272" s="176" t="s">
        <v>5055</v>
      </c>
      <c r="D2272" s="177">
        <v>5</v>
      </c>
      <c r="E2272" s="178">
        <v>0.314</v>
      </c>
      <c r="F2272" s="563">
        <v>17.8</v>
      </c>
      <c r="G2272" s="563"/>
    </row>
    <row r="2273" spans="1:7" ht="12">
      <c r="B2273" s="2" t="s">
        <v>5056</v>
      </c>
      <c r="C2273" s="176" t="s">
        <v>5057</v>
      </c>
      <c r="D2273" s="177">
        <v>1</v>
      </c>
      <c r="E2273" s="178">
        <v>0.27</v>
      </c>
      <c r="F2273" s="563">
        <v>37.75312799999999</v>
      </c>
      <c r="G2273" s="563"/>
    </row>
    <row r="2274" spans="1:7" ht="12">
      <c r="B2274" s="2" t="s">
        <v>4203</v>
      </c>
      <c r="C2274" s="176" t="s">
        <v>4204</v>
      </c>
      <c r="D2274" s="177">
        <v>1</v>
      </c>
      <c r="E2274" s="178">
        <v>0.31</v>
      </c>
      <c r="F2274" s="563">
        <v>38.388702545454535</v>
      </c>
      <c r="G2274" s="563"/>
    </row>
    <row r="2275" spans="1:7" ht="12">
      <c r="A2275" s="3" t="s">
        <v>12889</v>
      </c>
      <c r="B2275" s="2" t="s">
        <v>4205</v>
      </c>
      <c r="C2275" s="176" t="s">
        <v>4206</v>
      </c>
      <c r="D2275" s="177">
        <v>5</v>
      </c>
      <c r="E2275" s="178">
        <v>0.35399999999999998</v>
      </c>
      <c r="F2275" s="563">
        <v>19.64</v>
      </c>
      <c r="G2275" s="563"/>
    </row>
    <row r="2276" spans="1:7" ht="12">
      <c r="B2276" s="2" t="s">
        <v>2725</v>
      </c>
      <c r="C2276" s="176" t="s">
        <v>2726</v>
      </c>
      <c r="D2276" s="177">
        <v>1</v>
      </c>
      <c r="E2276" s="178">
        <v>0.31</v>
      </c>
      <c r="F2276" s="563">
        <v>41.56657527272727</v>
      </c>
      <c r="G2276" s="563"/>
    </row>
    <row r="2277" spans="1:7" ht="12">
      <c r="B2277" s="2" t="s">
        <v>2727</v>
      </c>
      <c r="C2277" s="176" t="s">
        <v>2728</v>
      </c>
      <c r="D2277" s="177">
        <v>2</v>
      </c>
      <c r="E2277" s="178">
        <v>0.59199999999999997</v>
      </c>
      <c r="F2277" s="563">
        <v>76.904519999999977</v>
      </c>
      <c r="G2277" s="563"/>
    </row>
    <row r="2278" spans="1:7" ht="12">
      <c r="A2278" s="3" t="s">
        <v>12890</v>
      </c>
      <c r="B2278" s="2" t="s">
        <v>2729</v>
      </c>
      <c r="C2278" s="176" t="s">
        <v>2730</v>
      </c>
      <c r="D2278" s="177">
        <v>2</v>
      </c>
      <c r="E2278" s="178">
        <v>0.59199999999999997</v>
      </c>
      <c r="F2278" s="563">
        <v>45.41</v>
      </c>
      <c r="G2278" s="563"/>
    </row>
    <row r="2279" spans="1:7" ht="12">
      <c r="A2279" s="3" t="s">
        <v>12891</v>
      </c>
      <c r="B2279" s="2" t="s">
        <v>2731</v>
      </c>
      <c r="C2279" s="176" t="s">
        <v>2732</v>
      </c>
      <c r="D2279" s="177">
        <v>2</v>
      </c>
      <c r="E2279" s="178">
        <v>0.64200000000000002</v>
      </c>
      <c r="F2279" s="563">
        <v>50.81</v>
      </c>
      <c r="G2279" s="563"/>
    </row>
    <row r="2280" spans="1:7" ht="12">
      <c r="B2280" s="2" t="s">
        <v>1843</v>
      </c>
      <c r="C2280" s="176" t="s">
        <v>15293</v>
      </c>
      <c r="D2280" s="177">
        <v>1</v>
      </c>
      <c r="E2280" s="178">
        <v>2.0059999999999998</v>
      </c>
      <c r="F2280" s="563">
        <v>299.9911854545453</v>
      </c>
      <c r="G2280" s="563"/>
    </row>
    <row r="2281" spans="1:7" ht="12">
      <c r="B2281" s="2" t="s">
        <v>1844</v>
      </c>
      <c r="C2281" s="176" t="s">
        <v>1845</v>
      </c>
      <c r="D2281" s="177">
        <v>1</v>
      </c>
      <c r="E2281" s="178">
        <v>0.75600000000000001</v>
      </c>
      <c r="F2281" s="563">
        <v>149.99559272727265</v>
      </c>
      <c r="G2281" s="563"/>
    </row>
    <row r="2282" spans="1:7" ht="12">
      <c r="B2282" s="2" t="s">
        <v>1846</v>
      </c>
      <c r="C2282" s="176" t="s">
        <v>1847</v>
      </c>
      <c r="D2282" s="177">
        <v>1</v>
      </c>
      <c r="E2282" s="178">
        <v>0.75600000000000001</v>
      </c>
      <c r="F2282" s="563">
        <v>116.18302690909087</v>
      </c>
      <c r="G2282" s="563"/>
    </row>
    <row r="2283" spans="1:7" ht="12">
      <c r="B2283" s="2" t="s">
        <v>1848</v>
      </c>
      <c r="C2283" s="176" t="s">
        <v>1849</v>
      </c>
      <c r="D2283" s="177">
        <v>1</v>
      </c>
      <c r="E2283" s="178">
        <v>0.75600000000000001</v>
      </c>
      <c r="F2283" s="563">
        <v>144.91099636363631</v>
      </c>
      <c r="G2283" s="563"/>
    </row>
    <row r="2284" spans="1:7" ht="12">
      <c r="B2284" s="2" t="s">
        <v>1850</v>
      </c>
      <c r="C2284" s="176" t="s">
        <v>1851</v>
      </c>
      <c r="D2284" s="177">
        <v>1</v>
      </c>
      <c r="E2284" s="178">
        <v>0.78600000000000003</v>
      </c>
      <c r="F2284" s="563">
        <v>166.52053090909084</v>
      </c>
      <c r="G2284" s="563"/>
    </row>
    <row r="2285" spans="1:7" ht="12">
      <c r="B2285" s="2" t="s">
        <v>1852</v>
      </c>
      <c r="C2285" s="176" t="s">
        <v>1853</v>
      </c>
      <c r="D2285" s="177">
        <v>1</v>
      </c>
      <c r="E2285" s="178">
        <v>0.78600000000000003</v>
      </c>
      <c r="F2285" s="563">
        <v>137.28410181818177</v>
      </c>
      <c r="G2285" s="563"/>
    </row>
    <row r="2286" spans="1:7" ht="12">
      <c r="B2286" s="2" t="s">
        <v>1854</v>
      </c>
      <c r="C2286" s="176" t="s">
        <v>1855</v>
      </c>
      <c r="D2286" s="177">
        <v>1</v>
      </c>
      <c r="E2286" s="178">
        <v>0.78600000000000003</v>
      </c>
      <c r="F2286" s="563">
        <v>169.06282909090905</v>
      </c>
      <c r="G2286" s="563"/>
    </row>
    <row r="2287" spans="1:7" ht="12">
      <c r="B2287" s="2" t="s">
        <v>1856</v>
      </c>
      <c r="C2287" s="176" t="s">
        <v>1857</v>
      </c>
      <c r="D2287" s="177">
        <v>1</v>
      </c>
      <c r="E2287" s="178">
        <v>0.83599999999999997</v>
      </c>
      <c r="F2287" s="563">
        <v>174.14742545454544</v>
      </c>
      <c r="G2287" s="563"/>
    </row>
    <row r="2288" spans="1:7" ht="12">
      <c r="B2288" s="2" t="s">
        <v>1858</v>
      </c>
      <c r="C2288" s="176" t="s">
        <v>1859</v>
      </c>
      <c r="D2288" s="177">
        <v>1</v>
      </c>
      <c r="E2288" s="178">
        <v>0.83599999999999997</v>
      </c>
      <c r="F2288" s="563">
        <v>143.63984727272725</v>
      </c>
      <c r="G2288" s="563"/>
    </row>
    <row r="2289" spans="1:7" ht="12">
      <c r="B2289" s="2" t="s">
        <v>1860</v>
      </c>
      <c r="C2289" s="176" t="s">
        <v>1861</v>
      </c>
      <c r="D2289" s="177">
        <v>1</v>
      </c>
      <c r="E2289" s="178">
        <v>0.83599999999999997</v>
      </c>
      <c r="F2289" s="563">
        <v>179.23202181818178</v>
      </c>
      <c r="G2289" s="563"/>
    </row>
    <row r="2290" spans="1:7" ht="12">
      <c r="B2290" s="2" t="s">
        <v>1862</v>
      </c>
      <c r="C2290" s="176" t="s">
        <v>1863</v>
      </c>
      <c r="D2290" s="177">
        <v>1</v>
      </c>
      <c r="E2290" s="178">
        <v>0.83599999999999997</v>
      </c>
      <c r="F2290" s="563">
        <v>197.02810909090906</v>
      </c>
      <c r="G2290" s="563"/>
    </row>
    <row r="2291" spans="1:7" ht="12">
      <c r="B2291" s="2" t="s">
        <v>1864</v>
      </c>
      <c r="C2291" s="176" t="s">
        <v>1865</v>
      </c>
      <c r="D2291" s="177">
        <v>1</v>
      </c>
      <c r="E2291" s="178">
        <v>0.83599999999999997</v>
      </c>
      <c r="F2291" s="563">
        <v>158.89363636363635</v>
      </c>
      <c r="G2291" s="563"/>
    </row>
    <row r="2292" spans="1:7" ht="12">
      <c r="B2292" s="2" t="s">
        <v>1866</v>
      </c>
      <c r="C2292" s="176" t="s">
        <v>1867</v>
      </c>
      <c r="D2292" s="177">
        <v>1</v>
      </c>
      <c r="E2292" s="178">
        <v>0.83599999999999997</v>
      </c>
      <c r="F2292" s="563">
        <v>197.02810909090906</v>
      </c>
      <c r="G2292" s="563"/>
    </row>
    <row r="2293" spans="1:7" ht="12">
      <c r="B2293" s="2" t="s">
        <v>1868</v>
      </c>
      <c r="C2293" s="176" t="s">
        <v>1869</v>
      </c>
      <c r="D2293" s="177">
        <v>1</v>
      </c>
      <c r="E2293" s="178">
        <v>0.88600000000000001</v>
      </c>
      <c r="F2293" s="563">
        <v>238.97602909090907</v>
      </c>
      <c r="G2293" s="563"/>
    </row>
    <row r="2294" spans="1:7" ht="12">
      <c r="B2294" s="2" t="s">
        <v>1870</v>
      </c>
      <c r="C2294" s="176" t="s">
        <v>1871</v>
      </c>
      <c r="D2294" s="177">
        <v>1</v>
      </c>
      <c r="E2294" s="178">
        <v>0.88600000000000001</v>
      </c>
      <c r="F2294" s="563">
        <v>230.0779854545454</v>
      </c>
      <c r="G2294" s="563"/>
    </row>
    <row r="2295" spans="1:7" ht="12">
      <c r="B2295" s="2" t="s">
        <v>1872</v>
      </c>
      <c r="C2295" s="176" t="s">
        <v>1873</v>
      </c>
      <c r="D2295" s="177">
        <v>1</v>
      </c>
      <c r="E2295" s="178">
        <v>0.88600000000000001</v>
      </c>
      <c r="F2295" s="563">
        <v>193.21466181818178</v>
      </c>
      <c r="G2295" s="563"/>
    </row>
    <row r="2296" spans="1:7" ht="12">
      <c r="B2296" s="2" t="s">
        <v>1874</v>
      </c>
      <c r="C2296" s="176" t="s">
        <v>1875</v>
      </c>
      <c r="D2296" s="177">
        <v>1</v>
      </c>
      <c r="E2296" s="178">
        <v>0.88600000000000001</v>
      </c>
      <c r="F2296" s="563">
        <v>222.45109090909088</v>
      </c>
      <c r="G2296" s="563"/>
    </row>
    <row r="2297" spans="1:7" ht="12">
      <c r="B2297" s="2" t="s">
        <v>1876</v>
      </c>
      <c r="C2297" s="176" t="s">
        <v>1877</v>
      </c>
      <c r="D2297" s="177">
        <v>1</v>
      </c>
      <c r="E2297" s="178">
        <v>0.96599999999999997</v>
      </c>
      <c r="F2297" s="563">
        <v>242.78947636363628</v>
      </c>
      <c r="G2297" s="563"/>
    </row>
    <row r="2298" spans="1:7" ht="12">
      <c r="B2298" s="2" t="s">
        <v>1878</v>
      </c>
      <c r="C2298" s="176" t="s">
        <v>1879</v>
      </c>
      <c r="D2298" s="177">
        <v>1</v>
      </c>
      <c r="E2298" s="178">
        <v>0.96599999999999997</v>
      </c>
      <c r="F2298" s="563">
        <v>202.11270545454539</v>
      </c>
      <c r="G2298" s="563"/>
    </row>
    <row r="2299" spans="1:7" ht="12">
      <c r="B2299" s="2" t="s">
        <v>1880</v>
      </c>
      <c r="C2299" s="176" t="s">
        <v>1881</v>
      </c>
      <c r="D2299" s="177">
        <v>1</v>
      </c>
      <c r="E2299" s="178">
        <v>0.96599999999999997</v>
      </c>
      <c r="F2299" s="563">
        <v>249.14522181818177</v>
      </c>
      <c r="G2299" s="563"/>
    </row>
    <row r="2300" spans="1:7" ht="12">
      <c r="B2300" s="2" t="s">
        <v>1882</v>
      </c>
      <c r="C2300" s="176" t="s">
        <v>1883</v>
      </c>
      <c r="D2300" s="177">
        <v>1</v>
      </c>
      <c r="E2300" s="178">
        <v>0.61599999999999999</v>
      </c>
      <c r="F2300" s="563">
        <v>86.565253090909067</v>
      </c>
      <c r="G2300" s="563"/>
    </row>
    <row r="2301" spans="1:7" ht="12">
      <c r="A2301" s="3" t="s">
        <v>12841</v>
      </c>
      <c r="B2301" s="2" t="s">
        <v>2733</v>
      </c>
      <c r="C2301" s="176" t="s">
        <v>2734</v>
      </c>
      <c r="D2301" s="177">
        <v>1</v>
      </c>
      <c r="E2301" s="178">
        <v>0.61599999999999999</v>
      </c>
      <c r="F2301" s="563">
        <v>44.18</v>
      </c>
      <c r="G2301" s="563"/>
    </row>
    <row r="2302" spans="1:7" ht="12">
      <c r="B2302" s="2" t="s">
        <v>2735</v>
      </c>
      <c r="C2302" s="176" t="s">
        <v>2736</v>
      </c>
      <c r="D2302" s="177">
        <v>1</v>
      </c>
      <c r="E2302" s="178">
        <v>0.61599999999999999</v>
      </c>
      <c r="F2302" s="563">
        <v>90.124470545454528</v>
      </c>
      <c r="G2302" s="563"/>
    </row>
    <row r="2303" spans="1:7" ht="12">
      <c r="B2303" s="2" t="s">
        <v>2737</v>
      </c>
      <c r="C2303" s="176" t="s">
        <v>2738</v>
      </c>
      <c r="D2303" s="177">
        <v>1</v>
      </c>
      <c r="E2303" s="178">
        <v>0.64600000000000002</v>
      </c>
      <c r="F2303" s="563">
        <v>95.590411636363626</v>
      </c>
      <c r="G2303" s="563"/>
    </row>
    <row r="2304" spans="1:7" ht="12">
      <c r="A2304" s="3" t="s">
        <v>12842</v>
      </c>
      <c r="B2304" s="2" t="s">
        <v>2739</v>
      </c>
      <c r="C2304" s="176" t="s">
        <v>2740</v>
      </c>
      <c r="D2304" s="177">
        <v>1</v>
      </c>
      <c r="E2304" s="178">
        <v>0.64600000000000002</v>
      </c>
      <c r="F2304" s="563">
        <v>49.09</v>
      </c>
      <c r="G2304" s="563"/>
    </row>
    <row r="2305" spans="1:7" ht="12">
      <c r="B2305" s="2" t="s">
        <v>2741</v>
      </c>
      <c r="C2305" s="176" t="s">
        <v>2742</v>
      </c>
      <c r="D2305" s="177">
        <v>1</v>
      </c>
      <c r="E2305" s="178">
        <v>0.64600000000000002</v>
      </c>
      <c r="F2305" s="563">
        <v>99.022514181818181</v>
      </c>
      <c r="G2305" s="563"/>
    </row>
    <row r="2306" spans="1:7" ht="12">
      <c r="B2306" s="2" t="s">
        <v>2743</v>
      </c>
      <c r="C2306" s="176" t="s">
        <v>2744</v>
      </c>
      <c r="D2306" s="177">
        <v>1</v>
      </c>
      <c r="E2306" s="178">
        <v>0.69599999999999995</v>
      </c>
      <c r="F2306" s="563">
        <v>103.85288072727269</v>
      </c>
      <c r="G2306" s="563"/>
    </row>
    <row r="2307" spans="1:7" ht="12">
      <c r="A2307" s="3" t="s">
        <v>12843</v>
      </c>
      <c r="B2307" s="2" t="s">
        <v>2745</v>
      </c>
      <c r="C2307" s="176" t="s">
        <v>2746</v>
      </c>
      <c r="D2307" s="177">
        <v>1</v>
      </c>
      <c r="E2307" s="178">
        <v>0.69599999999999995</v>
      </c>
      <c r="F2307" s="563">
        <v>53.02</v>
      </c>
      <c r="G2307" s="563"/>
    </row>
    <row r="2308" spans="1:7" ht="12">
      <c r="B2308" s="2" t="s">
        <v>2747</v>
      </c>
      <c r="C2308" s="176" t="s">
        <v>2748</v>
      </c>
      <c r="D2308" s="177">
        <v>1</v>
      </c>
      <c r="E2308" s="178">
        <v>0.69599999999999995</v>
      </c>
      <c r="F2308" s="563">
        <v>105.63248945454542</v>
      </c>
      <c r="G2308" s="563"/>
    </row>
    <row r="2309" spans="1:7" ht="12">
      <c r="B2309" s="2" t="s">
        <v>2749</v>
      </c>
      <c r="C2309" s="176" t="s">
        <v>2750</v>
      </c>
      <c r="D2309" s="177">
        <v>1</v>
      </c>
      <c r="E2309" s="178">
        <v>0.70599999999999996</v>
      </c>
      <c r="F2309" s="563">
        <v>116.43725672727268</v>
      </c>
      <c r="G2309" s="563"/>
    </row>
    <row r="2310" spans="1:7" ht="12">
      <c r="A2310" s="3" t="s">
        <v>12844</v>
      </c>
      <c r="B2310" s="2" t="s">
        <v>2751</v>
      </c>
      <c r="C2310" s="176" t="s">
        <v>2752</v>
      </c>
      <c r="D2310" s="177">
        <v>1</v>
      </c>
      <c r="E2310" s="178">
        <v>0.70599999999999996</v>
      </c>
      <c r="F2310" s="563">
        <v>57.19</v>
      </c>
      <c r="G2310" s="563"/>
    </row>
    <row r="2311" spans="1:7" ht="12">
      <c r="B2311" s="2" t="s">
        <v>2753</v>
      </c>
      <c r="C2311" s="176" t="s">
        <v>2754</v>
      </c>
      <c r="D2311" s="177">
        <v>1</v>
      </c>
      <c r="E2311" s="178">
        <v>0.70599999999999996</v>
      </c>
      <c r="F2311" s="563">
        <v>117.9626356363636</v>
      </c>
      <c r="G2311" s="563"/>
    </row>
    <row r="2312" spans="1:7" ht="12">
      <c r="B2312" s="2" t="s">
        <v>2755</v>
      </c>
      <c r="C2312" s="176" t="s">
        <v>2756</v>
      </c>
      <c r="D2312" s="177">
        <v>1</v>
      </c>
      <c r="E2312" s="178">
        <v>0.75600000000000001</v>
      </c>
      <c r="F2312" s="563">
        <v>67.5</v>
      </c>
      <c r="G2312" s="563"/>
    </row>
    <row r="2313" spans="1:7" ht="12">
      <c r="B2313" s="2" t="s">
        <v>2757</v>
      </c>
      <c r="C2313" s="176" t="s">
        <v>4710</v>
      </c>
      <c r="D2313" s="177">
        <v>1</v>
      </c>
      <c r="E2313" s="178">
        <v>0.75600000000000001</v>
      </c>
      <c r="F2313" s="563">
        <v>123.30146181818178</v>
      </c>
      <c r="G2313" s="563"/>
    </row>
    <row r="2314" spans="1:7" ht="12">
      <c r="A2314" s="3" t="s">
        <v>12845</v>
      </c>
      <c r="B2314" s="2" t="s">
        <v>4711</v>
      </c>
      <c r="C2314" s="176" t="s">
        <v>4712</v>
      </c>
      <c r="D2314" s="177">
        <v>1</v>
      </c>
      <c r="E2314" s="178">
        <v>0.75600000000000001</v>
      </c>
      <c r="F2314" s="563">
        <v>63.57</v>
      </c>
      <c r="G2314" s="563"/>
    </row>
    <row r="2315" spans="1:7" ht="12">
      <c r="B2315" s="2" t="s">
        <v>4713</v>
      </c>
      <c r="C2315" s="176" t="s">
        <v>4275</v>
      </c>
      <c r="D2315" s="177">
        <v>1</v>
      </c>
      <c r="E2315" s="178">
        <v>0.75600000000000001</v>
      </c>
      <c r="F2315" s="563">
        <v>125.33530036363634</v>
      </c>
      <c r="G2315" s="563"/>
    </row>
    <row r="2316" spans="1:7" ht="12">
      <c r="B2316" s="2" t="s">
        <v>4276</v>
      </c>
      <c r="C2316" s="176" t="s">
        <v>4277</v>
      </c>
      <c r="D2316" s="177">
        <v>1</v>
      </c>
      <c r="E2316" s="178">
        <v>0.80600000000000005</v>
      </c>
      <c r="F2316" s="563">
        <v>139.82639999999998</v>
      </c>
      <c r="G2316" s="563"/>
    </row>
    <row r="2317" spans="1:7" ht="12">
      <c r="A2317" s="3" t="s">
        <v>12846</v>
      </c>
      <c r="B2317" s="2" t="s">
        <v>4278</v>
      </c>
      <c r="C2317" s="176" t="s">
        <v>4279</v>
      </c>
      <c r="D2317" s="177">
        <v>1</v>
      </c>
      <c r="E2317" s="178">
        <v>0.80600000000000005</v>
      </c>
      <c r="F2317" s="563">
        <v>71.180000000000007</v>
      </c>
      <c r="G2317" s="563"/>
    </row>
    <row r="2318" spans="1:7" ht="12">
      <c r="B2318" s="2" t="s">
        <v>1884</v>
      </c>
      <c r="C2318" s="176" t="s">
        <v>1885</v>
      </c>
      <c r="D2318" s="177">
        <v>1</v>
      </c>
      <c r="E2318" s="178">
        <v>0.80600000000000005</v>
      </c>
      <c r="F2318" s="563">
        <v>142.36869818181813</v>
      </c>
      <c r="G2318" s="563"/>
    </row>
    <row r="2319" spans="1:7" ht="12">
      <c r="B2319" s="2" t="s">
        <v>1886</v>
      </c>
      <c r="C2319" s="176" t="s">
        <v>1887</v>
      </c>
      <c r="D2319" s="177">
        <v>1</v>
      </c>
      <c r="E2319" s="178">
        <v>0.58599999999999997</v>
      </c>
      <c r="F2319" s="563">
        <v>70.294544727272694</v>
      </c>
      <c r="G2319" s="563"/>
    </row>
    <row r="2320" spans="1:7" ht="12">
      <c r="A2320" s="3" t="s">
        <v>12847</v>
      </c>
      <c r="B2320" s="2" t="s">
        <v>4280</v>
      </c>
      <c r="C2320" s="176" t="s">
        <v>4281</v>
      </c>
      <c r="D2320" s="177">
        <v>1</v>
      </c>
      <c r="E2320" s="178">
        <v>0.58599999999999997</v>
      </c>
      <c r="F2320" s="563">
        <v>34.609090909090909</v>
      </c>
      <c r="G2320" s="563"/>
    </row>
    <row r="2321" spans="1:7" ht="12">
      <c r="A2321" s="3" t="s">
        <v>12848</v>
      </c>
      <c r="B2321" s="2" t="s">
        <v>4282</v>
      </c>
      <c r="C2321" s="176" t="s">
        <v>4283</v>
      </c>
      <c r="D2321" s="177">
        <v>1</v>
      </c>
      <c r="E2321" s="178">
        <v>0.626</v>
      </c>
      <c r="F2321" s="563">
        <v>36.572727272727271</v>
      </c>
      <c r="G2321" s="563"/>
    </row>
    <row r="2322" spans="1:7" ht="12">
      <c r="A2322" s="3" t="s">
        <v>12849</v>
      </c>
      <c r="B2322" s="2" t="s">
        <v>4284</v>
      </c>
      <c r="C2322" s="176" t="s">
        <v>4285</v>
      </c>
      <c r="D2322" s="177">
        <v>1</v>
      </c>
      <c r="E2322" s="178">
        <v>0.66600000000000004</v>
      </c>
      <c r="F2322" s="563">
        <v>41.727272727272727</v>
      </c>
      <c r="G2322" s="563"/>
    </row>
    <row r="2323" spans="1:7" ht="12">
      <c r="A2323" s="3" t="s">
        <v>12850</v>
      </c>
      <c r="B2323" s="2" t="s">
        <v>4286</v>
      </c>
      <c r="C2323" s="176" t="s">
        <v>4287</v>
      </c>
      <c r="D2323" s="177">
        <v>1</v>
      </c>
      <c r="E2323" s="178">
        <v>0.65600000000000003</v>
      </c>
      <c r="F2323" s="563">
        <v>42.576545454545453</v>
      </c>
      <c r="G2323" s="563"/>
    </row>
    <row r="2324" spans="1:7" ht="12">
      <c r="A2324" s="3" t="s">
        <v>12851</v>
      </c>
      <c r="B2324" s="2" t="s">
        <v>4288</v>
      </c>
      <c r="C2324" s="176" t="s">
        <v>4289</v>
      </c>
      <c r="D2324" s="177">
        <v>1</v>
      </c>
      <c r="E2324" s="178">
        <v>0.69599999999999995</v>
      </c>
      <c r="F2324" s="563">
        <v>42.7054090909091</v>
      </c>
      <c r="G2324" s="563"/>
    </row>
    <row r="2325" spans="1:7" ht="12">
      <c r="A2325" s="3" t="s">
        <v>12852</v>
      </c>
      <c r="B2325" s="2" t="s">
        <v>4290</v>
      </c>
      <c r="C2325" s="176" t="s">
        <v>4291</v>
      </c>
      <c r="D2325" s="177">
        <v>1</v>
      </c>
      <c r="E2325" s="178">
        <v>0.75600000000000001</v>
      </c>
      <c r="F2325" s="563">
        <v>47.618181818181817</v>
      </c>
      <c r="G2325" s="563"/>
    </row>
    <row r="2326" spans="1:7" ht="12">
      <c r="B2326" s="2" t="s">
        <v>1888</v>
      </c>
      <c r="C2326" s="176" t="s">
        <v>1889</v>
      </c>
      <c r="D2326" s="177">
        <v>1</v>
      </c>
      <c r="E2326" s="178">
        <v>0.57299999999999995</v>
      </c>
      <c r="F2326" s="563">
        <v>65.337063272727264</v>
      </c>
      <c r="G2326" s="563"/>
    </row>
    <row r="2327" spans="1:7" ht="12">
      <c r="B2327" s="2" t="s">
        <v>1890</v>
      </c>
      <c r="C2327" s="176" t="s">
        <v>1891</v>
      </c>
      <c r="D2327" s="177">
        <v>1</v>
      </c>
      <c r="E2327" s="178">
        <v>0.57299999999999995</v>
      </c>
      <c r="F2327" s="563">
        <v>62.286305454545442</v>
      </c>
      <c r="G2327" s="563"/>
    </row>
    <row r="2328" spans="1:7" ht="12">
      <c r="B2328" s="2" t="s">
        <v>1892</v>
      </c>
      <c r="C2328" s="176" t="s">
        <v>1893</v>
      </c>
      <c r="D2328" s="177">
        <v>1</v>
      </c>
      <c r="E2328" s="178">
        <v>0.61299999999999999</v>
      </c>
      <c r="F2328" s="563">
        <v>69.40474036363635</v>
      </c>
      <c r="G2328" s="563"/>
    </row>
    <row r="2329" spans="1:7" ht="12">
      <c r="B2329" s="2" t="s">
        <v>1894</v>
      </c>
      <c r="C2329" s="176" t="s">
        <v>1895</v>
      </c>
      <c r="D2329" s="177">
        <v>1</v>
      </c>
      <c r="E2329" s="178">
        <v>0.66300000000000003</v>
      </c>
      <c r="F2329" s="563">
        <v>78.93835854545452</v>
      </c>
      <c r="G2329" s="563"/>
    </row>
    <row r="2330" spans="1:7" ht="12">
      <c r="B2330" s="2" t="s">
        <v>1896</v>
      </c>
      <c r="C2330" s="176" t="s">
        <v>1897</v>
      </c>
      <c r="D2330" s="177">
        <v>1</v>
      </c>
      <c r="E2330" s="178">
        <v>0.67300000000000004</v>
      </c>
      <c r="F2330" s="563">
        <v>73.34530254545453</v>
      </c>
      <c r="G2330" s="563"/>
    </row>
    <row r="2331" spans="1:7" ht="12">
      <c r="B2331" s="2" t="s">
        <v>1898</v>
      </c>
      <c r="C2331" s="176" t="s">
        <v>1899</v>
      </c>
      <c r="D2331" s="177">
        <v>1</v>
      </c>
      <c r="E2331" s="178">
        <v>0.71299999999999997</v>
      </c>
      <c r="F2331" s="563">
        <v>84.912759272727243</v>
      </c>
      <c r="G2331" s="563"/>
    </row>
    <row r="2332" spans="1:7" ht="12">
      <c r="B2332" s="2" t="s">
        <v>1900</v>
      </c>
      <c r="C2332" s="176" t="s">
        <v>1901</v>
      </c>
      <c r="D2332" s="177">
        <v>1</v>
      </c>
      <c r="E2332" s="178">
        <v>0.78300000000000003</v>
      </c>
      <c r="F2332" s="563">
        <v>94.954837090909052</v>
      </c>
      <c r="G2332" s="563"/>
    </row>
    <row r="2333" spans="1:7" ht="12">
      <c r="B2333" s="2" t="s">
        <v>1902</v>
      </c>
      <c r="C2333" s="176" t="s">
        <v>1903</v>
      </c>
      <c r="D2333" s="177">
        <v>1</v>
      </c>
      <c r="E2333" s="178">
        <v>0.72299999999999998</v>
      </c>
      <c r="F2333" s="563">
        <v>127.11490909090907</v>
      </c>
      <c r="G2333" s="563"/>
    </row>
    <row r="2334" spans="1:7" ht="12">
      <c r="B2334" s="2" t="s">
        <v>1904</v>
      </c>
      <c r="C2334" s="176" t="s">
        <v>1905</v>
      </c>
      <c r="D2334" s="177">
        <v>1</v>
      </c>
      <c r="E2334" s="178">
        <v>0.72299999999999998</v>
      </c>
      <c r="F2334" s="563">
        <v>91.776964363636353</v>
      </c>
      <c r="G2334" s="563"/>
    </row>
    <row r="2335" spans="1:7" ht="12">
      <c r="B2335" s="2" t="s">
        <v>1906</v>
      </c>
      <c r="C2335" s="176" t="s">
        <v>1907</v>
      </c>
      <c r="D2335" s="177">
        <v>1</v>
      </c>
      <c r="E2335" s="178">
        <v>0.81299999999999994</v>
      </c>
      <c r="F2335" s="563">
        <v>110.20862618181816</v>
      </c>
      <c r="G2335" s="563"/>
    </row>
    <row r="2336" spans="1:7" ht="12">
      <c r="B2336" s="2" t="s">
        <v>1908</v>
      </c>
      <c r="C2336" s="176" t="s">
        <v>1033</v>
      </c>
      <c r="D2336" s="177">
        <v>1</v>
      </c>
      <c r="E2336" s="178">
        <v>0.86299999999999999</v>
      </c>
      <c r="F2336" s="563">
        <v>118.85243999999997</v>
      </c>
      <c r="G2336" s="563"/>
    </row>
    <row r="2337" spans="2:7" ht="12">
      <c r="B2337" s="2" t="s">
        <v>1034</v>
      </c>
      <c r="C2337" s="176" t="s">
        <v>1035</v>
      </c>
      <c r="D2337" s="177">
        <v>1</v>
      </c>
      <c r="E2337" s="178">
        <v>0.873</v>
      </c>
      <c r="F2337" s="563">
        <v>137.28410181818177</v>
      </c>
      <c r="G2337" s="563"/>
    </row>
    <row r="2338" spans="2:7" ht="12">
      <c r="B2338" s="2" t="s">
        <v>1036</v>
      </c>
      <c r="C2338" s="176" t="s">
        <v>1037</v>
      </c>
      <c r="D2338" s="177">
        <v>1</v>
      </c>
      <c r="E2338" s="178">
        <v>0.91300000000000003</v>
      </c>
      <c r="F2338" s="563">
        <v>169.06282909090905</v>
      </c>
      <c r="G2338" s="563"/>
    </row>
    <row r="2339" spans="2:7" ht="12">
      <c r="B2339" s="2" t="s">
        <v>1038</v>
      </c>
      <c r="C2339" s="176" t="s">
        <v>1039</v>
      </c>
      <c r="D2339" s="177">
        <v>1</v>
      </c>
      <c r="E2339" s="178">
        <v>0.96299999999999997</v>
      </c>
      <c r="F2339" s="563">
        <v>179.23202181818178</v>
      </c>
      <c r="G2339" s="563"/>
    </row>
    <row r="2340" spans="2:7" ht="12">
      <c r="B2340" s="2" t="s">
        <v>1040</v>
      </c>
      <c r="C2340" s="176" t="s">
        <v>1041</v>
      </c>
      <c r="D2340" s="177">
        <v>1</v>
      </c>
      <c r="E2340" s="178">
        <v>0.62</v>
      </c>
      <c r="F2340" s="563">
        <v>81.607771636363594</v>
      </c>
      <c r="G2340" s="563"/>
    </row>
    <row r="2341" spans="2:7" ht="12">
      <c r="B2341" s="2" t="s">
        <v>1042</v>
      </c>
      <c r="C2341" s="176" t="s">
        <v>1043</v>
      </c>
      <c r="D2341" s="177">
        <v>1</v>
      </c>
      <c r="E2341" s="178">
        <v>0.62</v>
      </c>
      <c r="F2341" s="563">
        <v>71.565693818181799</v>
      </c>
      <c r="G2341" s="563"/>
    </row>
    <row r="2342" spans="2:7" ht="12">
      <c r="B2342" s="2" t="s">
        <v>1044</v>
      </c>
      <c r="C2342" s="176" t="s">
        <v>1045</v>
      </c>
      <c r="D2342" s="177">
        <v>1</v>
      </c>
      <c r="E2342" s="178">
        <v>0.62</v>
      </c>
      <c r="F2342" s="563">
        <v>81.607771636363594</v>
      </c>
      <c r="G2342" s="563"/>
    </row>
    <row r="2343" spans="2:7" ht="12">
      <c r="B2343" s="2" t="s">
        <v>1046</v>
      </c>
      <c r="C2343" s="176" t="s">
        <v>1032</v>
      </c>
      <c r="D2343" s="177">
        <v>1</v>
      </c>
      <c r="E2343" s="178">
        <v>0.69599999999999995</v>
      </c>
      <c r="F2343" s="563">
        <v>86.565253090909067</v>
      </c>
      <c r="G2343" s="563"/>
    </row>
    <row r="2344" spans="2:7" ht="12">
      <c r="B2344" s="2" t="s">
        <v>263</v>
      </c>
      <c r="C2344" s="176" t="s">
        <v>264</v>
      </c>
      <c r="D2344" s="177">
        <v>1</v>
      </c>
      <c r="E2344" s="178">
        <v>0.69599999999999995</v>
      </c>
      <c r="F2344" s="563">
        <v>78.175669090909068</v>
      </c>
      <c r="G2344" s="563"/>
    </row>
    <row r="2345" spans="2:7" ht="12">
      <c r="B2345" s="2" t="s">
        <v>265</v>
      </c>
      <c r="C2345" s="176" t="s">
        <v>266</v>
      </c>
      <c r="D2345" s="177">
        <v>1</v>
      </c>
      <c r="E2345" s="178">
        <v>0.69599999999999995</v>
      </c>
      <c r="F2345" s="563">
        <v>90.505815272727247</v>
      </c>
      <c r="G2345" s="563"/>
    </row>
    <row r="2346" spans="2:7" ht="12">
      <c r="B2346" s="2" t="s">
        <v>267</v>
      </c>
      <c r="C2346" s="176" t="s">
        <v>268</v>
      </c>
      <c r="D2346" s="177">
        <v>1</v>
      </c>
      <c r="E2346" s="178">
        <v>0.74299999999999999</v>
      </c>
      <c r="F2346" s="563">
        <v>94.1921476363636</v>
      </c>
      <c r="G2346" s="563"/>
    </row>
    <row r="2347" spans="2:7" ht="12">
      <c r="B2347" s="2" t="s">
        <v>269</v>
      </c>
      <c r="C2347" s="176" t="s">
        <v>270</v>
      </c>
      <c r="D2347" s="177">
        <v>1</v>
      </c>
      <c r="E2347" s="178">
        <v>0.74299999999999999</v>
      </c>
      <c r="F2347" s="563">
        <v>86.183908363636334</v>
      </c>
      <c r="G2347" s="563"/>
    </row>
    <row r="2348" spans="2:7" ht="12">
      <c r="B2348" s="2" t="s">
        <v>271</v>
      </c>
      <c r="C2348" s="176" t="s">
        <v>272</v>
      </c>
      <c r="D2348" s="177">
        <v>1</v>
      </c>
      <c r="E2348" s="178">
        <v>0.74299999999999999</v>
      </c>
      <c r="F2348" s="563">
        <v>95.844641454545439</v>
      </c>
      <c r="G2348" s="563"/>
    </row>
    <row r="2349" spans="2:7" ht="12">
      <c r="B2349" s="2" t="s">
        <v>273</v>
      </c>
      <c r="C2349" s="176" t="s">
        <v>274</v>
      </c>
      <c r="D2349" s="177">
        <v>1</v>
      </c>
      <c r="E2349" s="178">
        <v>0.78600000000000003</v>
      </c>
      <c r="F2349" s="563">
        <v>106.14094909090906</v>
      </c>
      <c r="G2349" s="563"/>
    </row>
    <row r="2350" spans="2:7" ht="12">
      <c r="B2350" s="2" t="s">
        <v>275</v>
      </c>
      <c r="C2350" s="176" t="s">
        <v>276</v>
      </c>
      <c r="D2350" s="177">
        <v>1</v>
      </c>
      <c r="E2350" s="178">
        <v>0.78600000000000003</v>
      </c>
      <c r="F2350" s="563">
        <v>95.209066909090879</v>
      </c>
      <c r="G2350" s="563"/>
    </row>
    <row r="2351" spans="2:7" ht="12">
      <c r="B2351" s="2" t="s">
        <v>277</v>
      </c>
      <c r="C2351" s="176" t="s">
        <v>278</v>
      </c>
      <c r="D2351" s="177">
        <v>1</v>
      </c>
      <c r="E2351" s="178">
        <v>0.78600000000000003</v>
      </c>
      <c r="F2351" s="563">
        <v>106.77652363636361</v>
      </c>
      <c r="G2351" s="563"/>
    </row>
    <row r="2352" spans="2:7" ht="12">
      <c r="B2352" s="2" t="s">
        <v>279</v>
      </c>
      <c r="C2352" s="176" t="s">
        <v>280</v>
      </c>
      <c r="D2352" s="177">
        <v>1</v>
      </c>
      <c r="E2352" s="178">
        <v>0.83299999999999996</v>
      </c>
      <c r="F2352" s="563">
        <v>122.92011709090907</v>
      </c>
      <c r="G2352" s="563"/>
    </row>
    <row r="2353" spans="2:7" ht="12">
      <c r="B2353" s="2" t="s">
        <v>281</v>
      </c>
      <c r="C2353" s="176" t="s">
        <v>282</v>
      </c>
      <c r="D2353" s="177">
        <v>1</v>
      </c>
      <c r="E2353" s="178">
        <v>0.83299999999999996</v>
      </c>
      <c r="F2353" s="563">
        <v>112.62380945454541</v>
      </c>
      <c r="G2353" s="563"/>
    </row>
    <row r="2354" spans="2:7" ht="12">
      <c r="B2354" s="2" t="s">
        <v>283</v>
      </c>
      <c r="C2354" s="176" t="s">
        <v>284</v>
      </c>
      <c r="D2354" s="177">
        <v>1</v>
      </c>
      <c r="E2354" s="178">
        <v>0.83299999999999996</v>
      </c>
      <c r="F2354" s="563">
        <v>104.23422545454544</v>
      </c>
      <c r="G2354" s="563"/>
    </row>
    <row r="2355" spans="2:7" ht="12">
      <c r="B2355" s="2" t="s">
        <v>285</v>
      </c>
      <c r="C2355" s="176" t="s">
        <v>286</v>
      </c>
      <c r="D2355" s="177">
        <v>1</v>
      </c>
      <c r="E2355" s="178">
        <v>0.83299999999999996</v>
      </c>
      <c r="F2355" s="563">
        <v>114.78476290909087</v>
      </c>
      <c r="G2355" s="563"/>
    </row>
    <row r="2356" spans="2:7" ht="12">
      <c r="B2356" s="2" t="s">
        <v>287</v>
      </c>
      <c r="C2356" s="176" t="s">
        <v>288</v>
      </c>
      <c r="D2356" s="177">
        <v>1</v>
      </c>
      <c r="E2356" s="178">
        <v>0.89300000000000002</v>
      </c>
      <c r="F2356" s="563">
        <v>126.73356436363632</v>
      </c>
      <c r="G2356" s="563"/>
    </row>
    <row r="2357" spans="2:7" ht="12">
      <c r="B2357" s="2" t="s">
        <v>289</v>
      </c>
      <c r="C2357" s="176" t="s">
        <v>290</v>
      </c>
      <c r="D2357" s="177">
        <v>1</v>
      </c>
      <c r="E2357" s="178">
        <v>0.89300000000000002</v>
      </c>
      <c r="F2357" s="563">
        <v>116.18302690909087</v>
      </c>
      <c r="G2357" s="563"/>
    </row>
    <row r="2358" spans="2:7" ht="12">
      <c r="B2358" s="2" t="s">
        <v>291</v>
      </c>
      <c r="C2358" s="176" t="s">
        <v>292</v>
      </c>
      <c r="D2358" s="177">
        <v>1</v>
      </c>
      <c r="E2358" s="178">
        <v>0.89300000000000002</v>
      </c>
      <c r="F2358" s="563">
        <v>128.38605818181813</v>
      </c>
      <c r="G2358" s="563"/>
    </row>
    <row r="2359" spans="2:7" ht="12">
      <c r="B2359" s="2" t="s">
        <v>293</v>
      </c>
      <c r="C2359" s="176" t="s">
        <v>15294</v>
      </c>
      <c r="D2359" s="177">
        <v>1</v>
      </c>
      <c r="E2359" s="178">
        <v>2.093</v>
      </c>
      <c r="F2359" s="563">
        <v>294.90658909090899</v>
      </c>
      <c r="G2359" s="563"/>
    </row>
    <row r="2360" spans="2:7" ht="12">
      <c r="B2360" s="2" t="s">
        <v>294</v>
      </c>
      <c r="C2360" s="176" t="s">
        <v>295</v>
      </c>
      <c r="D2360" s="177">
        <v>1</v>
      </c>
      <c r="E2360" s="178">
        <v>0.79300000000000004</v>
      </c>
      <c r="F2360" s="563">
        <v>138.55525090909086</v>
      </c>
      <c r="G2360" s="563"/>
    </row>
    <row r="2361" spans="2:7" ht="12">
      <c r="B2361" s="2" t="s">
        <v>296</v>
      </c>
      <c r="C2361" s="176" t="s">
        <v>297</v>
      </c>
      <c r="D2361" s="177">
        <v>1</v>
      </c>
      <c r="E2361" s="178">
        <v>0.79300000000000004</v>
      </c>
      <c r="F2361" s="563">
        <v>115.2932225454545</v>
      </c>
      <c r="G2361" s="563"/>
    </row>
    <row r="2362" spans="2:7" ht="12">
      <c r="B2362" s="2" t="s">
        <v>298</v>
      </c>
      <c r="C2362" s="176" t="s">
        <v>299</v>
      </c>
      <c r="D2362" s="177">
        <v>1</v>
      </c>
      <c r="E2362" s="178">
        <v>0.79300000000000004</v>
      </c>
      <c r="F2362" s="563">
        <v>134.74180363636358</v>
      </c>
      <c r="G2362" s="563"/>
    </row>
    <row r="2363" spans="2:7" ht="12">
      <c r="B2363" s="2" t="s">
        <v>300</v>
      </c>
      <c r="C2363" s="176" t="s">
        <v>301</v>
      </c>
      <c r="D2363" s="177">
        <v>1</v>
      </c>
      <c r="E2363" s="178">
        <v>0.83299999999999996</v>
      </c>
      <c r="F2363" s="563">
        <v>155.08018909090907</v>
      </c>
      <c r="G2363" s="563"/>
    </row>
    <row r="2364" spans="2:7" ht="12">
      <c r="B2364" s="2" t="s">
        <v>302</v>
      </c>
      <c r="C2364" s="176" t="s">
        <v>303</v>
      </c>
      <c r="D2364" s="177">
        <v>1</v>
      </c>
      <c r="E2364" s="178">
        <v>0.83299999999999996</v>
      </c>
      <c r="F2364" s="563">
        <v>130.92835636363634</v>
      </c>
      <c r="G2364" s="563"/>
    </row>
    <row r="2365" spans="2:7" ht="12">
      <c r="B2365" s="2" t="s">
        <v>304</v>
      </c>
      <c r="C2365" s="176" t="s">
        <v>305</v>
      </c>
      <c r="D2365" s="177">
        <v>1</v>
      </c>
      <c r="E2365" s="178">
        <v>0.83299999999999996</v>
      </c>
      <c r="F2365" s="563">
        <v>158.89363636363635</v>
      </c>
      <c r="G2365" s="563"/>
    </row>
    <row r="2366" spans="2:7" ht="12">
      <c r="B2366" s="2" t="s">
        <v>306</v>
      </c>
      <c r="C2366" s="176" t="s">
        <v>307</v>
      </c>
      <c r="D2366" s="177">
        <v>1</v>
      </c>
      <c r="E2366" s="178">
        <v>0.873</v>
      </c>
      <c r="F2366" s="563">
        <v>162.70708363636359</v>
      </c>
      <c r="G2366" s="563"/>
    </row>
    <row r="2367" spans="2:7" ht="12">
      <c r="B2367" s="2" t="s">
        <v>308</v>
      </c>
      <c r="C2367" s="176" t="s">
        <v>309</v>
      </c>
      <c r="D2367" s="177">
        <v>1</v>
      </c>
      <c r="E2367" s="178">
        <v>0.873</v>
      </c>
      <c r="F2367" s="563">
        <v>143.63984727272725</v>
      </c>
      <c r="G2367" s="563"/>
    </row>
    <row r="2368" spans="2:7" ht="12">
      <c r="B2368" s="2" t="s">
        <v>310</v>
      </c>
      <c r="C2368" s="176" t="s">
        <v>311</v>
      </c>
      <c r="D2368" s="177">
        <v>1</v>
      </c>
      <c r="E2368" s="178">
        <v>0.873</v>
      </c>
      <c r="F2368" s="563">
        <v>165.2493818181818</v>
      </c>
      <c r="G2368" s="563"/>
    </row>
    <row r="2369" spans="2:7" ht="12">
      <c r="B2369" s="2" t="s">
        <v>312</v>
      </c>
      <c r="C2369" s="176" t="s">
        <v>313</v>
      </c>
      <c r="D2369" s="177">
        <v>1</v>
      </c>
      <c r="E2369" s="178">
        <v>0.94299999999999995</v>
      </c>
      <c r="F2369" s="563">
        <v>181.77431999999996</v>
      </c>
      <c r="G2369" s="563"/>
    </row>
    <row r="2370" spans="2:7" ht="12">
      <c r="B2370" s="2" t="s">
        <v>314</v>
      </c>
      <c r="C2370" s="176" t="s">
        <v>315</v>
      </c>
      <c r="D2370" s="177">
        <v>1</v>
      </c>
      <c r="E2370" s="178">
        <v>0.94299999999999995</v>
      </c>
      <c r="F2370" s="563">
        <v>155.08018909090907</v>
      </c>
      <c r="G2370" s="563"/>
    </row>
    <row r="2371" spans="2:7" ht="12">
      <c r="B2371" s="2" t="s">
        <v>316</v>
      </c>
      <c r="C2371" s="176" t="s">
        <v>317</v>
      </c>
      <c r="D2371" s="177">
        <v>1</v>
      </c>
      <c r="E2371" s="178">
        <v>0.94299999999999995</v>
      </c>
      <c r="F2371" s="563">
        <v>181.77431999999996</v>
      </c>
      <c r="G2371" s="563"/>
    </row>
    <row r="2372" spans="2:7" ht="12">
      <c r="B2372" s="2" t="s">
        <v>318</v>
      </c>
      <c r="C2372" s="176" t="s">
        <v>319</v>
      </c>
      <c r="D2372" s="177">
        <v>1</v>
      </c>
      <c r="E2372" s="178">
        <v>0.97299999999999998</v>
      </c>
      <c r="F2372" s="563">
        <v>217.36649454545446</v>
      </c>
      <c r="G2372" s="563"/>
    </row>
    <row r="2373" spans="2:7" ht="12">
      <c r="B2373" s="2" t="s">
        <v>320</v>
      </c>
      <c r="C2373" s="176" t="s">
        <v>321</v>
      </c>
      <c r="D2373" s="177">
        <v>1</v>
      </c>
      <c r="E2373" s="178">
        <v>0.97299999999999998</v>
      </c>
      <c r="F2373" s="563">
        <v>209.73959999999994</v>
      </c>
      <c r="G2373" s="563"/>
    </row>
    <row r="2374" spans="2:7" ht="12">
      <c r="B2374" s="2" t="s">
        <v>322</v>
      </c>
      <c r="C2374" s="176" t="s">
        <v>323</v>
      </c>
      <c r="D2374" s="177">
        <v>1</v>
      </c>
      <c r="E2374" s="178">
        <v>0.97299999999999998</v>
      </c>
      <c r="F2374" s="563">
        <v>181.77431999999996</v>
      </c>
      <c r="G2374" s="563"/>
    </row>
    <row r="2375" spans="2:7" ht="12">
      <c r="B2375" s="2" t="s">
        <v>324</v>
      </c>
      <c r="C2375" s="176" t="s">
        <v>325</v>
      </c>
      <c r="D2375" s="177">
        <v>1</v>
      </c>
      <c r="E2375" s="178">
        <v>0.97299999999999998</v>
      </c>
      <c r="F2375" s="563">
        <v>203.38385454545451</v>
      </c>
      <c r="G2375" s="563"/>
    </row>
    <row r="2376" spans="2:7" ht="12">
      <c r="B2376" s="2" t="s">
        <v>326</v>
      </c>
      <c r="C2376" s="176" t="s">
        <v>327</v>
      </c>
      <c r="D2376" s="177">
        <v>1</v>
      </c>
      <c r="E2376" s="178">
        <v>1.0429999999999999</v>
      </c>
      <c r="F2376" s="563">
        <v>223.72223999999991</v>
      </c>
      <c r="G2376" s="563"/>
    </row>
    <row r="2377" spans="2:7" ht="12">
      <c r="B2377" s="2" t="s">
        <v>328</v>
      </c>
      <c r="C2377" s="176" t="s">
        <v>1073</v>
      </c>
      <c r="D2377" s="177">
        <v>1</v>
      </c>
      <c r="E2377" s="178">
        <v>1.0429999999999999</v>
      </c>
      <c r="F2377" s="563">
        <v>194.48581090909084</v>
      </c>
      <c r="G2377" s="563"/>
    </row>
    <row r="2378" spans="2:7" ht="12">
      <c r="B2378" s="2" t="s">
        <v>1074</v>
      </c>
      <c r="C2378" s="176" t="s">
        <v>1075</v>
      </c>
      <c r="D2378" s="177">
        <v>1</v>
      </c>
      <c r="E2378" s="178">
        <v>1.0429999999999999</v>
      </c>
      <c r="F2378" s="563">
        <v>232.62028363636355</v>
      </c>
      <c r="G2378" s="563"/>
    </row>
    <row r="2379" spans="2:7" ht="12">
      <c r="B2379" s="2" t="s">
        <v>1076</v>
      </c>
      <c r="C2379" s="176" t="s">
        <v>1077</v>
      </c>
      <c r="D2379" s="177">
        <v>1</v>
      </c>
      <c r="E2379" s="178">
        <v>0.73899999999999999</v>
      </c>
      <c r="F2379" s="563">
        <v>132.1995054545454</v>
      </c>
      <c r="G2379" s="563"/>
    </row>
    <row r="2380" spans="2:7" ht="12">
      <c r="B2380" s="2" t="s">
        <v>1078</v>
      </c>
      <c r="C2380" s="176" t="s">
        <v>1079</v>
      </c>
      <c r="D2380" s="177">
        <v>1</v>
      </c>
      <c r="E2380" s="178">
        <v>0.78800000000000003</v>
      </c>
      <c r="F2380" s="563">
        <v>161.4359345454545</v>
      </c>
      <c r="G2380" s="563"/>
    </row>
    <row r="2381" spans="2:7" ht="12">
      <c r="B2381" s="2" t="s">
        <v>1080</v>
      </c>
      <c r="C2381" s="176" t="s">
        <v>1081</v>
      </c>
      <c r="D2381" s="177">
        <v>1</v>
      </c>
      <c r="E2381" s="178">
        <v>0.83499999999999996</v>
      </c>
      <c r="F2381" s="563">
        <v>167.79167999999996</v>
      </c>
      <c r="G2381" s="563"/>
    </row>
    <row r="2382" spans="2:7" ht="12">
      <c r="B2382" s="2" t="s">
        <v>1082</v>
      </c>
      <c r="C2382" s="176" t="s">
        <v>1083</v>
      </c>
      <c r="D2382" s="177">
        <v>1</v>
      </c>
      <c r="E2382" s="178">
        <v>0.875</v>
      </c>
      <c r="F2382" s="563">
        <v>172.87627636363632</v>
      </c>
      <c r="G2382" s="563"/>
    </row>
    <row r="2383" spans="2:7" ht="12">
      <c r="B2383" s="2" t="s">
        <v>1084</v>
      </c>
      <c r="C2383" s="176" t="s">
        <v>1085</v>
      </c>
      <c r="D2383" s="177">
        <v>1</v>
      </c>
      <c r="E2383" s="178">
        <v>0.89800000000000002</v>
      </c>
      <c r="F2383" s="563">
        <v>213.55304727272721</v>
      </c>
      <c r="G2383" s="563"/>
    </row>
    <row r="2384" spans="2:7" ht="12">
      <c r="B2384" s="2" t="s">
        <v>1086</v>
      </c>
      <c r="C2384" s="176" t="s">
        <v>1087</v>
      </c>
      <c r="D2384" s="177">
        <v>1</v>
      </c>
      <c r="E2384" s="178">
        <v>0.94</v>
      </c>
      <c r="F2384" s="563">
        <v>227.53568727272724</v>
      </c>
      <c r="G2384" s="563"/>
    </row>
    <row r="2385" spans="2:7" ht="12">
      <c r="B2385" s="2" t="s">
        <v>1088</v>
      </c>
      <c r="C2385" s="176" t="s">
        <v>1089</v>
      </c>
      <c r="D2385" s="177">
        <v>1</v>
      </c>
      <c r="E2385" s="178">
        <v>17.829999999999998</v>
      </c>
      <c r="F2385" s="563">
        <v>1416.478636363636</v>
      </c>
      <c r="G2385" s="563"/>
    </row>
    <row r="2386" spans="2:7" ht="12">
      <c r="B2386" s="2" t="s">
        <v>1090</v>
      </c>
      <c r="C2386" s="176" t="s">
        <v>1091</v>
      </c>
      <c r="D2386" s="177">
        <v>1</v>
      </c>
      <c r="E2386" s="178">
        <v>90.22</v>
      </c>
      <c r="F2386" s="563">
        <v>10711.213799999996</v>
      </c>
      <c r="G2386" s="563"/>
    </row>
    <row r="2387" spans="2:7" ht="12">
      <c r="B2387" s="2" t="s">
        <v>1092</v>
      </c>
      <c r="C2387" s="176" t="s">
        <v>1093</v>
      </c>
      <c r="D2387" s="177">
        <v>1</v>
      </c>
      <c r="E2387" s="178">
        <v>90.162999999999997</v>
      </c>
      <c r="F2387" s="563">
        <v>10612.389709090907</v>
      </c>
      <c r="G2387" s="563"/>
    </row>
    <row r="2388" spans="2:7" ht="12">
      <c r="B2388" s="2" t="s">
        <v>1094</v>
      </c>
      <c r="C2388" s="176" t="s">
        <v>1095</v>
      </c>
      <c r="D2388" s="177">
        <v>1</v>
      </c>
      <c r="E2388" s="178">
        <v>90.162999999999997</v>
      </c>
      <c r="F2388" s="563">
        <v>10106.410363636362</v>
      </c>
      <c r="G2388" s="563"/>
    </row>
    <row r="2389" spans="2:7" ht="12">
      <c r="B2389" s="2" t="s">
        <v>1096</v>
      </c>
      <c r="C2389" s="176" t="s">
        <v>1097</v>
      </c>
      <c r="D2389" s="177">
        <v>1</v>
      </c>
      <c r="E2389" s="178">
        <v>81.912999999999997</v>
      </c>
      <c r="F2389" s="563">
        <v>9895.585636363634</v>
      </c>
      <c r="G2389" s="563"/>
    </row>
    <row r="2390" spans="2:7" ht="12">
      <c r="B2390" s="2" t="s">
        <v>1098</v>
      </c>
      <c r="C2390" s="176" t="s">
        <v>1955</v>
      </c>
      <c r="D2390" s="177">
        <v>1</v>
      </c>
      <c r="E2390" s="178">
        <v>81.97</v>
      </c>
      <c r="F2390" s="563">
        <v>10184.151981818177</v>
      </c>
      <c r="G2390" s="563"/>
    </row>
    <row r="2391" spans="2:7" ht="12">
      <c r="B2391" s="2" t="s">
        <v>1956</v>
      </c>
      <c r="C2391" s="176" t="s">
        <v>1957</v>
      </c>
      <c r="D2391" s="177">
        <v>1</v>
      </c>
      <c r="E2391" s="178">
        <v>81.912999999999997</v>
      </c>
      <c r="F2391" s="563">
        <v>9975.9625636363635</v>
      </c>
      <c r="G2391" s="563"/>
    </row>
    <row r="2392" spans="2:7" ht="12">
      <c r="B2392" s="2" t="s">
        <v>1958</v>
      </c>
      <c r="C2392" s="176" t="s">
        <v>1959</v>
      </c>
      <c r="D2392" s="177">
        <v>1</v>
      </c>
      <c r="E2392" s="178">
        <v>81.912999999999997</v>
      </c>
      <c r="F2392" s="563">
        <v>9821.7969818181791</v>
      </c>
      <c r="G2392" s="563"/>
    </row>
    <row r="2393" spans="2:7" ht="12">
      <c r="B2393" s="2" t="s">
        <v>1960</v>
      </c>
      <c r="C2393" s="176" t="s">
        <v>1961</v>
      </c>
      <c r="D2393" s="177">
        <v>1</v>
      </c>
      <c r="E2393" s="178">
        <v>100.34</v>
      </c>
      <c r="F2393" s="563">
        <v>14209.586618181816</v>
      </c>
      <c r="G2393" s="563"/>
    </row>
    <row r="2394" spans="2:7" ht="12">
      <c r="B2394" s="2" t="s">
        <v>1962</v>
      </c>
      <c r="C2394" s="176" t="s">
        <v>1963</v>
      </c>
      <c r="D2394" s="177">
        <v>1</v>
      </c>
      <c r="E2394" s="178">
        <v>100.36499999999999</v>
      </c>
      <c r="F2394" s="563">
        <v>14353.210963636358</v>
      </c>
      <c r="G2394" s="563"/>
    </row>
    <row r="2395" spans="2:7" ht="12">
      <c r="B2395" s="2" t="s">
        <v>1964</v>
      </c>
      <c r="C2395" s="176" t="s">
        <v>1965</v>
      </c>
      <c r="D2395" s="177">
        <v>1</v>
      </c>
      <c r="E2395" s="178">
        <v>100.36499999999999</v>
      </c>
      <c r="F2395" s="563">
        <v>14137.115618181813</v>
      </c>
      <c r="G2395" s="563"/>
    </row>
    <row r="2396" spans="2:7" ht="12">
      <c r="B2396" s="2" t="s">
        <v>1966</v>
      </c>
      <c r="C2396" s="176" t="s">
        <v>1967</v>
      </c>
      <c r="D2396" s="177">
        <v>1</v>
      </c>
      <c r="E2396" s="178">
        <v>100.36499999999999</v>
      </c>
      <c r="F2396" s="563">
        <v>14137.115618181813</v>
      </c>
      <c r="G2396" s="563"/>
    </row>
    <row r="2397" spans="2:7" ht="12">
      <c r="B2397" s="2" t="s">
        <v>1968</v>
      </c>
      <c r="C2397" s="176" t="s">
        <v>1969</v>
      </c>
      <c r="D2397" s="177">
        <v>1</v>
      </c>
      <c r="E2397" s="178">
        <v>100.36499999999999</v>
      </c>
      <c r="F2397" s="563">
        <v>13944.738054545451</v>
      </c>
      <c r="G2397" s="563"/>
    </row>
    <row r="2398" spans="2:7" ht="12">
      <c r="B2398" s="2" t="s">
        <v>1970</v>
      </c>
      <c r="C2398" s="176" t="s">
        <v>1971</v>
      </c>
      <c r="D2398" s="177">
        <v>1</v>
      </c>
      <c r="E2398" s="178">
        <v>95.245000000000005</v>
      </c>
      <c r="F2398" s="563">
        <v>13416.35858181818</v>
      </c>
      <c r="G2398" s="563"/>
    </row>
    <row r="2399" spans="2:7" ht="12">
      <c r="B2399" s="2" t="s">
        <v>1972</v>
      </c>
      <c r="C2399" s="176" t="s">
        <v>1973</v>
      </c>
      <c r="D2399" s="177">
        <v>1</v>
      </c>
      <c r="E2399" s="178">
        <v>95.22</v>
      </c>
      <c r="F2399" s="563">
        <v>13278.004854545452</v>
      </c>
      <c r="G2399" s="563"/>
    </row>
    <row r="2400" spans="2:7" ht="12">
      <c r="B2400" s="2" t="s">
        <v>1974</v>
      </c>
      <c r="C2400" s="176" t="s">
        <v>1975</v>
      </c>
      <c r="D2400" s="177">
        <v>1</v>
      </c>
      <c r="E2400" s="178">
        <v>170.51400000000001</v>
      </c>
      <c r="F2400" s="563">
        <v>19204.814999999995</v>
      </c>
      <c r="G2400" s="563"/>
    </row>
    <row r="2401" spans="2:7" ht="12">
      <c r="B2401" s="2" t="s">
        <v>1976</v>
      </c>
      <c r="C2401" s="176" t="s">
        <v>1977</v>
      </c>
      <c r="D2401" s="177">
        <v>1</v>
      </c>
      <c r="E2401" s="178">
        <v>170.19</v>
      </c>
      <c r="F2401" s="563">
        <v>19078.320163636359</v>
      </c>
      <c r="G2401" s="563"/>
    </row>
    <row r="2402" spans="2:7" ht="12">
      <c r="B2402" s="2" t="s">
        <v>1978</v>
      </c>
      <c r="C2402" s="176" t="s">
        <v>1979</v>
      </c>
      <c r="D2402" s="177">
        <v>1</v>
      </c>
      <c r="E2402" s="178">
        <v>161.19</v>
      </c>
      <c r="F2402" s="563">
        <v>18520.952290909085</v>
      </c>
      <c r="G2402" s="563"/>
    </row>
    <row r="2403" spans="2:7" ht="12">
      <c r="B2403" s="2" t="s">
        <v>1980</v>
      </c>
      <c r="C2403" s="176" t="s">
        <v>1981</v>
      </c>
      <c r="D2403" s="177">
        <v>1</v>
      </c>
      <c r="E2403" s="178">
        <v>161.22</v>
      </c>
      <c r="F2403" s="563">
        <v>18191.538654545449</v>
      </c>
      <c r="G2403" s="563"/>
    </row>
    <row r="2404" spans="2:7" ht="12">
      <c r="B2404" s="2" t="s">
        <v>1982</v>
      </c>
      <c r="C2404" s="176" t="s">
        <v>1983</v>
      </c>
      <c r="D2404" s="177">
        <v>1</v>
      </c>
      <c r="E2404" s="178">
        <v>160.19</v>
      </c>
      <c r="F2404" s="563">
        <v>18340.433618181814</v>
      </c>
      <c r="G2404" s="563"/>
    </row>
    <row r="2405" spans="2:7" ht="12">
      <c r="B2405" s="2" t="s">
        <v>1984</v>
      </c>
      <c r="C2405" s="176" t="s">
        <v>1131</v>
      </c>
      <c r="D2405" s="177">
        <v>1</v>
      </c>
      <c r="E2405" s="178">
        <v>160.51400000000001</v>
      </c>
      <c r="F2405" s="563">
        <v>18207.350509090906</v>
      </c>
      <c r="G2405" s="563"/>
    </row>
    <row r="2406" spans="2:7" ht="12">
      <c r="B2406" s="2" t="s">
        <v>1132</v>
      </c>
      <c r="C2406" s="176" t="s">
        <v>1133</v>
      </c>
      <c r="D2406" s="177">
        <v>1</v>
      </c>
      <c r="E2406" s="178">
        <v>151.22</v>
      </c>
      <c r="F2406" s="563">
        <v>17528.758418181813</v>
      </c>
      <c r="G2406" s="563"/>
    </row>
    <row r="2407" spans="2:7" ht="12">
      <c r="B2407" s="2" t="s">
        <v>1134</v>
      </c>
      <c r="C2407" s="176" t="s">
        <v>1135</v>
      </c>
      <c r="D2407" s="177">
        <v>1</v>
      </c>
      <c r="E2407" s="178">
        <v>56.795999999999999</v>
      </c>
      <c r="F2407" s="563">
        <v>8186.5876909090875</v>
      </c>
      <c r="G2407" s="563"/>
    </row>
    <row r="2408" spans="2:7" ht="12">
      <c r="B2408" s="2" t="s">
        <v>1136</v>
      </c>
      <c r="C2408" s="176" t="s">
        <v>1137</v>
      </c>
      <c r="D2408" s="177">
        <v>1</v>
      </c>
      <c r="E2408" s="178">
        <v>56.795999999999999</v>
      </c>
      <c r="F2408" s="563">
        <v>8201.0818909090885</v>
      </c>
      <c r="G2408" s="563"/>
    </row>
    <row r="2409" spans="2:7" ht="12">
      <c r="B2409" s="2" t="s">
        <v>1138</v>
      </c>
      <c r="C2409" s="176" t="s">
        <v>1139</v>
      </c>
      <c r="D2409" s="177">
        <v>1</v>
      </c>
      <c r="E2409" s="178">
        <v>56.646000000000001</v>
      </c>
      <c r="F2409" s="563">
        <v>8169.4581818181796</v>
      </c>
      <c r="G2409" s="563"/>
    </row>
    <row r="2410" spans="2:7" ht="12">
      <c r="B2410" s="2" t="s">
        <v>1140</v>
      </c>
      <c r="C2410" s="176" t="s">
        <v>1141</v>
      </c>
      <c r="D2410" s="177">
        <v>1</v>
      </c>
      <c r="E2410" s="178">
        <v>56.576000000000001</v>
      </c>
      <c r="F2410" s="563">
        <v>8064.0458181818176</v>
      </c>
      <c r="G2410" s="563"/>
    </row>
    <row r="2411" spans="2:7" ht="12">
      <c r="B2411" s="2" t="s">
        <v>1142</v>
      </c>
      <c r="C2411" s="176" t="s">
        <v>1143</v>
      </c>
      <c r="D2411" s="177">
        <v>1</v>
      </c>
      <c r="E2411" s="178">
        <v>56.576000000000001</v>
      </c>
      <c r="F2411" s="563">
        <v>8028.4691454545436</v>
      </c>
      <c r="G2411" s="563"/>
    </row>
    <row r="2412" spans="2:7" ht="12">
      <c r="B2412" s="2" t="s">
        <v>1144</v>
      </c>
      <c r="C2412" s="176" t="s">
        <v>1145</v>
      </c>
      <c r="D2412" s="177">
        <v>1</v>
      </c>
      <c r="E2412" s="178">
        <v>50.8</v>
      </c>
      <c r="F2412" s="563">
        <v>2154.3651818181811</v>
      </c>
      <c r="G2412" s="563"/>
    </row>
    <row r="2413" spans="2:7" ht="12">
      <c r="B2413" s="2" t="s">
        <v>1146</v>
      </c>
      <c r="C2413" s="176" t="s">
        <v>1147</v>
      </c>
      <c r="D2413" s="177">
        <v>1</v>
      </c>
      <c r="E2413" s="178">
        <v>60.5</v>
      </c>
      <c r="F2413" s="563">
        <v>2316.4366909090904</v>
      </c>
      <c r="G2413" s="563"/>
    </row>
    <row r="2414" spans="2:7" ht="12">
      <c r="B2414" s="2" t="s">
        <v>1148</v>
      </c>
      <c r="C2414" s="176" t="s">
        <v>1149</v>
      </c>
      <c r="D2414" s="177">
        <v>1</v>
      </c>
      <c r="E2414" s="178">
        <v>9.25</v>
      </c>
      <c r="F2414" s="563">
        <v>523.10885454545439</v>
      </c>
      <c r="G2414" s="563"/>
    </row>
    <row r="2415" spans="2:7" ht="12">
      <c r="B2415" s="2" t="s">
        <v>1150</v>
      </c>
      <c r="C2415" s="176" t="s">
        <v>1151</v>
      </c>
      <c r="D2415" s="177">
        <v>1</v>
      </c>
      <c r="E2415" s="178">
        <v>92.69</v>
      </c>
      <c r="F2415" s="563">
        <v>8356.5651272727264</v>
      </c>
      <c r="G2415" s="563"/>
    </row>
    <row r="2416" spans="2:7" ht="12">
      <c r="B2416" s="2" t="s">
        <v>1152</v>
      </c>
      <c r="C2416" s="176" t="s">
        <v>1151</v>
      </c>
      <c r="D2416" s="177">
        <v>1</v>
      </c>
      <c r="E2416" s="178">
        <v>92.5</v>
      </c>
      <c r="F2416" s="563">
        <v>9223.5818181818177</v>
      </c>
      <c r="G2416" s="563"/>
    </row>
    <row r="2417" spans="2:7" ht="12">
      <c r="B2417" s="2" t="s">
        <v>1153</v>
      </c>
      <c r="C2417" s="176" t="s">
        <v>1154</v>
      </c>
      <c r="D2417" s="177">
        <v>1</v>
      </c>
      <c r="E2417" s="178">
        <v>100.22</v>
      </c>
      <c r="F2417" s="563">
        <v>9927.2093454545429</v>
      </c>
      <c r="G2417" s="563"/>
    </row>
    <row r="2418" spans="2:7" ht="12">
      <c r="B2418" s="2" t="s">
        <v>1155</v>
      </c>
      <c r="C2418" s="176" t="s">
        <v>1154</v>
      </c>
      <c r="D2418" s="177">
        <v>1</v>
      </c>
      <c r="E2418" s="178">
        <v>100</v>
      </c>
      <c r="F2418" s="563">
        <v>11144.722145454542</v>
      </c>
      <c r="G2418" s="563"/>
    </row>
    <row r="2419" spans="2:7" ht="12">
      <c r="B2419" s="2" t="s">
        <v>1156</v>
      </c>
      <c r="C2419" s="176" t="s">
        <v>1157</v>
      </c>
      <c r="D2419" s="177">
        <v>1</v>
      </c>
      <c r="E2419" s="178">
        <v>108.22</v>
      </c>
      <c r="F2419" s="563">
        <v>10272.434836363635</v>
      </c>
      <c r="G2419" s="563"/>
    </row>
    <row r="2420" spans="2:7" ht="12">
      <c r="B2420" s="2" t="s">
        <v>1158</v>
      </c>
      <c r="C2420" s="176" t="s">
        <v>1157</v>
      </c>
      <c r="D2420" s="177">
        <v>1</v>
      </c>
      <c r="E2420" s="178">
        <v>108.19</v>
      </c>
      <c r="F2420" s="563">
        <v>11493.900599999997</v>
      </c>
      <c r="G2420" s="563"/>
    </row>
    <row r="2421" spans="2:7" ht="12">
      <c r="B2421" s="2" t="s">
        <v>1159</v>
      </c>
      <c r="C2421" s="176" t="s">
        <v>1160</v>
      </c>
      <c r="D2421" s="177">
        <v>1</v>
      </c>
      <c r="E2421" s="178">
        <v>120.514</v>
      </c>
      <c r="F2421" s="563">
        <v>10794.226036363634</v>
      </c>
      <c r="G2421" s="563"/>
    </row>
    <row r="2422" spans="2:7" ht="12">
      <c r="B2422" s="2" t="s">
        <v>1161</v>
      </c>
      <c r="C2422" s="176" t="s">
        <v>1160</v>
      </c>
      <c r="D2422" s="177">
        <v>1</v>
      </c>
      <c r="E2422" s="178">
        <v>120.22</v>
      </c>
      <c r="F2422" s="563">
        <v>12189.622199999996</v>
      </c>
      <c r="G2422" s="563"/>
    </row>
    <row r="2423" spans="2:7" ht="12">
      <c r="B2423" s="2" t="s">
        <v>1162</v>
      </c>
      <c r="C2423" s="176" t="s">
        <v>1163</v>
      </c>
      <c r="D2423" s="177">
        <v>1</v>
      </c>
      <c r="E2423" s="178">
        <v>97.054000000000002</v>
      </c>
      <c r="F2423" s="563">
        <v>12938.04998181818</v>
      </c>
      <c r="G2423" s="563"/>
    </row>
    <row r="2424" spans="2:7" ht="12">
      <c r="B2424" s="2" t="s">
        <v>1164</v>
      </c>
      <c r="C2424" s="176" t="s">
        <v>1165</v>
      </c>
      <c r="D2424" s="177">
        <v>1</v>
      </c>
      <c r="E2424" s="178">
        <v>97.054000000000002</v>
      </c>
      <c r="F2424" s="563">
        <v>12653.436599999995</v>
      </c>
      <c r="G2424" s="563"/>
    </row>
    <row r="2425" spans="2:7" ht="12">
      <c r="B2425" s="2" t="s">
        <v>1166</v>
      </c>
      <c r="C2425" s="176" t="s">
        <v>1167</v>
      </c>
      <c r="D2425" s="177">
        <v>1</v>
      </c>
      <c r="E2425" s="178">
        <v>96.76</v>
      </c>
      <c r="F2425" s="563">
        <v>12710.095745454544</v>
      </c>
      <c r="G2425" s="563"/>
    </row>
    <row r="2426" spans="2:7" ht="12">
      <c r="B2426" s="2" t="s">
        <v>1168</v>
      </c>
      <c r="C2426" s="176" t="s">
        <v>1169</v>
      </c>
      <c r="D2426" s="177">
        <v>1</v>
      </c>
      <c r="E2426" s="178">
        <v>97.054000000000002</v>
      </c>
      <c r="F2426" s="563">
        <v>12453.153109090907</v>
      </c>
      <c r="G2426" s="563"/>
    </row>
    <row r="2427" spans="2:7" ht="12">
      <c r="B2427" s="2" t="s">
        <v>1170</v>
      </c>
      <c r="C2427" s="176" t="s">
        <v>1171</v>
      </c>
      <c r="D2427" s="177">
        <v>1</v>
      </c>
      <c r="E2427" s="178">
        <v>89.19</v>
      </c>
      <c r="F2427" s="563">
        <v>12878.755527272722</v>
      </c>
      <c r="G2427" s="563"/>
    </row>
    <row r="2428" spans="2:7" ht="12">
      <c r="B2428" s="2" t="s">
        <v>1172</v>
      </c>
      <c r="C2428" s="176" t="s">
        <v>1173</v>
      </c>
      <c r="D2428" s="177">
        <v>1</v>
      </c>
      <c r="E2428" s="178">
        <v>171.67</v>
      </c>
      <c r="F2428" s="563">
        <v>17871.348599999994</v>
      </c>
      <c r="G2428" s="563"/>
    </row>
    <row r="2429" spans="2:7" ht="12">
      <c r="B2429" s="2" t="s">
        <v>1174</v>
      </c>
      <c r="C2429" s="176" t="s">
        <v>1175</v>
      </c>
      <c r="D2429" s="177">
        <v>1</v>
      </c>
      <c r="E2429" s="178">
        <v>171.7</v>
      </c>
      <c r="F2429" s="563">
        <v>17042.543890909084</v>
      </c>
      <c r="G2429" s="563"/>
    </row>
    <row r="2430" spans="2:7" ht="12">
      <c r="B2430" s="2" t="s">
        <v>1176</v>
      </c>
      <c r="C2430" s="176" t="s">
        <v>1177</v>
      </c>
      <c r="D2430" s="177">
        <v>1</v>
      </c>
      <c r="E2430" s="178">
        <v>171.67</v>
      </c>
      <c r="F2430" s="563">
        <v>17528.758418181813</v>
      </c>
      <c r="G2430" s="563"/>
    </row>
    <row r="2431" spans="2:7" ht="12">
      <c r="B2431" s="2" t="s">
        <v>1178</v>
      </c>
      <c r="C2431" s="176" t="s">
        <v>1179</v>
      </c>
      <c r="D2431" s="177">
        <v>1</v>
      </c>
      <c r="E2431" s="178">
        <v>171.7</v>
      </c>
      <c r="F2431" s="563">
        <v>17456.287418181815</v>
      </c>
      <c r="G2431" s="563"/>
    </row>
    <row r="2432" spans="2:7" ht="12">
      <c r="B2432" s="2" t="s">
        <v>1180</v>
      </c>
      <c r="C2432" s="176" t="s">
        <v>1181</v>
      </c>
      <c r="D2432" s="177">
        <v>1</v>
      </c>
      <c r="E2432" s="178">
        <v>171.59399999999999</v>
      </c>
      <c r="F2432" s="563">
        <v>17545.887927272721</v>
      </c>
      <c r="G2432" s="563"/>
    </row>
    <row r="2433" spans="2:7" ht="12">
      <c r="B2433" s="2" t="s">
        <v>1182</v>
      </c>
      <c r="C2433" s="176" t="s">
        <v>361</v>
      </c>
      <c r="D2433" s="177">
        <v>1</v>
      </c>
      <c r="E2433" s="178">
        <v>170.22</v>
      </c>
      <c r="F2433" s="563">
        <v>17346.922090909087</v>
      </c>
      <c r="G2433" s="563"/>
    </row>
    <row r="2434" spans="2:7" ht="12">
      <c r="B2434" s="2" t="s">
        <v>362</v>
      </c>
      <c r="C2434" s="176" t="s">
        <v>363</v>
      </c>
      <c r="D2434" s="177">
        <v>1</v>
      </c>
      <c r="E2434" s="178">
        <v>170.22</v>
      </c>
      <c r="F2434" s="563">
        <v>17507.675945454543</v>
      </c>
      <c r="G2434" s="563"/>
    </row>
    <row r="2435" spans="2:7" ht="12">
      <c r="B2435" s="2" t="s">
        <v>364</v>
      </c>
      <c r="C2435" s="176" t="s">
        <v>365</v>
      </c>
      <c r="D2435" s="177">
        <v>1</v>
      </c>
      <c r="E2435" s="178">
        <v>188.19</v>
      </c>
      <c r="F2435" s="563">
        <v>17009.602527272724</v>
      </c>
      <c r="G2435" s="563"/>
    </row>
    <row r="2436" spans="2:7" ht="12">
      <c r="B2436" s="2" t="s">
        <v>366</v>
      </c>
      <c r="C2436" s="176" t="s">
        <v>367</v>
      </c>
      <c r="D2436" s="177">
        <v>1</v>
      </c>
      <c r="E2436" s="178">
        <v>50</v>
      </c>
      <c r="F2436" s="563">
        <v>3486.5139272727261</v>
      </c>
      <c r="G2436" s="563"/>
    </row>
    <row r="2437" spans="2:7" ht="12">
      <c r="B2437" s="2" t="s">
        <v>368</v>
      </c>
      <c r="C2437" s="176" t="s">
        <v>369</v>
      </c>
      <c r="D2437" s="177">
        <v>1</v>
      </c>
      <c r="E2437" s="178">
        <v>56</v>
      </c>
      <c r="F2437" s="563">
        <v>3694.7033454545444</v>
      </c>
      <c r="G2437" s="563"/>
    </row>
    <row r="2438" spans="2:7" ht="12">
      <c r="B2438" s="2" t="s">
        <v>370</v>
      </c>
      <c r="C2438" s="176" t="s">
        <v>371</v>
      </c>
      <c r="D2438" s="177">
        <v>1</v>
      </c>
      <c r="E2438" s="178">
        <v>62</v>
      </c>
      <c r="F2438" s="563">
        <v>3885.7632545454539</v>
      </c>
      <c r="G2438" s="563"/>
    </row>
    <row r="2439" spans="2:7" ht="12">
      <c r="B2439" s="2" t="s">
        <v>372</v>
      </c>
      <c r="C2439" s="176" t="s">
        <v>373</v>
      </c>
      <c r="D2439" s="177">
        <v>1</v>
      </c>
      <c r="E2439" s="178">
        <v>117</v>
      </c>
      <c r="F2439" s="563">
        <v>5766.0562909090895</v>
      </c>
      <c r="G2439" s="563"/>
    </row>
    <row r="2440" spans="2:7" ht="12">
      <c r="B2440" s="2" t="s">
        <v>374</v>
      </c>
      <c r="C2440" s="176" t="s">
        <v>375</v>
      </c>
      <c r="D2440" s="177">
        <v>1</v>
      </c>
      <c r="E2440" s="178">
        <v>11.231</v>
      </c>
      <c r="F2440" s="563">
        <v>833.8738036363635</v>
      </c>
      <c r="G2440" s="563"/>
    </row>
    <row r="2441" spans="2:7" ht="12">
      <c r="B2441" s="2" t="s">
        <v>376</v>
      </c>
      <c r="C2441" s="176" t="s">
        <v>377</v>
      </c>
      <c r="D2441" s="177">
        <v>1</v>
      </c>
      <c r="E2441" s="178">
        <v>3.68</v>
      </c>
      <c r="F2441" s="563">
        <v>466.5117163636362</v>
      </c>
      <c r="G2441" s="563"/>
    </row>
    <row r="2442" spans="2:7" ht="12">
      <c r="B2442" s="2" t="s">
        <v>378</v>
      </c>
      <c r="C2442" s="176" t="s">
        <v>379</v>
      </c>
      <c r="D2442" s="177">
        <v>1</v>
      </c>
      <c r="E2442" s="178">
        <v>7.85</v>
      </c>
      <c r="F2442" s="563">
        <v>495.74814545454541</v>
      </c>
      <c r="G2442" s="563"/>
    </row>
    <row r="2443" spans="2:7" ht="12">
      <c r="B2443" s="2" t="s">
        <v>380</v>
      </c>
      <c r="C2443" s="176" t="s">
        <v>381</v>
      </c>
      <c r="D2443" s="177">
        <v>1</v>
      </c>
      <c r="E2443" s="178">
        <v>8</v>
      </c>
      <c r="F2443" s="563">
        <v>438.54643636363625</v>
      </c>
      <c r="G2443" s="563"/>
    </row>
    <row r="2444" spans="2:7" ht="12">
      <c r="B2444" s="2" t="s">
        <v>382</v>
      </c>
      <c r="C2444" s="176" t="s">
        <v>383</v>
      </c>
      <c r="D2444" s="177">
        <v>1</v>
      </c>
      <c r="E2444" s="178">
        <v>2.0499999999999998</v>
      </c>
      <c r="F2444" s="563">
        <v>93.810802909090881</v>
      </c>
      <c r="G2444" s="563"/>
    </row>
    <row r="2445" spans="2:7" ht="12">
      <c r="B2445" s="2" t="s">
        <v>384</v>
      </c>
      <c r="C2445" s="176" t="s">
        <v>385</v>
      </c>
      <c r="D2445" s="177">
        <v>1</v>
      </c>
      <c r="E2445" s="178">
        <v>1.2</v>
      </c>
      <c r="F2445" s="563">
        <v>83.768725090909072</v>
      </c>
      <c r="G2445" s="563"/>
    </row>
    <row r="2446" spans="2:7" ht="12">
      <c r="B2446" s="2" t="s">
        <v>386</v>
      </c>
      <c r="C2446" s="176" t="s">
        <v>387</v>
      </c>
      <c r="D2446" s="177">
        <v>1</v>
      </c>
      <c r="E2446" s="178">
        <v>1.22</v>
      </c>
      <c r="F2446" s="563">
        <v>87.836402181818144</v>
      </c>
      <c r="G2446" s="563"/>
    </row>
    <row r="2447" spans="2:7" ht="12">
      <c r="B2447" s="2" t="s">
        <v>388</v>
      </c>
      <c r="C2447" s="176" t="s">
        <v>389</v>
      </c>
      <c r="D2447" s="177">
        <v>1</v>
      </c>
      <c r="E2447" s="178">
        <v>0.379</v>
      </c>
      <c r="F2447" s="563">
        <v>37.421389090909088</v>
      </c>
      <c r="G2447" s="563"/>
    </row>
    <row r="2448" spans="2:7" ht="12">
      <c r="B2448" s="2" t="s">
        <v>390</v>
      </c>
      <c r="C2448" s="176" t="s">
        <v>391</v>
      </c>
      <c r="D2448" s="177">
        <v>1</v>
      </c>
      <c r="E2448" s="178">
        <v>1E-3</v>
      </c>
      <c r="F2448" s="563">
        <v>97.497135272727249</v>
      </c>
      <c r="G2448" s="563"/>
    </row>
    <row r="2449" spans="1:7" ht="12">
      <c r="B2449" s="2" t="s">
        <v>392</v>
      </c>
      <c r="C2449" s="176" t="s">
        <v>393</v>
      </c>
      <c r="D2449" s="177">
        <v>1</v>
      </c>
      <c r="E2449" s="178">
        <v>1.3</v>
      </c>
      <c r="F2449" s="563">
        <v>345.75255272727264</v>
      </c>
      <c r="G2449" s="563"/>
    </row>
    <row r="2450" spans="1:7" ht="12">
      <c r="B2450" s="2" t="s">
        <v>394</v>
      </c>
      <c r="C2450" s="176" t="s">
        <v>395</v>
      </c>
      <c r="D2450" s="177">
        <v>1</v>
      </c>
      <c r="E2450" s="178">
        <v>1.86</v>
      </c>
      <c r="F2450" s="563">
        <v>429.64839272727255</v>
      </c>
      <c r="G2450" s="563"/>
    </row>
    <row r="2451" spans="1:7" ht="12">
      <c r="B2451" s="2" t="s">
        <v>396</v>
      </c>
      <c r="C2451" s="176" t="s">
        <v>397</v>
      </c>
      <c r="D2451" s="177">
        <v>1</v>
      </c>
      <c r="E2451" s="178">
        <v>0.3</v>
      </c>
      <c r="F2451" s="563">
        <v>18.940121454545455</v>
      </c>
      <c r="G2451" s="563"/>
    </row>
    <row r="2452" spans="1:7" ht="12">
      <c r="A2452" s="3" t="s">
        <v>12686</v>
      </c>
      <c r="B2452" s="2" t="s">
        <v>4292</v>
      </c>
      <c r="C2452" s="176" t="s">
        <v>4293</v>
      </c>
      <c r="D2452" s="177">
        <v>1</v>
      </c>
      <c r="E2452" s="178">
        <v>0.3</v>
      </c>
      <c r="F2452" s="563">
        <v>9.2045454545454533</v>
      </c>
      <c r="G2452" s="563"/>
    </row>
    <row r="2453" spans="1:7" ht="12">
      <c r="A2453" s="3" t="s">
        <v>12687</v>
      </c>
      <c r="B2453" s="2" t="s">
        <v>4294</v>
      </c>
      <c r="C2453" s="176" t="s">
        <v>4295</v>
      </c>
      <c r="D2453" s="177">
        <v>1</v>
      </c>
      <c r="E2453" s="178">
        <v>0.31</v>
      </c>
      <c r="F2453" s="563">
        <v>10.180227272727272</v>
      </c>
      <c r="G2453" s="563"/>
    </row>
    <row r="2454" spans="1:7" ht="12">
      <c r="A2454" s="3" t="s">
        <v>12688</v>
      </c>
      <c r="B2454" s="2" t="s">
        <v>4296</v>
      </c>
      <c r="C2454" s="176" t="s">
        <v>4297</v>
      </c>
      <c r="D2454" s="177">
        <v>1</v>
      </c>
      <c r="E2454" s="178">
        <v>0.34</v>
      </c>
      <c r="F2454" s="563">
        <v>10.554545454545453</v>
      </c>
      <c r="G2454" s="563"/>
    </row>
    <row r="2455" spans="1:7" ht="12">
      <c r="B2455" s="2" t="s">
        <v>398</v>
      </c>
      <c r="C2455" s="176" t="s">
        <v>399</v>
      </c>
      <c r="D2455" s="177">
        <v>1</v>
      </c>
      <c r="E2455" s="178">
        <v>0.36</v>
      </c>
      <c r="F2455" s="563">
        <v>32.541416727272725</v>
      </c>
      <c r="G2455" s="563"/>
    </row>
    <row r="2456" spans="1:7" ht="12">
      <c r="A2456" s="3" t="s">
        <v>12689</v>
      </c>
      <c r="B2456" s="2" t="s">
        <v>4298</v>
      </c>
      <c r="C2456" s="176" t="s">
        <v>4299</v>
      </c>
      <c r="D2456" s="177">
        <v>1</v>
      </c>
      <c r="E2456" s="178">
        <v>0.36</v>
      </c>
      <c r="F2456" s="563">
        <v>16.813636363636363</v>
      </c>
      <c r="G2456" s="563"/>
    </row>
    <row r="2457" spans="1:7" ht="12">
      <c r="A2457" s="3" t="s">
        <v>12690</v>
      </c>
      <c r="B2457" s="2" t="s">
        <v>4300</v>
      </c>
      <c r="C2457" s="176" t="s">
        <v>4301</v>
      </c>
      <c r="D2457" s="177">
        <v>1</v>
      </c>
      <c r="E2457" s="178">
        <v>0.38</v>
      </c>
      <c r="F2457" s="563">
        <v>13.745454545454544</v>
      </c>
      <c r="G2457" s="563"/>
    </row>
    <row r="2458" spans="1:7" ht="12">
      <c r="A2458" s="3" t="s">
        <v>12691</v>
      </c>
      <c r="B2458" s="2" t="s">
        <v>4302</v>
      </c>
      <c r="C2458" s="176" t="s">
        <v>4303</v>
      </c>
      <c r="D2458" s="177">
        <v>1</v>
      </c>
      <c r="E2458" s="178">
        <v>0.4</v>
      </c>
      <c r="F2458" s="563">
        <v>14.481818181818182</v>
      </c>
      <c r="G2458" s="563"/>
    </row>
    <row r="2459" spans="1:7" ht="12">
      <c r="B2459" s="2" t="s">
        <v>400</v>
      </c>
      <c r="C2459" s="176" t="s">
        <v>1197</v>
      </c>
      <c r="D2459" s="177">
        <v>1</v>
      </c>
      <c r="E2459" s="178">
        <v>0.39</v>
      </c>
      <c r="F2459" s="563">
        <v>38.261587636363636</v>
      </c>
      <c r="G2459" s="563"/>
    </row>
    <row r="2460" spans="1:7" ht="12">
      <c r="A2460" s="3" t="s">
        <v>12692</v>
      </c>
      <c r="B2460" s="2" t="s">
        <v>4304</v>
      </c>
      <c r="C2460" s="176" t="s">
        <v>4305</v>
      </c>
      <c r="D2460" s="177">
        <v>1</v>
      </c>
      <c r="E2460" s="178">
        <v>0.39</v>
      </c>
      <c r="F2460" s="563">
        <v>18.409090909090907</v>
      </c>
      <c r="G2460" s="563"/>
    </row>
    <row r="2461" spans="1:7" ht="12">
      <c r="A2461" s="3" t="s">
        <v>12693</v>
      </c>
      <c r="B2461" s="2" t="s">
        <v>4306</v>
      </c>
      <c r="C2461" s="176" t="s">
        <v>4307</v>
      </c>
      <c r="D2461" s="177">
        <v>1</v>
      </c>
      <c r="E2461" s="178">
        <v>0.47</v>
      </c>
      <c r="F2461" s="563">
        <v>19.638818181818184</v>
      </c>
      <c r="G2461" s="563"/>
    </row>
    <row r="2462" spans="1:7" ht="12">
      <c r="A2462" s="3" t="s">
        <v>12694</v>
      </c>
      <c r="B2462" s="2" t="s">
        <v>4308</v>
      </c>
      <c r="C2462" s="176" t="s">
        <v>4309</v>
      </c>
      <c r="D2462" s="177">
        <v>1</v>
      </c>
      <c r="E2462" s="178">
        <v>0.45</v>
      </c>
      <c r="F2462" s="563">
        <v>21.109090909090906</v>
      </c>
      <c r="G2462" s="563"/>
    </row>
    <row r="2463" spans="1:7" ht="12">
      <c r="B2463" s="2" t="s">
        <v>1198</v>
      </c>
      <c r="C2463" s="176" t="s">
        <v>1199</v>
      </c>
      <c r="D2463" s="177">
        <v>1</v>
      </c>
      <c r="E2463" s="178">
        <v>0.46</v>
      </c>
      <c r="F2463" s="563">
        <v>55.040755636363613</v>
      </c>
      <c r="G2463" s="563"/>
    </row>
    <row r="2464" spans="1:7" ht="12">
      <c r="A2464" s="3" t="s">
        <v>12695</v>
      </c>
      <c r="B2464" s="2" t="s">
        <v>4310</v>
      </c>
      <c r="C2464" s="176" t="s">
        <v>3317</v>
      </c>
      <c r="D2464" s="177">
        <v>1</v>
      </c>
      <c r="E2464" s="178">
        <v>0.46</v>
      </c>
      <c r="F2464" s="563">
        <v>25.28</v>
      </c>
      <c r="G2464" s="563"/>
    </row>
    <row r="2465" spans="1:7" ht="12">
      <c r="B2465" s="2" t="s">
        <v>1200</v>
      </c>
      <c r="C2465" s="176" t="s">
        <v>1201</v>
      </c>
      <c r="D2465" s="177">
        <v>1</v>
      </c>
      <c r="E2465" s="178">
        <v>0.48</v>
      </c>
      <c r="F2465" s="563">
        <v>57.583053818181803</v>
      </c>
      <c r="G2465" s="563"/>
    </row>
    <row r="2466" spans="1:7" ht="12">
      <c r="A2466" s="3" t="s">
        <v>12696</v>
      </c>
      <c r="B2466" s="2" t="s">
        <v>3318</v>
      </c>
      <c r="C2466" s="176" t="s">
        <v>3319</v>
      </c>
      <c r="D2466" s="177">
        <v>1</v>
      </c>
      <c r="E2466" s="178">
        <v>0.48</v>
      </c>
      <c r="F2466" s="563">
        <v>26.39</v>
      </c>
      <c r="G2466" s="563"/>
    </row>
    <row r="2467" spans="1:7" ht="12">
      <c r="A2467" s="3" t="s">
        <v>12697</v>
      </c>
      <c r="B2467" s="2" t="s">
        <v>3320</v>
      </c>
      <c r="C2467" s="176" t="s">
        <v>3321</v>
      </c>
      <c r="D2467" s="177">
        <v>1</v>
      </c>
      <c r="E2467" s="178">
        <v>0.56000000000000005</v>
      </c>
      <c r="F2467" s="563">
        <v>28.47</v>
      </c>
      <c r="G2467" s="563"/>
    </row>
    <row r="2468" spans="1:7" ht="12">
      <c r="A2468" s="3" t="s">
        <v>12698</v>
      </c>
      <c r="B2468" s="2" t="s">
        <v>3322</v>
      </c>
      <c r="C2468" s="176" t="s">
        <v>4667</v>
      </c>
      <c r="D2468" s="177">
        <v>1</v>
      </c>
      <c r="E2468" s="178">
        <v>1.0940000000000001</v>
      </c>
      <c r="F2468" s="563">
        <v>115.42033745454543</v>
      </c>
      <c r="G2468" s="563"/>
    </row>
    <row r="2469" spans="1:7" ht="12">
      <c r="A2469" s="3" t="s">
        <v>12699</v>
      </c>
      <c r="B2469" s="2" t="s">
        <v>4668</v>
      </c>
      <c r="C2469" s="176" t="s">
        <v>4669</v>
      </c>
      <c r="D2469" s="177">
        <v>1</v>
      </c>
      <c r="E2469" s="178">
        <v>1.1839999999999999</v>
      </c>
      <c r="F2469" s="563">
        <v>56.21</v>
      </c>
      <c r="G2469" s="563"/>
    </row>
    <row r="2470" spans="1:7" ht="12">
      <c r="A2470" s="3" t="s">
        <v>12700</v>
      </c>
      <c r="B2470" s="2" t="s">
        <v>4670</v>
      </c>
      <c r="C2470" s="176" t="s">
        <v>4671</v>
      </c>
      <c r="D2470" s="177">
        <v>1</v>
      </c>
      <c r="E2470" s="178">
        <v>1.284</v>
      </c>
      <c r="F2470" s="563">
        <v>56.82</v>
      </c>
      <c r="G2470" s="563"/>
    </row>
    <row r="2471" spans="1:7" ht="12">
      <c r="B2471" s="2" t="s">
        <v>4672</v>
      </c>
      <c r="C2471" s="176" t="s">
        <v>15295</v>
      </c>
      <c r="D2471" s="177">
        <v>1</v>
      </c>
      <c r="E2471" s="178">
        <v>0.21</v>
      </c>
      <c r="F2471" s="563">
        <v>35.444907272727264</v>
      </c>
      <c r="G2471" s="563"/>
    </row>
    <row r="2472" spans="1:7" ht="12">
      <c r="B2472" s="2" t="s">
        <v>1202</v>
      </c>
      <c r="C2472" s="176" t="s">
        <v>1203</v>
      </c>
      <c r="D2472" s="177">
        <v>1</v>
      </c>
      <c r="E2472" s="178">
        <v>0.224</v>
      </c>
      <c r="F2472" s="563">
        <v>39.134339999999987</v>
      </c>
      <c r="G2472" s="563"/>
    </row>
    <row r="2473" spans="1:7" ht="12">
      <c r="B2473" s="2" t="s">
        <v>1204</v>
      </c>
      <c r="C2473" s="176" t="s">
        <v>1205</v>
      </c>
      <c r="D2473" s="177">
        <v>1</v>
      </c>
      <c r="E2473" s="178">
        <v>0.221</v>
      </c>
      <c r="F2473" s="563">
        <v>44.800254545454536</v>
      </c>
      <c r="G2473" s="563"/>
    </row>
    <row r="2474" spans="1:7" ht="12">
      <c r="B2474" s="2" t="s">
        <v>1206</v>
      </c>
      <c r="C2474" s="176" t="s">
        <v>1207</v>
      </c>
      <c r="D2474" s="177">
        <v>1</v>
      </c>
      <c r="E2474" s="178">
        <v>0.27500000000000002</v>
      </c>
      <c r="F2474" s="563">
        <v>40.97905636363636</v>
      </c>
      <c r="G2474" s="563"/>
    </row>
    <row r="2475" spans="1:7" ht="12">
      <c r="B2475" s="2" t="s">
        <v>1208</v>
      </c>
      <c r="C2475" s="176" t="s">
        <v>1209</v>
      </c>
      <c r="D2475" s="177">
        <v>1</v>
      </c>
      <c r="E2475" s="178">
        <v>0.28000000000000003</v>
      </c>
      <c r="F2475" s="563">
        <v>60.743874545454531</v>
      </c>
      <c r="G2475" s="563"/>
    </row>
    <row r="2476" spans="1:7" ht="12">
      <c r="B2476" s="2" t="s">
        <v>1210</v>
      </c>
      <c r="C2476" s="176" t="s">
        <v>1211</v>
      </c>
      <c r="D2476" s="177">
        <v>1</v>
      </c>
      <c r="E2476" s="178">
        <v>0.38700000000000001</v>
      </c>
      <c r="F2476" s="563">
        <v>51.520292727272725</v>
      </c>
      <c r="G2476" s="563"/>
    </row>
    <row r="2477" spans="1:7" ht="12">
      <c r="B2477" s="2" t="s">
        <v>1212</v>
      </c>
      <c r="C2477" s="176" t="s">
        <v>15296</v>
      </c>
      <c r="D2477" s="177">
        <v>1</v>
      </c>
      <c r="E2477" s="178">
        <v>1.04</v>
      </c>
      <c r="F2477" s="563">
        <v>216.09534545454542</v>
      </c>
      <c r="G2477" s="563"/>
    </row>
    <row r="2478" spans="1:7" ht="12">
      <c r="B2478" s="2" t="s">
        <v>1213</v>
      </c>
      <c r="C2478" s="176" t="s">
        <v>15297</v>
      </c>
      <c r="D2478" s="177">
        <v>1</v>
      </c>
      <c r="E2478" s="178">
        <v>2.2599999999999998</v>
      </c>
      <c r="F2478" s="563">
        <v>254.30732727272721</v>
      </c>
      <c r="G2478" s="563"/>
    </row>
    <row r="2479" spans="1:7" ht="12">
      <c r="B2479" s="2" t="s">
        <v>1214</v>
      </c>
      <c r="C2479" s="176" t="s">
        <v>15298</v>
      </c>
      <c r="D2479" s="177">
        <v>1</v>
      </c>
      <c r="E2479" s="178">
        <v>1.6</v>
      </c>
      <c r="F2479" s="563">
        <v>222.68361818181816</v>
      </c>
      <c r="G2479" s="563"/>
    </row>
    <row r="2480" spans="1:7" ht="12">
      <c r="B2480" s="2" t="s">
        <v>1215</v>
      </c>
      <c r="C2480" s="176" t="s">
        <v>15297</v>
      </c>
      <c r="D2480" s="177">
        <v>1</v>
      </c>
      <c r="E2480" s="178">
        <v>2.2999999999999998</v>
      </c>
      <c r="F2480" s="563">
        <v>254.30732727272721</v>
      </c>
      <c r="G2480" s="563"/>
    </row>
    <row r="2481" spans="2:7" ht="12">
      <c r="B2481" s="2" t="s">
        <v>4673</v>
      </c>
      <c r="C2481" s="176" t="s">
        <v>15299</v>
      </c>
      <c r="D2481" s="177">
        <v>1</v>
      </c>
      <c r="E2481" s="178">
        <v>0.56000000000000005</v>
      </c>
      <c r="F2481" s="563">
        <v>57.976799999999983</v>
      </c>
      <c r="G2481" s="563"/>
    </row>
    <row r="2482" spans="2:7" ht="12">
      <c r="B2482" s="2" t="s">
        <v>1216</v>
      </c>
      <c r="C2482" s="176" t="s">
        <v>1217</v>
      </c>
      <c r="D2482" s="177">
        <v>1</v>
      </c>
      <c r="E2482" s="178">
        <v>0.55300000000000005</v>
      </c>
      <c r="F2482" s="563">
        <v>62.456825454545445</v>
      </c>
      <c r="G2482" s="563"/>
    </row>
    <row r="2483" spans="2:7" ht="12">
      <c r="B2483" s="2" t="s">
        <v>1218</v>
      </c>
      <c r="C2483" s="176" t="s">
        <v>15300</v>
      </c>
      <c r="D2483" s="177">
        <v>1</v>
      </c>
      <c r="E2483" s="178">
        <v>0.5</v>
      </c>
      <c r="F2483" s="563">
        <v>62.720356363636355</v>
      </c>
      <c r="G2483" s="563"/>
    </row>
    <row r="2484" spans="2:7" ht="12">
      <c r="B2484" s="2" t="s">
        <v>1219</v>
      </c>
      <c r="C2484" s="176" t="s">
        <v>1220</v>
      </c>
      <c r="D2484" s="177">
        <v>1</v>
      </c>
      <c r="E2484" s="178">
        <v>0.57999999999999996</v>
      </c>
      <c r="F2484" s="563">
        <v>78.005149090909072</v>
      </c>
      <c r="G2484" s="563"/>
    </row>
    <row r="2485" spans="2:7" ht="12">
      <c r="B2485" s="2" t="s">
        <v>1221</v>
      </c>
      <c r="C2485" s="176" t="s">
        <v>15301</v>
      </c>
      <c r="D2485" s="177">
        <v>1</v>
      </c>
      <c r="E2485" s="178">
        <v>0.73</v>
      </c>
      <c r="F2485" s="563">
        <v>81.95811272727272</v>
      </c>
      <c r="G2485" s="563"/>
    </row>
    <row r="2486" spans="2:7" ht="12">
      <c r="B2486" s="2" t="s">
        <v>1222</v>
      </c>
      <c r="C2486" s="176" t="s">
        <v>1223</v>
      </c>
      <c r="D2486" s="177">
        <v>1</v>
      </c>
      <c r="E2486" s="178">
        <v>0.78</v>
      </c>
      <c r="F2486" s="563">
        <v>102.90881999999996</v>
      </c>
      <c r="G2486" s="563"/>
    </row>
    <row r="2487" spans="2:7" ht="12">
      <c r="B2487" s="2" t="s">
        <v>1224</v>
      </c>
      <c r="C2487" s="176" t="s">
        <v>1225</v>
      </c>
      <c r="D2487" s="177">
        <v>1</v>
      </c>
      <c r="E2487" s="178">
        <v>0.995</v>
      </c>
      <c r="F2487" s="563">
        <v>97.638201818181798</v>
      </c>
      <c r="G2487" s="563"/>
    </row>
    <row r="2488" spans="2:7" ht="12">
      <c r="B2488" s="2" t="s">
        <v>1226</v>
      </c>
      <c r="C2488" s="176" t="s">
        <v>1227</v>
      </c>
      <c r="D2488" s="177">
        <v>1</v>
      </c>
      <c r="E2488" s="178">
        <v>0.93200000000000005</v>
      </c>
      <c r="F2488" s="563">
        <v>105.54412909090907</v>
      </c>
      <c r="G2488" s="563"/>
    </row>
    <row r="2489" spans="2:7" ht="12">
      <c r="B2489" s="2" t="s">
        <v>1228</v>
      </c>
      <c r="C2489" s="176" t="s">
        <v>15302</v>
      </c>
      <c r="D2489" s="177">
        <v>1</v>
      </c>
      <c r="E2489" s="178">
        <v>1.39</v>
      </c>
      <c r="F2489" s="563">
        <v>284.61338181818178</v>
      </c>
      <c r="G2489" s="563"/>
    </row>
    <row r="2490" spans="2:7" ht="12">
      <c r="B2490" s="2" t="s">
        <v>1229</v>
      </c>
      <c r="C2490" s="176" t="s">
        <v>15303</v>
      </c>
      <c r="D2490" s="177">
        <v>1</v>
      </c>
      <c r="E2490" s="178">
        <v>2.2200000000000002</v>
      </c>
      <c r="F2490" s="563">
        <v>376.84919999999994</v>
      </c>
      <c r="G2490" s="563"/>
    </row>
    <row r="2491" spans="2:7" ht="12">
      <c r="B2491" s="2" t="s">
        <v>1230</v>
      </c>
      <c r="C2491" s="176" t="s">
        <v>15304</v>
      </c>
      <c r="D2491" s="177">
        <v>1</v>
      </c>
      <c r="E2491" s="178">
        <v>1.9</v>
      </c>
      <c r="F2491" s="563">
        <v>304.37819999999988</v>
      </c>
      <c r="G2491" s="563"/>
    </row>
    <row r="2492" spans="2:7" ht="12">
      <c r="B2492" s="2" t="s">
        <v>1231</v>
      </c>
      <c r="C2492" s="176" t="s">
        <v>15303</v>
      </c>
      <c r="D2492" s="177">
        <v>1</v>
      </c>
      <c r="E2492" s="178">
        <v>2.4</v>
      </c>
      <c r="F2492" s="563">
        <v>378.16685454545444</v>
      </c>
      <c r="G2492" s="563"/>
    </row>
    <row r="2493" spans="2:7" ht="12">
      <c r="B2493" s="2" t="s">
        <v>1232</v>
      </c>
      <c r="C2493" s="176" t="s">
        <v>15305</v>
      </c>
      <c r="D2493" s="177">
        <v>1</v>
      </c>
      <c r="E2493" s="178">
        <v>1.22</v>
      </c>
      <c r="F2493" s="563">
        <v>111.60533999999997</v>
      </c>
      <c r="G2493" s="563"/>
    </row>
    <row r="2494" spans="2:7" ht="12">
      <c r="B2494" s="2" t="s">
        <v>1233</v>
      </c>
      <c r="C2494" s="176" t="s">
        <v>1234</v>
      </c>
      <c r="D2494" s="177">
        <v>1</v>
      </c>
      <c r="E2494" s="178">
        <v>1.085</v>
      </c>
      <c r="F2494" s="563">
        <v>110.68298181818179</v>
      </c>
      <c r="G2494" s="563"/>
    </row>
    <row r="2495" spans="2:7" ht="12">
      <c r="B2495" s="2" t="s">
        <v>1235</v>
      </c>
      <c r="C2495" s="176" t="s">
        <v>15306</v>
      </c>
      <c r="D2495" s="177">
        <v>1</v>
      </c>
      <c r="E2495" s="178">
        <v>1.1200000000000001</v>
      </c>
      <c r="F2495" s="563">
        <v>110.55121636363634</v>
      </c>
      <c r="G2495" s="563"/>
    </row>
    <row r="2496" spans="2:7" ht="12">
      <c r="B2496" s="2" t="s">
        <v>1236</v>
      </c>
      <c r="C2496" s="176" t="s">
        <v>15307</v>
      </c>
      <c r="D2496" s="177">
        <v>1</v>
      </c>
      <c r="E2496" s="178">
        <v>1.59</v>
      </c>
      <c r="F2496" s="563">
        <v>160.75385454545449</v>
      </c>
      <c r="G2496" s="563"/>
    </row>
    <row r="2497" spans="2:7" ht="12">
      <c r="B2497" s="2" t="s">
        <v>1237</v>
      </c>
      <c r="C2497" s="176" t="s">
        <v>1238</v>
      </c>
      <c r="D2497" s="177">
        <v>1</v>
      </c>
      <c r="E2497" s="178">
        <v>1.6519999999999999</v>
      </c>
      <c r="F2497" s="563">
        <v>166.02447272727267</v>
      </c>
      <c r="G2497" s="563"/>
    </row>
    <row r="2498" spans="2:7" ht="12">
      <c r="B2498" s="2" t="s">
        <v>1239</v>
      </c>
      <c r="C2498" s="176" t="s">
        <v>15308</v>
      </c>
      <c r="D2498" s="177">
        <v>1</v>
      </c>
      <c r="E2498" s="178">
        <v>1.4</v>
      </c>
      <c r="F2498" s="563">
        <v>159.43619999999996</v>
      </c>
      <c r="G2498" s="563"/>
    </row>
    <row r="2499" spans="2:7" ht="12">
      <c r="B2499" s="2" t="s">
        <v>11107</v>
      </c>
      <c r="C2499" s="176" t="s">
        <v>15309</v>
      </c>
      <c r="D2499" s="177">
        <v>1</v>
      </c>
      <c r="E2499" s="178">
        <v>2.6</v>
      </c>
      <c r="F2499" s="563">
        <v>231.90719999999993</v>
      </c>
      <c r="G2499" s="563"/>
    </row>
    <row r="2500" spans="2:7" ht="12">
      <c r="B2500" s="2" t="s">
        <v>1240</v>
      </c>
      <c r="C2500" s="176" t="s">
        <v>15310</v>
      </c>
      <c r="D2500" s="177">
        <v>1</v>
      </c>
      <c r="E2500" s="178">
        <v>2.68</v>
      </c>
      <c r="F2500" s="563">
        <v>225.31892727272722</v>
      </c>
      <c r="G2500" s="563"/>
    </row>
    <row r="2501" spans="2:7" ht="12">
      <c r="B2501" s="2" t="s">
        <v>1241</v>
      </c>
      <c r="C2501" s="176" t="s">
        <v>15311</v>
      </c>
      <c r="D2501" s="177">
        <v>1</v>
      </c>
      <c r="E2501" s="178">
        <v>3.75</v>
      </c>
      <c r="F2501" s="563">
        <v>316.2370909090908</v>
      </c>
      <c r="G2501" s="563"/>
    </row>
    <row r="2502" spans="2:7" ht="12">
      <c r="B2502" s="2" t="s">
        <v>1242</v>
      </c>
      <c r="C2502" s="176" t="s">
        <v>15312</v>
      </c>
      <c r="D2502" s="177">
        <v>1</v>
      </c>
      <c r="E2502" s="178">
        <v>3.71</v>
      </c>
      <c r="F2502" s="563">
        <v>314.91943636363629</v>
      </c>
      <c r="G2502" s="563"/>
    </row>
    <row r="2503" spans="2:7" ht="12">
      <c r="B2503" s="2" t="s">
        <v>1243</v>
      </c>
      <c r="C2503" s="176" t="s">
        <v>15313</v>
      </c>
      <c r="D2503" s="177">
        <v>1</v>
      </c>
      <c r="E2503" s="178">
        <v>6.19</v>
      </c>
      <c r="F2503" s="563">
        <v>482.26156363636346</v>
      </c>
      <c r="G2503" s="563"/>
    </row>
    <row r="2504" spans="2:7" ht="12">
      <c r="B2504" s="2" t="s">
        <v>11108</v>
      </c>
      <c r="C2504" s="176" t="s">
        <v>15314</v>
      </c>
      <c r="D2504" s="177">
        <v>1</v>
      </c>
      <c r="E2504" s="178">
        <v>4.5999999999999996</v>
      </c>
      <c r="F2504" s="563">
        <v>317.55474545454535</v>
      </c>
      <c r="G2504" s="563"/>
    </row>
    <row r="2505" spans="2:7" ht="12">
      <c r="B2505" s="2" t="s">
        <v>1244</v>
      </c>
      <c r="C2505" s="176" t="s">
        <v>15315</v>
      </c>
      <c r="D2505" s="177">
        <v>1</v>
      </c>
      <c r="E2505" s="178">
        <v>4.5199999999999996</v>
      </c>
      <c r="F2505" s="563">
        <v>296.47227272727264</v>
      </c>
      <c r="G2505" s="563"/>
    </row>
    <row r="2506" spans="2:7" ht="12">
      <c r="B2506" s="2" t="s">
        <v>11109</v>
      </c>
      <c r="C2506" s="176" t="s">
        <v>15316</v>
      </c>
      <c r="D2506" s="177">
        <v>1</v>
      </c>
      <c r="E2506" s="178">
        <v>6.2</v>
      </c>
      <c r="F2506" s="563">
        <v>511.24996363636347</v>
      </c>
      <c r="G2506" s="563"/>
    </row>
    <row r="2507" spans="2:7" ht="12">
      <c r="B2507" s="2" t="s">
        <v>1245</v>
      </c>
      <c r="C2507" s="176" t="s">
        <v>15317</v>
      </c>
      <c r="D2507" s="177">
        <v>1</v>
      </c>
      <c r="E2507" s="178">
        <v>6.04</v>
      </c>
      <c r="F2507" s="563">
        <v>494.12045454545455</v>
      </c>
      <c r="G2507" s="563"/>
    </row>
    <row r="2508" spans="2:7" ht="12">
      <c r="B2508" s="2" t="s">
        <v>2065</v>
      </c>
      <c r="C2508" s="176" t="s">
        <v>15318</v>
      </c>
      <c r="D2508" s="177">
        <v>1</v>
      </c>
      <c r="E2508" s="178">
        <v>9.8000000000000007</v>
      </c>
      <c r="F2508" s="563">
        <v>1081.7943818181814</v>
      </c>
      <c r="G2508" s="563"/>
    </row>
    <row r="2509" spans="2:7" ht="12">
      <c r="B2509" s="2" t="s">
        <v>2066</v>
      </c>
      <c r="C2509" s="176" t="s">
        <v>2067</v>
      </c>
      <c r="D2509" s="177">
        <v>1</v>
      </c>
      <c r="E2509" s="178">
        <v>12.12</v>
      </c>
      <c r="F2509" s="563">
        <v>1495.5379090909087</v>
      </c>
      <c r="G2509" s="563"/>
    </row>
    <row r="2510" spans="2:7" ht="12">
      <c r="B2510" s="2" t="s">
        <v>2068</v>
      </c>
      <c r="C2510" s="176" t="s">
        <v>15319</v>
      </c>
      <c r="D2510" s="177">
        <v>1</v>
      </c>
      <c r="E2510" s="178">
        <v>1.51</v>
      </c>
      <c r="F2510" s="563">
        <v>126.09953999999998</v>
      </c>
      <c r="G2510" s="563"/>
    </row>
    <row r="2511" spans="2:7" ht="12">
      <c r="B2511" s="2" t="s">
        <v>2069</v>
      </c>
      <c r="C2511" s="176" t="s">
        <v>15320</v>
      </c>
      <c r="D2511" s="177">
        <v>1</v>
      </c>
      <c r="E2511" s="178">
        <v>3.11</v>
      </c>
      <c r="F2511" s="563">
        <v>169.97743636363631</v>
      </c>
      <c r="G2511" s="563"/>
    </row>
    <row r="2512" spans="2:7" ht="12">
      <c r="B2512" s="2" t="s">
        <v>2070</v>
      </c>
      <c r="C2512" s="176" t="s">
        <v>15321</v>
      </c>
      <c r="D2512" s="177">
        <v>1</v>
      </c>
      <c r="E2512" s="178">
        <v>4.72</v>
      </c>
      <c r="F2512" s="563">
        <v>201.60114545454545</v>
      </c>
      <c r="G2512" s="563"/>
    </row>
    <row r="2513" spans="1:7" ht="12">
      <c r="B2513" s="2" t="s">
        <v>2071</v>
      </c>
      <c r="C2513" s="176" t="s">
        <v>15322</v>
      </c>
      <c r="D2513" s="177">
        <v>1</v>
      </c>
      <c r="E2513" s="178">
        <v>6</v>
      </c>
      <c r="F2513" s="563">
        <v>405.8375999999999</v>
      </c>
      <c r="G2513" s="563"/>
    </row>
    <row r="2514" spans="1:7" ht="12">
      <c r="B2514" s="2" t="s">
        <v>2072</v>
      </c>
      <c r="C2514" s="176" t="s">
        <v>15323</v>
      </c>
      <c r="D2514" s="177">
        <v>1</v>
      </c>
      <c r="E2514" s="178">
        <v>3.11</v>
      </c>
      <c r="F2514" s="563">
        <v>201.60114545454545</v>
      </c>
      <c r="G2514" s="563"/>
    </row>
    <row r="2515" spans="1:7" ht="12">
      <c r="B2515" s="2" t="s">
        <v>2073</v>
      </c>
      <c r="C2515" s="176" t="s">
        <v>2074</v>
      </c>
      <c r="D2515" s="177">
        <v>1</v>
      </c>
      <c r="E2515" s="178">
        <v>16.899999999999999</v>
      </c>
      <c r="F2515" s="563">
        <v>1616.762127272727</v>
      </c>
      <c r="G2515" s="563"/>
    </row>
    <row r="2516" spans="1:7" ht="12">
      <c r="B2516" s="2" t="s">
        <v>2075</v>
      </c>
      <c r="C2516" s="176" t="s">
        <v>15324</v>
      </c>
      <c r="D2516" s="177">
        <v>1</v>
      </c>
      <c r="E2516" s="178">
        <v>16.399999999999999</v>
      </c>
      <c r="F2516" s="563">
        <v>1557.4676727272727</v>
      </c>
      <c r="G2516" s="563"/>
    </row>
    <row r="2517" spans="1:7" ht="12">
      <c r="A2517" s="3" t="s">
        <v>13102</v>
      </c>
      <c r="B2517" s="2" t="s">
        <v>5430</v>
      </c>
      <c r="C2517" s="176" t="s">
        <v>15325</v>
      </c>
      <c r="D2517" s="177">
        <v>1</v>
      </c>
      <c r="E2517" s="178">
        <v>0.34</v>
      </c>
      <c r="F2517" s="563">
        <v>102.90881999999996</v>
      </c>
      <c r="G2517" s="563"/>
    </row>
    <row r="2518" spans="1:7" ht="12">
      <c r="A2518" s="3" t="s">
        <v>13103</v>
      </c>
      <c r="B2518" s="2" t="s">
        <v>5431</v>
      </c>
      <c r="C2518" s="176" t="s">
        <v>15326</v>
      </c>
      <c r="D2518" s="177">
        <v>1</v>
      </c>
      <c r="E2518" s="178">
        <v>0.55000000000000004</v>
      </c>
      <c r="F2518" s="563">
        <v>89.07344727272725</v>
      </c>
      <c r="G2518" s="563"/>
    </row>
    <row r="2519" spans="1:7" ht="12">
      <c r="A2519" s="3" t="s">
        <v>13104</v>
      </c>
      <c r="B2519" s="2" t="s">
        <v>5432</v>
      </c>
      <c r="C2519" s="176" t="s">
        <v>15327</v>
      </c>
      <c r="D2519" s="177">
        <v>1</v>
      </c>
      <c r="E2519" s="178">
        <v>0.68</v>
      </c>
      <c r="F2519" s="563">
        <v>111.07827818181815</v>
      </c>
      <c r="G2519" s="563"/>
    </row>
    <row r="2520" spans="1:7" ht="12">
      <c r="A2520" s="3" t="s">
        <v>13105</v>
      </c>
      <c r="B2520" s="2" t="s">
        <v>5433</v>
      </c>
      <c r="C2520" s="176" t="s">
        <v>15328</v>
      </c>
      <c r="D2520" s="177">
        <v>1</v>
      </c>
      <c r="E2520" s="178">
        <v>0.79</v>
      </c>
      <c r="F2520" s="563">
        <v>140.98903636363633</v>
      </c>
      <c r="G2520" s="563"/>
    </row>
    <row r="2521" spans="1:7" ht="12">
      <c r="B2521" s="2" t="s">
        <v>5434</v>
      </c>
      <c r="C2521" s="176" t="s">
        <v>5435</v>
      </c>
      <c r="D2521" s="177">
        <v>1</v>
      </c>
      <c r="E2521" s="178">
        <v>0.9</v>
      </c>
      <c r="F2521" s="563">
        <v>135.71841818181815</v>
      </c>
      <c r="G2521" s="563"/>
    </row>
    <row r="2522" spans="1:7" ht="12">
      <c r="A2522" s="3" t="s">
        <v>13106</v>
      </c>
      <c r="B2522" s="2" t="s">
        <v>5436</v>
      </c>
      <c r="C2522" s="176" t="s">
        <v>15329</v>
      </c>
      <c r="D2522" s="177">
        <v>1</v>
      </c>
      <c r="E2522" s="178">
        <v>1.48</v>
      </c>
      <c r="F2522" s="563">
        <v>181.83632727272723</v>
      </c>
      <c r="G2522" s="563"/>
    </row>
    <row r="2523" spans="1:7" ht="12">
      <c r="B2523" s="2" t="s">
        <v>5437</v>
      </c>
      <c r="C2523" s="176" t="s">
        <v>5438</v>
      </c>
      <c r="D2523" s="177">
        <v>1</v>
      </c>
      <c r="E2523" s="178">
        <v>1.7849999999999999</v>
      </c>
      <c r="F2523" s="563">
        <v>222.68361818181816</v>
      </c>
      <c r="G2523" s="563"/>
    </row>
    <row r="2524" spans="1:7" ht="12">
      <c r="A2524" s="3" t="s">
        <v>13107</v>
      </c>
      <c r="B2524" s="2" t="s">
        <v>5439</v>
      </c>
      <c r="C2524" s="176" t="s">
        <v>15330</v>
      </c>
      <c r="D2524" s="177">
        <v>1</v>
      </c>
      <c r="E2524" s="178">
        <v>1.78</v>
      </c>
      <c r="F2524" s="563">
        <v>210.82472727272724</v>
      </c>
      <c r="G2524" s="563"/>
    </row>
    <row r="2525" spans="1:7" ht="12">
      <c r="A2525" s="3" t="s">
        <v>13108</v>
      </c>
      <c r="B2525" s="2" t="s">
        <v>5440</v>
      </c>
      <c r="C2525" s="176" t="s">
        <v>15331</v>
      </c>
      <c r="D2525" s="177">
        <v>1</v>
      </c>
      <c r="E2525" s="178">
        <v>2.1800000000000002</v>
      </c>
      <c r="F2525" s="563">
        <v>334.68425454545451</v>
      </c>
      <c r="G2525" s="563"/>
    </row>
    <row r="2526" spans="1:7" ht="12">
      <c r="A2526" s="3" t="s">
        <v>13109</v>
      </c>
      <c r="B2526" s="2" t="s">
        <v>5441</v>
      </c>
      <c r="C2526" s="176" t="s">
        <v>15332</v>
      </c>
      <c r="D2526" s="177">
        <v>1</v>
      </c>
      <c r="E2526" s="178">
        <v>2.96</v>
      </c>
      <c r="F2526" s="563">
        <v>283.29572727272722</v>
      </c>
      <c r="G2526" s="563"/>
    </row>
    <row r="2527" spans="1:7" ht="12">
      <c r="A2527" s="3" t="s">
        <v>13110</v>
      </c>
      <c r="B2527" s="2" t="s">
        <v>5442</v>
      </c>
      <c r="C2527" s="176" t="s">
        <v>15333</v>
      </c>
      <c r="D2527" s="177">
        <v>1</v>
      </c>
      <c r="E2527" s="178">
        <v>4.34</v>
      </c>
      <c r="F2527" s="563">
        <v>384.75512727272718</v>
      </c>
      <c r="G2527" s="563"/>
    </row>
    <row r="2528" spans="1:7" ht="12">
      <c r="B2528" s="2" t="s">
        <v>2076</v>
      </c>
      <c r="C2528" s="176" t="s">
        <v>2077</v>
      </c>
      <c r="D2528" s="177">
        <v>1</v>
      </c>
      <c r="E2528" s="178">
        <v>1.0449999999999999</v>
      </c>
      <c r="F2528" s="563">
        <v>179.20101818181814</v>
      </c>
      <c r="G2528" s="563"/>
    </row>
    <row r="2529" spans="2:7" ht="12">
      <c r="B2529" s="2" t="s">
        <v>2078</v>
      </c>
      <c r="C2529" s="176" t="s">
        <v>2079</v>
      </c>
      <c r="D2529" s="177">
        <v>1</v>
      </c>
      <c r="E2529" s="178">
        <v>1.33</v>
      </c>
      <c r="F2529" s="563">
        <v>218.73065454545448</v>
      </c>
      <c r="G2529" s="563"/>
    </row>
    <row r="2530" spans="2:7" ht="12">
      <c r="B2530" s="2" t="s">
        <v>2080</v>
      </c>
      <c r="C2530" s="176" t="s">
        <v>2081</v>
      </c>
      <c r="D2530" s="177">
        <v>1</v>
      </c>
      <c r="E2530" s="178">
        <v>2.5099999999999998</v>
      </c>
      <c r="F2530" s="563">
        <v>378.16685454545444</v>
      </c>
      <c r="G2530" s="563"/>
    </row>
    <row r="2531" spans="2:7" ht="12">
      <c r="B2531" s="2" t="s">
        <v>5443</v>
      </c>
      <c r="C2531" s="176" t="s">
        <v>15334</v>
      </c>
      <c r="D2531" s="177">
        <v>1</v>
      </c>
      <c r="E2531" s="178">
        <v>0.1</v>
      </c>
      <c r="F2531" s="563">
        <v>24.376609090909081</v>
      </c>
      <c r="G2531" s="563"/>
    </row>
    <row r="2532" spans="2:7" ht="12">
      <c r="B2532" s="2" t="s">
        <v>5444</v>
      </c>
      <c r="C2532" s="176" t="s">
        <v>15335</v>
      </c>
      <c r="D2532" s="177">
        <v>1</v>
      </c>
      <c r="E2532" s="178">
        <v>0.14000000000000001</v>
      </c>
      <c r="F2532" s="563">
        <v>35.313141818181812</v>
      </c>
      <c r="G2532" s="563"/>
    </row>
    <row r="2533" spans="2:7" ht="12">
      <c r="B2533" s="2" t="s">
        <v>2082</v>
      </c>
      <c r="C2533" s="176" t="s">
        <v>2083</v>
      </c>
      <c r="D2533" s="177">
        <v>1</v>
      </c>
      <c r="E2533" s="178">
        <v>0.24099999999999999</v>
      </c>
      <c r="F2533" s="563">
        <v>36.235500000000002</v>
      </c>
      <c r="G2533" s="563"/>
    </row>
    <row r="2534" spans="2:7" ht="12">
      <c r="B2534" s="2" t="s">
        <v>2084</v>
      </c>
      <c r="C2534" s="176" t="s">
        <v>15336</v>
      </c>
      <c r="D2534" s="177">
        <v>1</v>
      </c>
      <c r="E2534" s="178">
        <v>0.28999999999999998</v>
      </c>
      <c r="F2534" s="563">
        <v>43.21906909090908</v>
      </c>
      <c r="G2534" s="563"/>
    </row>
    <row r="2535" spans="2:7" ht="12">
      <c r="B2535" s="2" t="s">
        <v>5445</v>
      </c>
      <c r="C2535" s="176" t="s">
        <v>15337</v>
      </c>
      <c r="D2535" s="177">
        <v>1</v>
      </c>
      <c r="E2535" s="178">
        <v>0.17</v>
      </c>
      <c r="F2535" s="563">
        <v>29.647227272727264</v>
      </c>
      <c r="G2535" s="563"/>
    </row>
    <row r="2536" spans="2:7" ht="12">
      <c r="B2536" s="2" t="s">
        <v>5446</v>
      </c>
      <c r="C2536" s="176" t="s">
        <v>15338</v>
      </c>
      <c r="D2536" s="177">
        <v>1</v>
      </c>
      <c r="E2536" s="178">
        <v>0.26</v>
      </c>
      <c r="F2536" s="563">
        <v>42.428476363636349</v>
      </c>
      <c r="G2536" s="563"/>
    </row>
    <row r="2537" spans="2:7" ht="12">
      <c r="B2537" s="2" t="s">
        <v>5447</v>
      </c>
      <c r="C2537" s="176" t="s">
        <v>15339</v>
      </c>
      <c r="D2537" s="177">
        <v>1</v>
      </c>
      <c r="E2537" s="178">
        <v>0.25</v>
      </c>
      <c r="F2537" s="563">
        <v>40.71552545454545</v>
      </c>
      <c r="G2537" s="563"/>
    </row>
    <row r="2538" spans="2:7" ht="12">
      <c r="B2538" s="2" t="s">
        <v>5448</v>
      </c>
      <c r="C2538" s="176" t="s">
        <v>15340</v>
      </c>
      <c r="D2538" s="177">
        <v>1</v>
      </c>
      <c r="E2538" s="178">
        <v>0.35</v>
      </c>
      <c r="F2538" s="563">
        <v>54.81442909090908</v>
      </c>
      <c r="G2538" s="563"/>
    </row>
    <row r="2539" spans="2:7" ht="12">
      <c r="B2539" s="2" t="s">
        <v>2085</v>
      </c>
      <c r="C2539" s="176" t="s">
        <v>2086</v>
      </c>
      <c r="D2539" s="177">
        <v>1</v>
      </c>
      <c r="E2539" s="178">
        <v>0.46</v>
      </c>
      <c r="F2539" s="563">
        <v>69.308629090909079</v>
      </c>
      <c r="G2539" s="563"/>
    </row>
    <row r="2540" spans="2:7" ht="12">
      <c r="B2540" s="2" t="s">
        <v>5449</v>
      </c>
      <c r="C2540" s="176" t="s">
        <v>15341</v>
      </c>
      <c r="D2540" s="177">
        <v>1</v>
      </c>
      <c r="E2540" s="178">
        <v>0.32</v>
      </c>
      <c r="F2540" s="563">
        <v>47.172032727272708</v>
      </c>
      <c r="G2540" s="563"/>
    </row>
    <row r="2541" spans="2:7" ht="12">
      <c r="B2541" s="2" t="s">
        <v>5450</v>
      </c>
      <c r="C2541" s="176" t="s">
        <v>15342</v>
      </c>
      <c r="D2541" s="177">
        <v>1</v>
      </c>
      <c r="E2541" s="178">
        <v>0.51</v>
      </c>
      <c r="F2541" s="563">
        <v>61.666232727272714</v>
      </c>
      <c r="G2541" s="563"/>
    </row>
    <row r="2542" spans="2:7" ht="12">
      <c r="B2542" s="2" t="s">
        <v>5451</v>
      </c>
      <c r="C2542" s="176" t="s">
        <v>15343</v>
      </c>
      <c r="D2542" s="177">
        <v>1</v>
      </c>
      <c r="E2542" s="178">
        <v>0.63</v>
      </c>
      <c r="F2542" s="563">
        <v>83.144001818181792</v>
      </c>
      <c r="G2542" s="563"/>
    </row>
    <row r="2543" spans="2:7" ht="12">
      <c r="B2543" s="2" t="s">
        <v>2087</v>
      </c>
      <c r="C2543" s="176" t="s">
        <v>15344</v>
      </c>
      <c r="D2543" s="177">
        <v>1</v>
      </c>
      <c r="E2543" s="178">
        <v>0.72</v>
      </c>
      <c r="F2543" s="563">
        <v>84.198125454545448</v>
      </c>
      <c r="G2543" s="563"/>
    </row>
    <row r="2544" spans="2:7" ht="12">
      <c r="B2544" s="2" t="s">
        <v>2088</v>
      </c>
      <c r="C2544" s="176" t="s">
        <v>15345</v>
      </c>
      <c r="D2544" s="177">
        <v>1</v>
      </c>
      <c r="E2544" s="178">
        <v>0.88</v>
      </c>
      <c r="F2544" s="563">
        <v>101.59116545454542</v>
      </c>
      <c r="G2544" s="563"/>
    </row>
    <row r="2545" spans="1:7" ht="12">
      <c r="B2545" s="2" t="s">
        <v>5452</v>
      </c>
      <c r="C2545" s="176" t="s">
        <v>15346</v>
      </c>
      <c r="D2545" s="177">
        <v>1</v>
      </c>
      <c r="E2545" s="178">
        <v>1.19</v>
      </c>
      <c r="F2545" s="563">
        <v>138.35372727272727</v>
      </c>
      <c r="G2545" s="563"/>
    </row>
    <row r="2546" spans="1:7" ht="12">
      <c r="B2546" s="2" t="s">
        <v>2089</v>
      </c>
      <c r="C2546" s="176" t="s">
        <v>15347</v>
      </c>
      <c r="D2546" s="177">
        <v>1</v>
      </c>
      <c r="E2546" s="178">
        <v>1.94</v>
      </c>
      <c r="F2546" s="563">
        <v>284.61338181818178</v>
      </c>
      <c r="G2546" s="563"/>
    </row>
    <row r="2547" spans="1:7" ht="12">
      <c r="B2547" s="2" t="s">
        <v>2090</v>
      </c>
      <c r="C2547" s="176" t="s">
        <v>15348</v>
      </c>
      <c r="D2547" s="177">
        <v>1</v>
      </c>
      <c r="E2547" s="178">
        <v>1.42</v>
      </c>
      <c r="F2547" s="563">
        <v>173.93039999999996</v>
      </c>
      <c r="G2547" s="563"/>
    </row>
    <row r="2548" spans="1:7" ht="12">
      <c r="B2548" s="2" t="s">
        <v>2091</v>
      </c>
      <c r="C2548" s="176" t="s">
        <v>15349</v>
      </c>
      <c r="D2548" s="177">
        <v>1</v>
      </c>
      <c r="E2548" s="178">
        <v>1.75</v>
      </c>
      <c r="F2548" s="563">
        <v>260.89559999999994</v>
      </c>
      <c r="G2548" s="563"/>
    </row>
    <row r="2549" spans="1:7" ht="12">
      <c r="B2549" s="2" t="s">
        <v>2092</v>
      </c>
      <c r="C2549" s="176" t="s">
        <v>15350</v>
      </c>
      <c r="D2549" s="177">
        <v>1</v>
      </c>
      <c r="E2549" s="178">
        <v>2.21</v>
      </c>
      <c r="F2549" s="563">
        <v>339.95487272727263</v>
      </c>
      <c r="G2549" s="563"/>
    </row>
    <row r="2550" spans="1:7" ht="12">
      <c r="B2550" s="2" t="s">
        <v>2093</v>
      </c>
      <c r="C2550" s="176" t="s">
        <v>15351</v>
      </c>
      <c r="D2550" s="177">
        <v>1</v>
      </c>
      <c r="E2550" s="178">
        <v>4.0199999999999996</v>
      </c>
      <c r="F2550" s="563">
        <v>474.35563636363622</v>
      </c>
      <c r="G2550" s="563"/>
    </row>
    <row r="2551" spans="1:7" ht="12">
      <c r="B2551" s="2" t="s">
        <v>2094</v>
      </c>
      <c r="C2551" s="176" t="s">
        <v>15352</v>
      </c>
      <c r="D2551" s="177">
        <v>1</v>
      </c>
      <c r="E2551" s="178">
        <v>6</v>
      </c>
      <c r="F2551" s="563">
        <v>732.61592727272716</v>
      </c>
      <c r="G2551" s="563"/>
    </row>
    <row r="2552" spans="1:7" ht="12">
      <c r="B2552" s="2" t="s">
        <v>2095</v>
      </c>
      <c r="C2552" s="176" t="s">
        <v>1278</v>
      </c>
      <c r="D2552" s="177">
        <v>1</v>
      </c>
      <c r="E2552" s="178">
        <v>6.306</v>
      </c>
      <c r="F2552" s="563">
        <v>780.0514909090906</v>
      </c>
      <c r="G2552" s="563"/>
    </row>
    <row r="2553" spans="1:7" ht="12">
      <c r="B2553" s="2" t="s">
        <v>1279</v>
      </c>
      <c r="C2553" s="176" t="s">
        <v>15353</v>
      </c>
      <c r="D2553" s="177">
        <v>1</v>
      </c>
      <c r="E2553" s="178">
        <v>5.74</v>
      </c>
      <c r="F2553" s="563">
        <v>703.62752727272709</v>
      </c>
      <c r="G2553" s="563"/>
    </row>
    <row r="2554" spans="1:7" ht="12">
      <c r="B2554" s="2" t="s">
        <v>1280</v>
      </c>
      <c r="C2554" s="176" t="s">
        <v>15354</v>
      </c>
      <c r="D2554" s="177">
        <v>1</v>
      </c>
      <c r="E2554" s="178">
        <v>0.39</v>
      </c>
      <c r="F2554" s="563">
        <v>114.76771090909088</v>
      </c>
      <c r="G2554" s="563"/>
    </row>
    <row r="2555" spans="1:7" ht="12">
      <c r="B2555" s="2" t="s">
        <v>1281</v>
      </c>
      <c r="C2555" s="176" t="s">
        <v>15355</v>
      </c>
      <c r="D2555" s="177">
        <v>1</v>
      </c>
      <c r="E2555" s="178">
        <v>0.7</v>
      </c>
      <c r="F2555" s="563">
        <v>131.50192363636364</v>
      </c>
      <c r="G2555" s="563"/>
    </row>
    <row r="2556" spans="1:7" ht="12">
      <c r="B2556" s="2" t="s">
        <v>1282</v>
      </c>
      <c r="C2556" s="176" t="s">
        <v>15356</v>
      </c>
      <c r="D2556" s="177">
        <v>1</v>
      </c>
      <c r="E2556" s="178">
        <v>0.78</v>
      </c>
      <c r="F2556" s="563">
        <v>150.21261818181813</v>
      </c>
      <c r="G2556" s="563"/>
    </row>
    <row r="2557" spans="1:7" ht="12">
      <c r="B2557" s="2" t="s">
        <v>1283</v>
      </c>
      <c r="C2557" s="176" t="s">
        <v>1284</v>
      </c>
      <c r="D2557" s="177">
        <v>1</v>
      </c>
      <c r="E2557" s="178">
        <v>0.95199999999999996</v>
      </c>
      <c r="F2557" s="563">
        <v>169.97743636363631</v>
      </c>
      <c r="G2557" s="563"/>
    </row>
    <row r="2558" spans="1:7" ht="12">
      <c r="B2558" s="2" t="s">
        <v>1285</v>
      </c>
      <c r="C2558" s="176" t="s">
        <v>15357</v>
      </c>
      <c r="D2558" s="177">
        <v>1</v>
      </c>
      <c r="E2558" s="178">
        <v>1.32</v>
      </c>
      <c r="F2558" s="563">
        <v>197.6481818181818</v>
      </c>
      <c r="G2558" s="563"/>
    </row>
    <row r="2559" spans="1:7" ht="12">
      <c r="B2559" s="2" t="s">
        <v>1286</v>
      </c>
      <c r="C2559" s="176" t="s">
        <v>1287</v>
      </c>
      <c r="D2559" s="177">
        <v>1</v>
      </c>
      <c r="E2559" s="178">
        <v>0.96</v>
      </c>
      <c r="F2559" s="563">
        <v>100.80057272727272</v>
      </c>
      <c r="G2559" s="563"/>
    </row>
    <row r="2560" spans="1:7" ht="12">
      <c r="A2560" s="3" t="s">
        <v>12935</v>
      </c>
      <c r="B2560" s="2" t="s">
        <v>5453</v>
      </c>
      <c r="C2560" s="176" t="s">
        <v>15358</v>
      </c>
      <c r="D2560" s="177">
        <v>30</v>
      </c>
      <c r="E2560" s="178">
        <v>0.28799999999999998</v>
      </c>
      <c r="F2560" s="563">
        <v>16.01647854545454</v>
      </c>
      <c r="G2560" s="563"/>
    </row>
    <row r="2561" spans="1:7" ht="12">
      <c r="A2561" s="3" t="s">
        <v>13111</v>
      </c>
      <c r="B2561" s="2" t="s">
        <v>11110</v>
      </c>
      <c r="C2561" s="176" t="s">
        <v>15359</v>
      </c>
      <c r="D2561" s="177">
        <v>1</v>
      </c>
      <c r="E2561" s="178">
        <v>1.2</v>
      </c>
      <c r="F2561" s="563">
        <v>34.786079999999984</v>
      </c>
      <c r="G2561" s="563"/>
    </row>
    <row r="2562" spans="1:7" ht="12">
      <c r="B2562" s="2" t="s">
        <v>1288</v>
      </c>
      <c r="C2562" s="176" t="s">
        <v>15360</v>
      </c>
      <c r="D2562" s="177">
        <v>30</v>
      </c>
      <c r="E2562" s="178">
        <v>0.28799999999999998</v>
      </c>
      <c r="F2562" s="563">
        <v>16.01647854545454</v>
      </c>
      <c r="G2562" s="563"/>
    </row>
    <row r="2563" spans="1:7" ht="12">
      <c r="A2563" s="3" t="s">
        <v>12936</v>
      </c>
      <c r="B2563" s="2" t="s">
        <v>5454</v>
      </c>
      <c r="C2563" s="176" t="s">
        <v>15361</v>
      </c>
      <c r="D2563" s="177">
        <v>20</v>
      </c>
      <c r="E2563" s="178">
        <v>0.41199999999999998</v>
      </c>
      <c r="F2563" s="563">
        <v>24.024717818181809</v>
      </c>
      <c r="G2563" s="563"/>
    </row>
    <row r="2564" spans="1:7" ht="12">
      <c r="A2564" s="3" t="s">
        <v>13112</v>
      </c>
      <c r="B2564" s="2" t="s">
        <v>11111</v>
      </c>
      <c r="C2564" s="176" t="s">
        <v>15362</v>
      </c>
      <c r="D2564" s="177">
        <v>1</v>
      </c>
      <c r="E2564" s="178">
        <v>0.58399999999999996</v>
      </c>
      <c r="F2564" s="563">
        <v>42.428476363636349</v>
      </c>
      <c r="G2564" s="563"/>
    </row>
    <row r="2565" spans="1:7" ht="12">
      <c r="B2565" s="2" t="s">
        <v>1289</v>
      </c>
      <c r="C2565" s="176" t="s">
        <v>15363</v>
      </c>
      <c r="D2565" s="177">
        <v>20</v>
      </c>
      <c r="E2565" s="178">
        <v>0.41199999999999998</v>
      </c>
      <c r="F2565" s="563">
        <v>24.024717818181809</v>
      </c>
      <c r="G2565" s="563"/>
    </row>
    <row r="2566" spans="1:7" ht="12">
      <c r="A2566" s="3" t="s">
        <v>12937</v>
      </c>
      <c r="B2566" s="2" t="s">
        <v>4714</v>
      </c>
      <c r="C2566" s="176" t="s">
        <v>15364</v>
      </c>
      <c r="D2566" s="177">
        <v>20</v>
      </c>
      <c r="E2566" s="178">
        <v>0.54800000000000004</v>
      </c>
      <c r="F2566" s="563">
        <v>28.219509818181812</v>
      </c>
      <c r="G2566" s="563"/>
    </row>
    <row r="2567" spans="1:7" ht="12">
      <c r="A2567" s="3" t="s">
        <v>13113</v>
      </c>
      <c r="B2567" s="2" t="s">
        <v>11112</v>
      </c>
      <c r="C2567" s="176" t="s">
        <v>15365</v>
      </c>
      <c r="D2567" s="177">
        <v>1</v>
      </c>
      <c r="E2567" s="178">
        <v>0.85899999999999999</v>
      </c>
      <c r="F2567" s="563">
        <v>48.357921818181815</v>
      </c>
      <c r="G2567" s="563"/>
    </row>
    <row r="2568" spans="1:7" ht="12">
      <c r="B2568" s="2" t="s">
        <v>1290</v>
      </c>
      <c r="C2568" s="176" t="s">
        <v>15366</v>
      </c>
      <c r="D2568" s="177">
        <v>20</v>
      </c>
      <c r="E2568" s="178">
        <v>0.54800000000000004</v>
      </c>
      <c r="F2568" s="563">
        <v>28.219509818181812</v>
      </c>
      <c r="G2568" s="563"/>
    </row>
    <row r="2569" spans="1:7" ht="12">
      <c r="A2569" s="3" t="s">
        <v>12938</v>
      </c>
      <c r="B2569" s="2" t="s">
        <v>4715</v>
      </c>
      <c r="C2569" s="176" t="s">
        <v>15367</v>
      </c>
      <c r="D2569" s="177">
        <v>10</v>
      </c>
      <c r="E2569" s="178">
        <v>0.76200000000000001</v>
      </c>
      <c r="F2569" s="563">
        <v>40.931000727272711</v>
      </c>
      <c r="G2569" s="563"/>
    </row>
    <row r="2570" spans="1:7" ht="12">
      <c r="A2570" s="3" t="s">
        <v>13114</v>
      </c>
      <c r="B2570" s="2" t="s">
        <v>11113</v>
      </c>
      <c r="C2570" s="176" t="s">
        <v>15368</v>
      </c>
      <c r="D2570" s="177">
        <v>1</v>
      </c>
      <c r="E2570" s="178">
        <v>0.91400000000000003</v>
      </c>
      <c r="F2570" s="563">
        <v>66.67331999999999</v>
      </c>
      <c r="G2570" s="563"/>
    </row>
    <row r="2571" spans="1:7" ht="12">
      <c r="B2571" s="2" t="s">
        <v>1291</v>
      </c>
      <c r="C2571" s="176" t="s">
        <v>15369</v>
      </c>
      <c r="D2571" s="177">
        <v>10</v>
      </c>
      <c r="E2571" s="178">
        <v>0.76200000000000001</v>
      </c>
      <c r="F2571" s="563">
        <v>40.931000727272711</v>
      </c>
      <c r="G2571" s="563"/>
    </row>
    <row r="2572" spans="1:7" ht="12">
      <c r="A2572" s="3" t="s">
        <v>12939</v>
      </c>
      <c r="B2572" s="2" t="s">
        <v>2764</v>
      </c>
      <c r="C2572" s="176" t="s">
        <v>15370</v>
      </c>
      <c r="D2572" s="177">
        <v>1</v>
      </c>
      <c r="E2572" s="178">
        <v>1.53</v>
      </c>
      <c r="F2572" s="563">
        <v>66.481097454545434</v>
      </c>
      <c r="G2572" s="563"/>
    </row>
    <row r="2573" spans="1:7" ht="12">
      <c r="A2573" s="3" t="s">
        <v>13115</v>
      </c>
      <c r="B2573" s="2" t="s">
        <v>11114</v>
      </c>
      <c r="C2573" s="176" t="s">
        <v>15371</v>
      </c>
      <c r="D2573" s="177">
        <v>1</v>
      </c>
      <c r="E2573" s="178">
        <v>1.714</v>
      </c>
      <c r="F2573" s="563">
        <v>107.78414181818178</v>
      </c>
      <c r="G2573" s="563"/>
    </row>
    <row r="2574" spans="1:7" ht="12">
      <c r="B2574" s="2" t="s">
        <v>1292</v>
      </c>
      <c r="C2574" s="176" t="s">
        <v>15372</v>
      </c>
      <c r="D2574" s="177">
        <v>1</v>
      </c>
      <c r="E2574" s="178">
        <v>1.53</v>
      </c>
      <c r="F2574" s="563">
        <v>66.608212363636341</v>
      </c>
      <c r="G2574" s="563"/>
    </row>
    <row r="2575" spans="1:7" ht="12">
      <c r="A2575" s="3" t="s">
        <v>12940</v>
      </c>
      <c r="B2575" s="2" t="s">
        <v>2765</v>
      </c>
      <c r="C2575" s="176" t="s">
        <v>15373</v>
      </c>
      <c r="D2575" s="177">
        <v>1</v>
      </c>
      <c r="E2575" s="178">
        <v>2.6</v>
      </c>
      <c r="F2575" s="563">
        <v>115.54745236363635</v>
      </c>
      <c r="G2575" s="563"/>
    </row>
    <row r="2576" spans="1:7" ht="12">
      <c r="A2576" s="3" t="s">
        <v>13116</v>
      </c>
      <c r="B2576" s="2" t="s">
        <v>11115</v>
      </c>
      <c r="C2576" s="176" t="s">
        <v>15374</v>
      </c>
      <c r="D2576" s="177">
        <v>1</v>
      </c>
      <c r="E2576" s="178">
        <v>2.9289999999999998</v>
      </c>
      <c r="F2576" s="563">
        <v>180.51867272727267</v>
      </c>
      <c r="G2576" s="563"/>
    </row>
    <row r="2577" spans="1:7" ht="12">
      <c r="B2577" s="2" t="s">
        <v>1293</v>
      </c>
      <c r="C2577" s="176" t="s">
        <v>15375</v>
      </c>
      <c r="D2577" s="177">
        <v>1</v>
      </c>
      <c r="E2577" s="178">
        <v>2.6</v>
      </c>
      <c r="F2577" s="563">
        <v>115.80168218181814</v>
      </c>
      <c r="G2577" s="563"/>
    </row>
    <row r="2578" spans="1:7" ht="12">
      <c r="A2578" s="3" t="s">
        <v>12941</v>
      </c>
      <c r="B2578" s="2" t="s">
        <v>3631</v>
      </c>
      <c r="C2578" s="176" t="s">
        <v>15376</v>
      </c>
      <c r="D2578" s="177">
        <v>1</v>
      </c>
      <c r="E2578" s="178">
        <v>4.22</v>
      </c>
      <c r="F2578" s="563">
        <v>202.11270545454539</v>
      </c>
      <c r="G2578" s="563"/>
    </row>
    <row r="2579" spans="1:7" ht="12">
      <c r="A2579" s="3" t="s">
        <v>13117</v>
      </c>
      <c r="B2579" s="2" t="s">
        <v>11116</v>
      </c>
      <c r="C2579" s="176" t="s">
        <v>15377</v>
      </c>
      <c r="D2579" s="177">
        <v>1</v>
      </c>
      <c r="E2579" s="178">
        <v>4.3339999999999996</v>
      </c>
      <c r="F2579" s="563">
        <v>295.15461818181808</v>
      </c>
      <c r="G2579" s="563"/>
    </row>
    <row r="2580" spans="1:7" ht="12">
      <c r="B2580" s="2" t="s">
        <v>1294</v>
      </c>
      <c r="C2580" s="176" t="s">
        <v>15378</v>
      </c>
      <c r="D2580" s="177">
        <v>1</v>
      </c>
      <c r="E2580" s="178">
        <v>4.22</v>
      </c>
      <c r="F2580" s="563">
        <v>202.11270545454539</v>
      </c>
      <c r="G2580" s="563"/>
    </row>
    <row r="2581" spans="1:7" ht="12">
      <c r="A2581" s="3" t="s">
        <v>12942</v>
      </c>
      <c r="B2581" s="2" t="s">
        <v>3632</v>
      </c>
      <c r="C2581" s="176" t="s">
        <v>15379</v>
      </c>
      <c r="D2581" s="177">
        <v>1</v>
      </c>
      <c r="E2581" s="178">
        <v>0.04</v>
      </c>
      <c r="F2581" s="563">
        <v>4.4490218181818166</v>
      </c>
      <c r="G2581" s="563"/>
    </row>
    <row r="2582" spans="1:7" ht="12">
      <c r="A2582" s="3" t="s">
        <v>12943</v>
      </c>
      <c r="B2582" s="2" t="s">
        <v>3633</v>
      </c>
      <c r="C2582" s="176" t="s">
        <v>15380</v>
      </c>
      <c r="D2582" s="177">
        <v>1</v>
      </c>
      <c r="E2582" s="178">
        <v>0.05</v>
      </c>
      <c r="F2582" s="563">
        <v>5.0845963636363622</v>
      </c>
      <c r="G2582" s="563"/>
    </row>
    <row r="2583" spans="1:7" ht="12">
      <c r="A2583" s="3" t="s">
        <v>12944</v>
      </c>
      <c r="B2583" s="2" t="s">
        <v>3634</v>
      </c>
      <c r="C2583" s="176" t="s">
        <v>15381</v>
      </c>
      <c r="D2583" s="177">
        <v>1</v>
      </c>
      <c r="E2583" s="178">
        <v>0.06</v>
      </c>
      <c r="F2583" s="563">
        <v>5.5167870545454534</v>
      </c>
      <c r="G2583" s="563"/>
    </row>
    <row r="2584" spans="1:7" ht="12">
      <c r="A2584" s="3" t="s">
        <v>12945</v>
      </c>
      <c r="B2584" s="2" t="s">
        <v>3635</v>
      </c>
      <c r="C2584" s="176" t="s">
        <v>15382</v>
      </c>
      <c r="D2584" s="177">
        <v>1</v>
      </c>
      <c r="E2584" s="178">
        <v>0.08</v>
      </c>
      <c r="F2584" s="563">
        <v>5.6057674909090895</v>
      </c>
      <c r="G2584" s="563"/>
    </row>
    <row r="2585" spans="1:7" ht="12">
      <c r="A2585" s="3" t="s">
        <v>12946</v>
      </c>
      <c r="B2585" s="2" t="s">
        <v>3636</v>
      </c>
      <c r="C2585" s="176" t="s">
        <v>15383</v>
      </c>
      <c r="D2585" s="177">
        <v>1</v>
      </c>
      <c r="E2585" s="178">
        <v>0.1</v>
      </c>
      <c r="F2585" s="563">
        <v>7.3091072727272701</v>
      </c>
      <c r="G2585" s="563"/>
    </row>
    <row r="2586" spans="1:7" ht="12">
      <c r="A2586" s="3" t="s">
        <v>12947</v>
      </c>
      <c r="B2586" s="2" t="s">
        <v>3637</v>
      </c>
      <c r="C2586" s="176" t="s">
        <v>15384</v>
      </c>
      <c r="D2586" s="177">
        <v>1</v>
      </c>
      <c r="E2586" s="178">
        <v>0.12</v>
      </c>
      <c r="F2586" s="563">
        <v>8.338738036363635</v>
      </c>
      <c r="G2586" s="563"/>
    </row>
    <row r="2587" spans="1:7" ht="12">
      <c r="A2587" s="3" t="s">
        <v>12948</v>
      </c>
      <c r="B2587" s="2" t="s">
        <v>3638</v>
      </c>
      <c r="C2587" s="176" t="s">
        <v>15384</v>
      </c>
      <c r="D2587" s="177">
        <v>1</v>
      </c>
      <c r="E2587" s="178">
        <v>0.15</v>
      </c>
      <c r="F2587" s="563">
        <v>9.7751365090909079</v>
      </c>
      <c r="G2587" s="563"/>
    </row>
    <row r="2588" spans="1:7" ht="12">
      <c r="B2588" s="2" t="s">
        <v>1295</v>
      </c>
      <c r="C2588" s="176" t="s">
        <v>15385</v>
      </c>
      <c r="D2588" s="177">
        <v>1</v>
      </c>
      <c r="E2588" s="178">
        <v>0.78</v>
      </c>
      <c r="F2588" s="563">
        <v>75.238074545454523</v>
      </c>
      <c r="G2588" s="563"/>
    </row>
    <row r="2589" spans="1:7" ht="12">
      <c r="B2589" s="2" t="s">
        <v>1296</v>
      </c>
      <c r="C2589" s="176" t="s">
        <v>15386</v>
      </c>
      <c r="D2589" s="177">
        <v>1</v>
      </c>
      <c r="E2589" s="178">
        <v>0.83</v>
      </c>
      <c r="F2589" s="563">
        <v>82.74870545454543</v>
      </c>
      <c r="G2589" s="563"/>
    </row>
    <row r="2590" spans="1:7" ht="12">
      <c r="B2590" s="2" t="s">
        <v>11117</v>
      </c>
      <c r="C2590" s="176" t="s">
        <v>15387</v>
      </c>
      <c r="D2590" s="177">
        <v>1</v>
      </c>
      <c r="E2590" s="178">
        <v>1.9</v>
      </c>
      <c r="F2590" s="563">
        <v>167.34212727272725</v>
      </c>
      <c r="G2590" s="563"/>
    </row>
    <row r="2591" spans="1:7" ht="12">
      <c r="B2591" s="2" t="s">
        <v>1297</v>
      </c>
      <c r="C2591" s="176" t="s">
        <v>15388</v>
      </c>
      <c r="D2591" s="177">
        <v>1</v>
      </c>
      <c r="E2591" s="178">
        <v>1.81</v>
      </c>
      <c r="F2591" s="563">
        <v>152.84792727272722</v>
      </c>
      <c r="G2591" s="563"/>
    </row>
    <row r="2592" spans="1:7" ht="12">
      <c r="B2592" s="2" t="s">
        <v>1298</v>
      </c>
      <c r="C2592" s="176" t="s">
        <v>15389</v>
      </c>
      <c r="D2592" s="177">
        <v>1</v>
      </c>
      <c r="E2592" s="178">
        <v>3.3</v>
      </c>
      <c r="F2592" s="563">
        <v>243.76609090909088</v>
      </c>
      <c r="G2592" s="563"/>
    </row>
    <row r="2593" spans="1:7" ht="12">
      <c r="B2593" s="2" t="s">
        <v>11118</v>
      </c>
      <c r="C2593" s="176" t="s">
        <v>15390</v>
      </c>
      <c r="D2593" s="177">
        <v>1</v>
      </c>
      <c r="E2593" s="178">
        <v>3.4</v>
      </c>
      <c r="F2593" s="563">
        <v>249.03670909090903</v>
      </c>
      <c r="G2593" s="563"/>
    </row>
    <row r="2594" spans="1:7" ht="12">
      <c r="A2594" s="3" t="s">
        <v>12949</v>
      </c>
      <c r="B2594" s="2" t="s">
        <v>3639</v>
      </c>
      <c r="C2594" s="176" t="s">
        <v>15391</v>
      </c>
      <c r="D2594" s="177">
        <v>1</v>
      </c>
      <c r="E2594" s="178">
        <v>0.13</v>
      </c>
      <c r="F2594" s="563">
        <v>9.2920998545454516</v>
      </c>
      <c r="G2594" s="563"/>
    </row>
    <row r="2595" spans="1:7" ht="12">
      <c r="A2595" s="3" t="s">
        <v>12950</v>
      </c>
      <c r="B2595" s="2" t="s">
        <v>3640</v>
      </c>
      <c r="C2595" s="176" t="s">
        <v>15392</v>
      </c>
      <c r="D2595" s="177">
        <v>1</v>
      </c>
      <c r="E2595" s="178">
        <v>0.19</v>
      </c>
      <c r="F2595" s="563">
        <v>10.51240298181818</v>
      </c>
      <c r="G2595" s="563"/>
    </row>
    <row r="2596" spans="1:7" ht="12">
      <c r="A2596" s="3" t="s">
        <v>12951</v>
      </c>
      <c r="B2596" s="2" t="s">
        <v>3641</v>
      </c>
      <c r="C2596" s="176" t="s">
        <v>15393</v>
      </c>
      <c r="D2596" s="177">
        <v>1</v>
      </c>
      <c r="E2596" s="178">
        <v>0.27</v>
      </c>
      <c r="F2596" s="563">
        <v>12.037781890909089</v>
      </c>
      <c r="G2596" s="563"/>
    </row>
    <row r="2597" spans="1:7" ht="12">
      <c r="A2597" s="3" t="s">
        <v>12952</v>
      </c>
      <c r="B2597" s="2" t="s">
        <v>3642</v>
      </c>
      <c r="C2597" s="176" t="s">
        <v>15394</v>
      </c>
      <c r="D2597" s="177">
        <v>1</v>
      </c>
      <c r="E2597" s="178">
        <v>0.41</v>
      </c>
      <c r="F2597" s="563">
        <v>15.635133818181814</v>
      </c>
      <c r="G2597" s="563"/>
    </row>
    <row r="2598" spans="1:7" ht="12">
      <c r="A2598" s="3" t="s">
        <v>12953</v>
      </c>
      <c r="B2598" s="2" t="s">
        <v>3643</v>
      </c>
      <c r="C2598" s="176" t="s">
        <v>15395</v>
      </c>
      <c r="D2598" s="177">
        <v>1</v>
      </c>
      <c r="E2598" s="178">
        <v>0.63</v>
      </c>
      <c r="F2598" s="563">
        <v>21.482419636363627</v>
      </c>
      <c r="G2598" s="563"/>
    </row>
    <row r="2599" spans="1:7" ht="12">
      <c r="A2599" s="3" t="s">
        <v>12954</v>
      </c>
      <c r="B2599" s="2" t="s">
        <v>3644</v>
      </c>
      <c r="C2599" s="176" t="s">
        <v>15396</v>
      </c>
      <c r="D2599" s="177">
        <v>1</v>
      </c>
      <c r="E2599" s="178">
        <v>1.08</v>
      </c>
      <c r="F2599" s="563">
        <v>33.176991272727264</v>
      </c>
      <c r="G2599" s="563"/>
    </row>
    <row r="2600" spans="1:7" ht="12">
      <c r="B2600" s="2" t="s">
        <v>1299</v>
      </c>
      <c r="C2600" s="176" t="s">
        <v>15397</v>
      </c>
      <c r="D2600" s="177">
        <v>1</v>
      </c>
      <c r="E2600" s="178">
        <v>0.24</v>
      </c>
      <c r="F2600" s="563">
        <v>36.235500000000002</v>
      </c>
      <c r="G2600" s="563"/>
    </row>
    <row r="2601" spans="1:7" ht="12">
      <c r="B2601" s="2" t="s">
        <v>1300</v>
      </c>
      <c r="C2601" s="176" t="s">
        <v>15398</v>
      </c>
      <c r="D2601" s="177">
        <v>1</v>
      </c>
      <c r="E2601" s="178">
        <v>0.5</v>
      </c>
      <c r="F2601" s="563">
        <v>69.835690909090872</v>
      </c>
      <c r="G2601" s="563"/>
    </row>
    <row r="2602" spans="1:7" ht="12">
      <c r="B2602" s="2" t="s">
        <v>1301</v>
      </c>
      <c r="C2602" s="176" t="s">
        <v>15399</v>
      </c>
      <c r="D2602" s="177">
        <v>1</v>
      </c>
      <c r="E2602" s="178">
        <v>1.04</v>
      </c>
      <c r="F2602" s="563">
        <v>116.34889636363633</v>
      </c>
      <c r="G2602" s="563"/>
    </row>
    <row r="2603" spans="1:7" ht="12">
      <c r="B2603" s="2" t="s">
        <v>1302</v>
      </c>
      <c r="C2603" s="176" t="s">
        <v>1303</v>
      </c>
      <c r="D2603" s="177">
        <v>1</v>
      </c>
      <c r="E2603" s="178">
        <v>1.22</v>
      </c>
      <c r="F2603" s="563">
        <v>197.6481818181818</v>
      </c>
      <c r="G2603" s="563"/>
    </row>
    <row r="2604" spans="1:7" ht="12">
      <c r="B2604" s="2" t="s">
        <v>1304</v>
      </c>
      <c r="C2604" s="176" t="s">
        <v>15400</v>
      </c>
      <c r="D2604" s="177">
        <v>1</v>
      </c>
      <c r="E2604" s="178">
        <v>2.06</v>
      </c>
      <c r="F2604" s="563">
        <v>99.351152727272719</v>
      </c>
      <c r="G2604" s="563"/>
    </row>
    <row r="2605" spans="1:7" ht="12">
      <c r="B2605" s="2" t="s">
        <v>1305</v>
      </c>
      <c r="C2605" s="176" t="s">
        <v>15401</v>
      </c>
      <c r="D2605" s="177">
        <v>1</v>
      </c>
      <c r="E2605" s="178">
        <v>2.27</v>
      </c>
      <c r="F2605" s="563">
        <v>143.62434545454539</v>
      </c>
      <c r="G2605" s="563"/>
    </row>
    <row r="2606" spans="1:7" ht="12">
      <c r="B2606" s="2" t="s">
        <v>1306</v>
      </c>
      <c r="C2606" s="176" t="s">
        <v>15402</v>
      </c>
      <c r="D2606" s="177">
        <v>1</v>
      </c>
      <c r="E2606" s="178">
        <v>3.29</v>
      </c>
      <c r="F2606" s="563">
        <v>167.34212727272725</v>
      </c>
      <c r="G2606" s="563"/>
    </row>
    <row r="2607" spans="1:7" ht="12">
      <c r="B2607" s="2" t="s">
        <v>1307</v>
      </c>
      <c r="C2607" s="176" t="s">
        <v>15403</v>
      </c>
      <c r="D2607" s="177">
        <v>1</v>
      </c>
      <c r="E2607" s="178">
        <v>4.07</v>
      </c>
      <c r="F2607" s="563">
        <v>197.6481818181818</v>
      </c>
      <c r="G2607" s="563"/>
    </row>
    <row r="2608" spans="1:7" ht="12">
      <c r="B2608" s="2" t="s">
        <v>1308</v>
      </c>
      <c r="C2608" s="176" t="s">
        <v>15404</v>
      </c>
      <c r="D2608" s="177">
        <v>1</v>
      </c>
      <c r="E2608" s="178">
        <v>7.69</v>
      </c>
      <c r="F2608" s="563">
        <v>316.2370909090908</v>
      </c>
      <c r="G2608" s="563"/>
    </row>
    <row r="2609" spans="2:7" ht="12">
      <c r="B2609" s="2" t="s">
        <v>1309</v>
      </c>
      <c r="C2609" s="176" t="s">
        <v>15405</v>
      </c>
      <c r="D2609" s="177">
        <v>1</v>
      </c>
      <c r="E2609" s="178">
        <v>1.9</v>
      </c>
      <c r="F2609" s="563">
        <v>128.99838</v>
      </c>
      <c r="G2609" s="563"/>
    </row>
    <row r="2610" spans="2:7" ht="12">
      <c r="B2610" s="2" t="s">
        <v>1310</v>
      </c>
      <c r="C2610" s="176" t="s">
        <v>15406</v>
      </c>
      <c r="D2610" s="177">
        <v>1</v>
      </c>
      <c r="E2610" s="178">
        <v>1.92</v>
      </c>
      <c r="F2610" s="563">
        <v>128.99838</v>
      </c>
      <c r="G2610" s="563"/>
    </row>
    <row r="2611" spans="2:7" ht="12">
      <c r="B2611" s="2" t="s">
        <v>1311</v>
      </c>
      <c r="C2611" s="176" t="s">
        <v>1312</v>
      </c>
      <c r="D2611" s="177">
        <v>1</v>
      </c>
      <c r="E2611" s="178">
        <v>1.875</v>
      </c>
      <c r="F2611" s="563">
        <v>151.53027272727272</v>
      </c>
      <c r="G2611" s="563"/>
    </row>
    <row r="2612" spans="2:7" ht="12">
      <c r="B2612" s="2" t="s">
        <v>1313</v>
      </c>
      <c r="C2612" s="176" t="s">
        <v>15407</v>
      </c>
      <c r="D2612" s="177">
        <v>1</v>
      </c>
      <c r="E2612" s="178">
        <v>2.27</v>
      </c>
      <c r="F2612" s="563">
        <v>176.56570909090902</v>
      </c>
      <c r="G2612" s="563"/>
    </row>
    <row r="2613" spans="2:7" ht="12">
      <c r="B2613" s="2" t="s">
        <v>1314</v>
      </c>
      <c r="C2613" s="176" t="s">
        <v>15408</v>
      </c>
      <c r="D2613" s="177">
        <v>1</v>
      </c>
      <c r="E2613" s="178">
        <v>2.27</v>
      </c>
      <c r="F2613" s="563">
        <v>148.89496363636363</v>
      </c>
      <c r="G2613" s="563"/>
    </row>
    <row r="2614" spans="2:7" ht="12">
      <c r="B2614" s="2" t="s">
        <v>1315</v>
      </c>
      <c r="C2614" s="176" t="s">
        <v>1316</v>
      </c>
      <c r="D2614" s="177">
        <v>1</v>
      </c>
      <c r="E2614" s="178">
        <v>2.23</v>
      </c>
      <c r="F2614" s="563">
        <v>208.18941818181813</v>
      </c>
      <c r="G2614" s="563"/>
    </row>
    <row r="2615" spans="2:7" ht="12">
      <c r="B2615" s="2" t="s">
        <v>1317</v>
      </c>
      <c r="C2615" s="176" t="s">
        <v>15409</v>
      </c>
      <c r="D2615" s="177">
        <v>1</v>
      </c>
      <c r="E2615" s="178">
        <v>2.09</v>
      </c>
      <c r="F2615" s="563">
        <v>155.48323636363634</v>
      </c>
      <c r="G2615" s="563"/>
    </row>
    <row r="2616" spans="2:7" ht="12">
      <c r="B2616" s="2" t="s">
        <v>1318</v>
      </c>
      <c r="C2616" s="176" t="s">
        <v>1319</v>
      </c>
      <c r="D2616" s="177">
        <v>1</v>
      </c>
      <c r="E2616" s="178">
        <v>2.23</v>
      </c>
      <c r="F2616" s="563">
        <v>210.82472727272724</v>
      </c>
      <c r="G2616" s="563"/>
    </row>
    <row r="2617" spans="2:7" ht="12">
      <c r="B2617" s="2" t="s">
        <v>1320</v>
      </c>
      <c r="C2617" s="176" t="s">
        <v>15410</v>
      </c>
      <c r="D2617" s="177">
        <v>1</v>
      </c>
      <c r="E2617" s="178">
        <v>2.69</v>
      </c>
      <c r="F2617" s="563">
        <v>177.88336363636361</v>
      </c>
      <c r="G2617" s="563"/>
    </row>
    <row r="2618" spans="2:7" ht="12">
      <c r="B2618" s="2" t="s">
        <v>1321</v>
      </c>
      <c r="C2618" s="176" t="s">
        <v>15411</v>
      </c>
      <c r="D2618" s="177">
        <v>1</v>
      </c>
      <c r="E2618" s="178">
        <v>3.68</v>
      </c>
      <c r="F2618" s="563">
        <v>213.46003636363631</v>
      </c>
      <c r="G2618" s="563"/>
    </row>
    <row r="2619" spans="2:7" ht="12">
      <c r="B2619" s="2" t="s">
        <v>470</v>
      </c>
      <c r="C2619" s="176" t="s">
        <v>15412</v>
      </c>
      <c r="D2619" s="177">
        <v>1</v>
      </c>
      <c r="E2619" s="178">
        <v>7.69</v>
      </c>
      <c r="F2619" s="563">
        <v>339.95487272727263</v>
      </c>
      <c r="G2619" s="563"/>
    </row>
    <row r="2620" spans="2:7" ht="12">
      <c r="B2620" s="2" t="s">
        <v>471</v>
      </c>
      <c r="C2620" s="176" t="s">
        <v>15413</v>
      </c>
      <c r="D2620" s="177">
        <v>1</v>
      </c>
      <c r="E2620" s="178">
        <v>1.9</v>
      </c>
      <c r="F2620" s="563">
        <v>144.94200000000001</v>
      </c>
      <c r="G2620" s="563"/>
    </row>
    <row r="2621" spans="2:7" ht="12">
      <c r="B2621" s="2" t="s">
        <v>472</v>
      </c>
      <c r="C2621" s="176" t="s">
        <v>473</v>
      </c>
      <c r="D2621" s="177">
        <v>1</v>
      </c>
      <c r="E2621" s="178">
        <v>1.84</v>
      </c>
      <c r="F2621" s="563">
        <v>163.38916363636361</v>
      </c>
      <c r="G2621" s="563"/>
    </row>
    <row r="2622" spans="2:7" ht="12">
      <c r="B2622" s="2" t="s">
        <v>474</v>
      </c>
      <c r="C2622" s="176" t="s">
        <v>15414</v>
      </c>
      <c r="D2622" s="177">
        <v>1</v>
      </c>
      <c r="E2622" s="178">
        <v>2.25</v>
      </c>
      <c r="F2622" s="563">
        <v>192.37756363636359</v>
      </c>
      <c r="G2622" s="563"/>
    </row>
    <row r="2623" spans="2:7" ht="12">
      <c r="B2623" s="2" t="s">
        <v>475</v>
      </c>
      <c r="C2623" s="176" t="s">
        <v>15415</v>
      </c>
      <c r="D2623" s="177">
        <v>1</v>
      </c>
      <c r="E2623" s="178">
        <v>2.83</v>
      </c>
      <c r="F2623" s="563">
        <v>209.50707272727266</v>
      </c>
      <c r="G2623" s="563"/>
    </row>
    <row r="2624" spans="2:7" ht="12">
      <c r="B2624" s="2" t="s">
        <v>476</v>
      </c>
      <c r="C2624" s="176" t="s">
        <v>15416</v>
      </c>
      <c r="D2624" s="177">
        <v>1</v>
      </c>
      <c r="E2624" s="178">
        <v>1.73</v>
      </c>
      <c r="F2624" s="563">
        <v>154.16558181818178</v>
      </c>
      <c r="G2624" s="563"/>
    </row>
    <row r="2625" spans="1:7" ht="12">
      <c r="B2625" s="2" t="s">
        <v>477</v>
      </c>
      <c r="C2625" s="176" t="s">
        <v>15417</v>
      </c>
      <c r="D2625" s="177">
        <v>1</v>
      </c>
      <c r="E2625" s="178">
        <v>2</v>
      </c>
      <c r="F2625" s="563">
        <v>188.42459999999997</v>
      </c>
      <c r="G2625" s="563"/>
    </row>
    <row r="2626" spans="1:7" ht="12">
      <c r="B2626" s="2" t="s">
        <v>478</v>
      </c>
      <c r="C2626" s="176" t="s">
        <v>15418</v>
      </c>
      <c r="D2626" s="177">
        <v>1</v>
      </c>
      <c r="E2626" s="178">
        <v>2.65</v>
      </c>
      <c r="F2626" s="563">
        <v>209.50707272727266</v>
      </c>
      <c r="G2626" s="563"/>
    </row>
    <row r="2627" spans="1:7" ht="12">
      <c r="B2627" s="2" t="s">
        <v>479</v>
      </c>
      <c r="C2627" s="176" t="s">
        <v>15419</v>
      </c>
      <c r="D2627" s="177">
        <v>1</v>
      </c>
      <c r="E2627" s="178">
        <v>3.7</v>
      </c>
      <c r="F2627" s="563">
        <v>254.30732727272721</v>
      </c>
      <c r="G2627" s="563"/>
    </row>
    <row r="2628" spans="1:7" ht="12">
      <c r="B2628" s="2" t="s">
        <v>480</v>
      </c>
      <c r="C2628" s="176" t="s">
        <v>15420</v>
      </c>
      <c r="D2628" s="177">
        <v>1</v>
      </c>
      <c r="E2628" s="178">
        <v>2.78</v>
      </c>
      <c r="F2628" s="563">
        <v>175.24805454545452</v>
      </c>
      <c r="G2628" s="563"/>
    </row>
    <row r="2629" spans="1:7" ht="12">
      <c r="B2629" s="2" t="s">
        <v>481</v>
      </c>
      <c r="C2629" s="176" t="s">
        <v>15421</v>
      </c>
      <c r="D2629" s="177">
        <v>1</v>
      </c>
      <c r="E2629" s="178">
        <v>2.67</v>
      </c>
      <c r="F2629" s="563">
        <v>179.20101818181814</v>
      </c>
      <c r="G2629" s="563"/>
    </row>
    <row r="2630" spans="1:7" ht="12">
      <c r="B2630" s="2" t="s">
        <v>482</v>
      </c>
      <c r="C2630" s="176" t="s">
        <v>15422</v>
      </c>
      <c r="D2630" s="177">
        <v>1</v>
      </c>
      <c r="E2630" s="178">
        <v>10.62</v>
      </c>
      <c r="F2630" s="563">
        <v>380.8021636363635</v>
      </c>
      <c r="G2630" s="563"/>
    </row>
    <row r="2631" spans="1:7" ht="12">
      <c r="A2631" s="3" t="s">
        <v>12955</v>
      </c>
      <c r="B2631" s="2" t="s">
        <v>4716</v>
      </c>
      <c r="C2631" s="176" t="s">
        <v>15423</v>
      </c>
      <c r="D2631" s="177">
        <v>1</v>
      </c>
      <c r="E2631" s="178">
        <v>0.34</v>
      </c>
      <c r="F2631" s="563">
        <v>68.781567272727258</v>
      </c>
      <c r="G2631" s="563"/>
    </row>
    <row r="2632" spans="1:7" ht="12">
      <c r="A2632" s="3" t="s">
        <v>13095</v>
      </c>
      <c r="B2632" s="2" t="s">
        <v>3779</v>
      </c>
      <c r="C2632" s="176" t="s">
        <v>15424</v>
      </c>
      <c r="D2632" s="177">
        <v>1</v>
      </c>
      <c r="E2632" s="178">
        <v>0.34</v>
      </c>
      <c r="F2632" s="563">
        <v>99.482918181818135</v>
      </c>
      <c r="G2632" s="563"/>
    </row>
    <row r="2633" spans="1:7" ht="12">
      <c r="A2633" s="3" t="s">
        <v>12956</v>
      </c>
      <c r="B2633" s="2" t="s">
        <v>3780</v>
      </c>
      <c r="C2633" s="176" t="s">
        <v>15425</v>
      </c>
      <c r="D2633" s="177">
        <v>1</v>
      </c>
      <c r="E2633" s="178">
        <v>0.43</v>
      </c>
      <c r="F2633" s="563">
        <v>72.339234545454545</v>
      </c>
      <c r="G2633" s="563"/>
    </row>
    <row r="2634" spans="1:7" ht="12">
      <c r="A2634" s="3" t="s">
        <v>13096</v>
      </c>
      <c r="B2634" s="2" t="s">
        <v>3781</v>
      </c>
      <c r="C2634" s="176" t="s">
        <v>15426</v>
      </c>
      <c r="D2634" s="177">
        <v>1</v>
      </c>
      <c r="E2634" s="178">
        <v>0.43</v>
      </c>
      <c r="F2634" s="563">
        <v>106.33472181818178</v>
      </c>
      <c r="G2634" s="563"/>
    </row>
    <row r="2635" spans="1:7" ht="12">
      <c r="A2635" s="3" t="s">
        <v>12957</v>
      </c>
      <c r="B2635" s="2" t="s">
        <v>3782</v>
      </c>
      <c r="C2635" s="176" t="s">
        <v>15427</v>
      </c>
      <c r="D2635" s="177">
        <v>1</v>
      </c>
      <c r="E2635" s="178">
        <v>0.56000000000000005</v>
      </c>
      <c r="F2635" s="563">
        <v>81.431050909090899</v>
      </c>
      <c r="G2635" s="563"/>
    </row>
    <row r="2636" spans="1:7" ht="12">
      <c r="A2636" s="3" t="s">
        <v>13097</v>
      </c>
      <c r="B2636" s="2" t="s">
        <v>3783</v>
      </c>
      <c r="C2636" s="176" t="s">
        <v>15428</v>
      </c>
      <c r="D2636" s="177">
        <v>1</v>
      </c>
      <c r="E2636" s="178">
        <v>0.54</v>
      </c>
      <c r="F2636" s="563">
        <v>120.03832909090904</v>
      </c>
      <c r="G2636" s="563"/>
    </row>
    <row r="2637" spans="1:7" ht="12">
      <c r="A2637" s="3" t="s">
        <v>12958</v>
      </c>
      <c r="B2637" s="2" t="s">
        <v>3784</v>
      </c>
      <c r="C2637" s="176" t="s">
        <v>15429</v>
      </c>
      <c r="D2637" s="177">
        <v>1</v>
      </c>
      <c r="E2637" s="178">
        <v>0.67</v>
      </c>
      <c r="F2637" s="563">
        <v>89.07344727272725</v>
      </c>
      <c r="G2637" s="563"/>
    </row>
    <row r="2638" spans="1:7" ht="12">
      <c r="A2638" s="3" t="s">
        <v>13098</v>
      </c>
      <c r="B2638" s="2" t="s">
        <v>3785</v>
      </c>
      <c r="C2638" s="176" t="s">
        <v>15430</v>
      </c>
      <c r="D2638" s="177">
        <v>1</v>
      </c>
      <c r="E2638" s="178">
        <v>0.64</v>
      </c>
      <c r="F2638" s="563">
        <v>131.7654545454545</v>
      </c>
      <c r="G2638" s="563"/>
    </row>
    <row r="2639" spans="1:7" ht="12">
      <c r="A2639" s="3" t="s">
        <v>12959</v>
      </c>
      <c r="B2639" s="2" t="s">
        <v>3786</v>
      </c>
      <c r="C2639" s="176" t="s">
        <v>15431</v>
      </c>
      <c r="D2639" s="177">
        <v>1</v>
      </c>
      <c r="E2639" s="178">
        <v>0.85</v>
      </c>
      <c r="F2639" s="563">
        <v>103.30411636363635</v>
      </c>
      <c r="G2639" s="563"/>
    </row>
    <row r="2640" spans="1:7" ht="12">
      <c r="A2640" s="3" t="s">
        <v>13099</v>
      </c>
      <c r="B2640" s="2" t="s">
        <v>3787</v>
      </c>
      <c r="C2640" s="176" t="s">
        <v>15432</v>
      </c>
      <c r="D2640" s="177">
        <v>1</v>
      </c>
      <c r="E2640" s="178">
        <v>0.84</v>
      </c>
      <c r="F2640" s="563">
        <v>152.84792727272722</v>
      </c>
      <c r="G2640" s="563"/>
    </row>
    <row r="2641" spans="1:7" ht="12">
      <c r="A2641" s="3" t="s">
        <v>12960</v>
      </c>
      <c r="B2641" s="2" t="s">
        <v>3788</v>
      </c>
      <c r="C2641" s="176" t="s">
        <v>15433</v>
      </c>
      <c r="D2641" s="177">
        <v>1</v>
      </c>
      <c r="E2641" s="178">
        <v>1.1000000000000001</v>
      </c>
      <c r="F2641" s="563">
        <v>113.05475999999997</v>
      </c>
      <c r="G2641" s="563"/>
    </row>
    <row r="2642" spans="1:7" ht="12">
      <c r="A2642" s="3" t="s">
        <v>13100</v>
      </c>
      <c r="B2642" s="2" t="s">
        <v>4727</v>
      </c>
      <c r="C2642" s="176" t="s">
        <v>15434</v>
      </c>
      <c r="D2642" s="177">
        <v>1</v>
      </c>
      <c r="E2642" s="178">
        <v>1.02</v>
      </c>
      <c r="F2642" s="563">
        <v>166.02447272727267</v>
      </c>
      <c r="G2642" s="563"/>
    </row>
    <row r="2643" spans="1:7" ht="12">
      <c r="A2643" s="3" t="s">
        <v>12961</v>
      </c>
      <c r="B2643" s="2" t="s">
        <v>4728</v>
      </c>
      <c r="C2643" s="176" t="s">
        <v>15435</v>
      </c>
      <c r="D2643" s="177">
        <v>5</v>
      </c>
      <c r="E2643" s="178">
        <v>0.307</v>
      </c>
      <c r="F2643" s="563">
        <v>67.463912727272699</v>
      </c>
      <c r="G2643" s="563"/>
    </row>
    <row r="2644" spans="1:7" ht="12">
      <c r="A2644" s="3" t="s">
        <v>13089</v>
      </c>
      <c r="B2644" s="2" t="s">
        <v>4729</v>
      </c>
      <c r="C2644" s="176" t="s">
        <v>15436</v>
      </c>
      <c r="D2644" s="177">
        <v>1</v>
      </c>
      <c r="E2644" s="178">
        <v>0.28999999999999998</v>
      </c>
      <c r="F2644" s="563">
        <v>98.955856363636329</v>
      </c>
      <c r="G2644" s="563"/>
    </row>
    <row r="2645" spans="1:7" ht="12">
      <c r="A2645" s="3" t="s">
        <v>12962</v>
      </c>
      <c r="B2645" s="2" t="s">
        <v>4730</v>
      </c>
      <c r="C2645" s="176" t="s">
        <v>15437</v>
      </c>
      <c r="D2645" s="177">
        <v>1</v>
      </c>
      <c r="E2645" s="178">
        <v>0.36</v>
      </c>
      <c r="F2645" s="563">
        <v>70.230987272727262</v>
      </c>
      <c r="G2645" s="563"/>
    </row>
    <row r="2646" spans="1:7" ht="12">
      <c r="A2646" s="3" t="s">
        <v>13090</v>
      </c>
      <c r="B2646" s="2" t="s">
        <v>4731</v>
      </c>
      <c r="C2646" s="176" t="s">
        <v>15438</v>
      </c>
      <c r="D2646" s="177">
        <v>1</v>
      </c>
      <c r="E2646" s="178">
        <v>0.36</v>
      </c>
      <c r="F2646" s="563">
        <v>102.51352363636362</v>
      </c>
      <c r="G2646" s="563"/>
    </row>
    <row r="2647" spans="1:7" ht="12">
      <c r="A2647" s="3" t="s">
        <v>12963</v>
      </c>
      <c r="B2647" s="2" t="s">
        <v>4732</v>
      </c>
      <c r="C2647" s="176" t="s">
        <v>15439</v>
      </c>
      <c r="D2647" s="177">
        <v>1</v>
      </c>
      <c r="E2647" s="178">
        <v>0.49</v>
      </c>
      <c r="F2647" s="563">
        <v>78.927507272727269</v>
      </c>
      <c r="G2647" s="563"/>
    </row>
    <row r="2648" spans="1:7" ht="12">
      <c r="A2648" s="3" t="s">
        <v>13091</v>
      </c>
      <c r="B2648" s="2" t="s">
        <v>4733</v>
      </c>
      <c r="C2648" s="176" t="s">
        <v>15440</v>
      </c>
      <c r="D2648" s="177">
        <v>1</v>
      </c>
      <c r="E2648" s="178">
        <v>0.47</v>
      </c>
      <c r="F2648" s="563">
        <v>116.08536545454541</v>
      </c>
      <c r="G2648" s="563"/>
    </row>
    <row r="2649" spans="1:7" ht="12">
      <c r="B2649" s="2" t="s">
        <v>483</v>
      </c>
      <c r="C2649" s="176" t="s">
        <v>484</v>
      </c>
      <c r="D2649" s="177">
        <v>1</v>
      </c>
      <c r="E2649" s="178">
        <v>0.02</v>
      </c>
      <c r="F2649" s="563">
        <v>23.454250909090906</v>
      </c>
      <c r="G2649" s="563"/>
    </row>
    <row r="2650" spans="1:7" ht="12">
      <c r="B2650" s="2" t="s">
        <v>485</v>
      </c>
      <c r="C2650" s="176" t="s">
        <v>15441</v>
      </c>
      <c r="D2650" s="177">
        <v>1</v>
      </c>
      <c r="E2650" s="178">
        <v>0.26</v>
      </c>
      <c r="F2650" s="563">
        <v>70.230987272727262</v>
      </c>
      <c r="G2650" s="563"/>
    </row>
    <row r="2651" spans="1:7" ht="12">
      <c r="B2651" s="2" t="s">
        <v>486</v>
      </c>
      <c r="C2651" s="176" t="s">
        <v>15442</v>
      </c>
      <c r="D2651" s="177">
        <v>1</v>
      </c>
      <c r="E2651" s="178">
        <v>0.75</v>
      </c>
      <c r="F2651" s="563">
        <v>93.817003636363623</v>
      </c>
      <c r="G2651" s="563"/>
    </row>
    <row r="2652" spans="1:7" ht="12">
      <c r="B2652" s="2" t="s">
        <v>487</v>
      </c>
      <c r="C2652" s="176" t="s">
        <v>15443</v>
      </c>
      <c r="D2652" s="177">
        <v>1</v>
      </c>
      <c r="E2652" s="178">
        <v>0.85</v>
      </c>
      <c r="F2652" s="563">
        <v>117.00772363636362</v>
      </c>
      <c r="G2652" s="563"/>
    </row>
    <row r="2653" spans="1:7" ht="12">
      <c r="A2653" s="3" t="s">
        <v>12964</v>
      </c>
      <c r="B2653" s="2" t="s">
        <v>4734</v>
      </c>
      <c r="C2653" s="176" t="s">
        <v>15444</v>
      </c>
      <c r="D2653" s="177">
        <v>1</v>
      </c>
      <c r="E2653" s="178">
        <v>0.59</v>
      </c>
      <c r="F2653" s="563">
        <v>87.624027272727261</v>
      </c>
      <c r="G2653" s="563"/>
    </row>
    <row r="2654" spans="1:7" ht="12">
      <c r="A2654" s="3" t="s">
        <v>13092</v>
      </c>
      <c r="B2654" s="2" t="s">
        <v>4735</v>
      </c>
      <c r="C2654" s="176" t="s">
        <v>15445</v>
      </c>
      <c r="D2654" s="177">
        <v>1</v>
      </c>
      <c r="E2654" s="178">
        <v>0.56999999999999995</v>
      </c>
      <c r="F2654" s="563">
        <v>130.44779999999997</v>
      </c>
      <c r="G2654" s="563"/>
    </row>
    <row r="2655" spans="1:7" ht="12">
      <c r="A2655" s="3" t="s">
        <v>12965</v>
      </c>
      <c r="B2655" s="2" t="s">
        <v>4736</v>
      </c>
      <c r="C2655" s="176" t="s">
        <v>15446</v>
      </c>
      <c r="D2655" s="177">
        <v>1</v>
      </c>
      <c r="E2655" s="178">
        <v>0.78</v>
      </c>
      <c r="F2655" s="563">
        <v>97.769967272727243</v>
      </c>
      <c r="G2655" s="563"/>
    </row>
    <row r="2656" spans="1:7" ht="12">
      <c r="A2656" s="3" t="s">
        <v>13093</v>
      </c>
      <c r="B2656" s="2" t="s">
        <v>4740</v>
      </c>
      <c r="C2656" s="176" t="s">
        <v>15447</v>
      </c>
      <c r="D2656" s="177">
        <v>1</v>
      </c>
      <c r="E2656" s="178">
        <v>0.77</v>
      </c>
      <c r="F2656" s="563">
        <v>143.62434545454539</v>
      </c>
      <c r="G2656" s="563"/>
    </row>
    <row r="2657" spans="1:7" ht="12">
      <c r="A2657" s="3" t="s">
        <v>12966</v>
      </c>
      <c r="B2657" s="2" t="s">
        <v>4741</v>
      </c>
      <c r="C2657" s="176" t="s">
        <v>15448</v>
      </c>
      <c r="D2657" s="177">
        <v>1</v>
      </c>
      <c r="E2657" s="178">
        <v>0.97</v>
      </c>
      <c r="F2657" s="563">
        <v>110.28768545454543</v>
      </c>
      <c r="G2657" s="563"/>
    </row>
    <row r="2658" spans="1:7" ht="12">
      <c r="A2658" s="3" t="s">
        <v>13094</v>
      </c>
      <c r="B2658" s="2" t="s">
        <v>4742</v>
      </c>
      <c r="C2658" s="176" t="s">
        <v>15449</v>
      </c>
      <c r="D2658" s="177">
        <v>1</v>
      </c>
      <c r="E2658" s="178">
        <v>1</v>
      </c>
      <c r="F2658" s="563">
        <v>163.38916363636361</v>
      </c>
      <c r="G2658" s="563"/>
    </row>
    <row r="2659" spans="1:7" ht="12">
      <c r="B2659" s="2" t="s">
        <v>488</v>
      </c>
      <c r="C2659" s="176" t="s">
        <v>15450</v>
      </c>
      <c r="D2659" s="177">
        <v>1</v>
      </c>
      <c r="E2659" s="178">
        <v>0.26</v>
      </c>
      <c r="F2659" s="563">
        <v>91.70875636363634</v>
      </c>
      <c r="G2659" s="563"/>
    </row>
    <row r="2660" spans="1:7" ht="12">
      <c r="B2660" s="2" t="s">
        <v>1351</v>
      </c>
      <c r="C2660" s="176" t="s">
        <v>15451</v>
      </c>
      <c r="D2660" s="177">
        <v>1</v>
      </c>
      <c r="E2660" s="178">
        <v>0.52</v>
      </c>
      <c r="F2660" s="563">
        <v>127.54895999999997</v>
      </c>
      <c r="G2660" s="563"/>
    </row>
    <row r="2661" spans="1:7" ht="12">
      <c r="B2661" s="2" t="s">
        <v>1352</v>
      </c>
      <c r="C2661" s="176" t="s">
        <v>15452</v>
      </c>
      <c r="D2661" s="177">
        <v>1</v>
      </c>
      <c r="E2661" s="178">
        <v>0.39300000000000002</v>
      </c>
      <c r="F2661" s="563">
        <v>22.09</v>
      </c>
      <c r="G2661" s="563"/>
    </row>
    <row r="2662" spans="1:7" ht="12">
      <c r="B2662" s="2" t="s">
        <v>1353</v>
      </c>
      <c r="C2662" s="176" t="s">
        <v>15453</v>
      </c>
      <c r="D2662" s="177">
        <v>1</v>
      </c>
      <c r="E2662" s="178">
        <v>0.66</v>
      </c>
      <c r="F2662" s="563">
        <v>30.93</v>
      </c>
      <c r="G2662" s="563"/>
    </row>
    <row r="2663" spans="1:7" ht="12">
      <c r="B2663" s="2" t="s">
        <v>1354</v>
      </c>
      <c r="C2663" s="176" t="s">
        <v>15454</v>
      </c>
      <c r="D2663" s="177">
        <v>1</v>
      </c>
      <c r="E2663" s="178">
        <v>0.91200000000000003</v>
      </c>
      <c r="F2663" s="563">
        <v>143.62434545454539</v>
      </c>
      <c r="G2663" s="563"/>
    </row>
    <row r="2664" spans="1:7" ht="12">
      <c r="B2664" s="2" t="s">
        <v>1355</v>
      </c>
      <c r="C2664" s="176" t="s">
        <v>15455</v>
      </c>
      <c r="D2664" s="177">
        <v>1</v>
      </c>
      <c r="E2664" s="178">
        <v>1.03</v>
      </c>
      <c r="F2664" s="563">
        <v>84.988718181818157</v>
      </c>
      <c r="G2664" s="563"/>
    </row>
    <row r="2665" spans="1:7" ht="12">
      <c r="A2665" s="3" t="s">
        <v>13084</v>
      </c>
      <c r="B2665" s="2" t="s">
        <v>1356</v>
      </c>
      <c r="C2665" s="176" t="s">
        <v>15432</v>
      </c>
      <c r="D2665" s="177">
        <v>1</v>
      </c>
      <c r="E2665" s="178">
        <v>0.95</v>
      </c>
      <c r="F2665" s="563">
        <v>135.71841818181815</v>
      </c>
      <c r="G2665" s="563"/>
    </row>
    <row r="2666" spans="1:7" ht="12">
      <c r="B2666" s="2" t="s">
        <v>1357</v>
      </c>
      <c r="C2666" s="176" t="s">
        <v>15456</v>
      </c>
      <c r="D2666" s="177">
        <v>1</v>
      </c>
      <c r="E2666" s="178">
        <v>1.36</v>
      </c>
      <c r="F2666" s="563">
        <v>99.351152727272719</v>
      </c>
      <c r="G2666" s="563"/>
    </row>
    <row r="2667" spans="1:7" ht="12">
      <c r="A2667" s="3" t="s">
        <v>13085</v>
      </c>
      <c r="B2667" s="2" t="s">
        <v>1358</v>
      </c>
      <c r="C2667" s="176" t="s">
        <v>15457</v>
      </c>
      <c r="D2667" s="177">
        <v>1</v>
      </c>
      <c r="E2667" s="178">
        <v>1.23</v>
      </c>
      <c r="F2667" s="563">
        <v>159.43619999999996</v>
      </c>
      <c r="G2667" s="563"/>
    </row>
    <row r="2668" spans="1:7" ht="12">
      <c r="B2668" s="2" t="s">
        <v>1359</v>
      </c>
      <c r="C2668" s="176" t="s">
        <v>15458</v>
      </c>
      <c r="D2668" s="177">
        <v>1</v>
      </c>
      <c r="E2668" s="178">
        <v>1.7</v>
      </c>
      <c r="F2668" s="563">
        <v>108.17943818181814</v>
      </c>
      <c r="G2668" s="563"/>
    </row>
    <row r="2669" spans="1:7" ht="12">
      <c r="A2669" s="3" t="s">
        <v>13086</v>
      </c>
      <c r="B2669" s="2" t="s">
        <v>1360</v>
      </c>
      <c r="C2669" s="176" t="s">
        <v>15459</v>
      </c>
      <c r="D2669" s="177">
        <v>1</v>
      </c>
      <c r="E2669" s="178">
        <v>1.53</v>
      </c>
      <c r="F2669" s="563">
        <v>172.6127454545454</v>
      </c>
      <c r="G2669" s="563"/>
    </row>
    <row r="2670" spans="1:7" ht="12">
      <c r="B2670" s="2" t="s">
        <v>1361</v>
      </c>
      <c r="C2670" s="176" t="s">
        <v>15460</v>
      </c>
      <c r="D2670" s="177">
        <v>1</v>
      </c>
      <c r="E2670" s="178">
        <v>1.8</v>
      </c>
      <c r="F2670" s="563">
        <v>130.44779999999997</v>
      </c>
      <c r="G2670" s="563"/>
    </row>
    <row r="2671" spans="1:7" ht="12">
      <c r="A2671" s="3" t="s">
        <v>13087</v>
      </c>
      <c r="B2671" s="2" t="s">
        <v>1362</v>
      </c>
      <c r="C2671" s="176" t="s">
        <v>15461</v>
      </c>
      <c r="D2671" s="177">
        <v>1</v>
      </c>
      <c r="E2671" s="178">
        <v>1.7</v>
      </c>
      <c r="F2671" s="563">
        <v>209.50707272727266</v>
      </c>
      <c r="G2671" s="563"/>
    </row>
    <row r="2672" spans="1:7" ht="12">
      <c r="B2672" s="2" t="s">
        <v>1363</v>
      </c>
      <c r="C2672" s="176" t="s">
        <v>15462</v>
      </c>
      <c r="D2672" s="177">
        <v>1</v>
      </c>
      <c r="E2672" s="178">
        <v>2.3199999999999998</v>
      </c>
      <c r="F2672" s="563">
        <v>177.88336363636361</v>
      </c>
      <c r="G2672" s="563"/>
    </row>
    <row r="2673" spans="1:7" ht="12">
      <c r="A2673" s="3" t="s">
        <v>13088</v>
      </c>
      <c r="B2673" s="2" t="s">
        <v>1364</v>
      </c>
      <c r="C2673" s="176" t="s">
        <v>15463</v>
      </c>
      <c r="D2673" s="177">
        <v>1</v>
      </c>
      <c r="E2673" s="178">
        <v>2.04</v>
      </c>
      <c r="F2673" s="563">
        <v>283.29572727272722</v>
      </c>
      <c r="G2673" s="563"/>
    </row>
    <row r="2674" spans="1:7" ht="12">
      <c r="B2674" s="2" t="s">
        <v>1365</v>
      </c>
      <c r="C2674" s="176" t="s">
        <v>15464</v>
      </c>
      <c r="D2674" s="177">
        <v>1</v>
      </c>
      <c r="E2674" s="178">
        <v>1.4</v>
      </c>
      <c r="F2674" s="563">
        <v>115.2947727272727</v>
      </c>
      <c r="G2674" s="563"/>
    </row>
    <row r="2675" spans="1:7" ht="12">
      <c r="A2675" s="3" t="s">
        <v>13081</v>
      </c>
      <c r="B2675" s="2" t="s">
        <v>1366</v>
      </c>
      <c r="C2675" s="176" t="s">
        <v>11119</v>
      </c>
      <c r="D2675" s="177">
        <v>1</v>
      </c>
      <c r="E2675" s="178">
        <v>0.98399999999999999</v>
      </c>
      <c r="F2675" s="563">
        <v>135.71841818181815</v>
      </c>
      <c r="G2675" s="563"/>
    </row>
    <row r="2676" spans="1:7" ht="12">
      <c r="A2676" s="3" t="s">
        <v>13082</v>
      </c>
      <c r="B2676" s="2" t="s">
        <v>1367</v>
      </c>
      <c r="C2676" s="176" t="s">
        <v>15465</v>
      </c>
      <c r="D2676" s="177">
        <v>1</v>
      </c>
      <c r="E2676" s="178">
        <v>1.603</v>
      </c>
      <c r="F2676" s="563">
        <v>173.93039999999996</v>
      </c>
      <c r="G2676" s="563"/>
    </row>
    <row r="2677" spans="1:7" ht="12">
      <c r="A2677" s="3" t="s">
        <v>13083</v>
      </c>
      <c r="B2677" s="2" t="s">
        <v>1368</v>
      </c>
      <c r="C2677" s="176" t="s">
        <v>15466</v>
      </c>
      <c r="D2677" s="177">
        <v>1</v>
      </c>
      <c r="E2677" s="178">
        <v>2.149</v>
      </c>
      <c r="F2677" s="563">
        <v>283.29572727272722</v>
      </c>
      <c r="G2677" s="563"/>
    </row>
    <row r="2678" spans="1:7" ht="12">
      <c r="B2678" s="2" t="s">
        <v>11120</v>
      </c>
      <c r="C2678" s="176" t="s">
        <v>15467</v>
      </c>
      <c r="D2678" s="177">
        <v>1</v>
      </c>
      <c r="E2678" s="178">
        <v>1</v>
      </c>
      <c r="F2678" s="563">
        <v>135.71841818181815</v>
      </c>
      <c r="G2678" s="563"/>
    </row>
    <row r="2679" spans="1:7" ht="12">
      <c r="B2679" s="2" t="s">
        <v>11121</v>
      </c>
      <c r="C2679" s="176" t="s">
        <v>15468</v>
      </c>
      <c r="D2679" s="177">
        <v>1</v>
      </c>
      <c r="E2679" s="178">
        <v>1.5</v>
      </c>
      <c r="F2679" s="563">
        <v>172.6127454545454</v>
      </c>
      <c r="G2679" s="563"/>
    </row>
    <row r="2680" spans="1:7" ht="12">
      <c r="B2680" s="2" t="s">
        <v>11122</v>
      </c>
      <c r="C2680" s="176" t="s">
        <v>15469</v>
      </c>
      <c r="D2680" s="177">
        <v>1</v>
      </c>
      <c r="E2680" s="178">
        <v>2.4</v>
      </c>
      <c r="F2680" s="563">
        <v>283.29572727272722</v>
      </c>
      <c r="G2680" s="563"/>
    </row>
    <row r="2681" spans="1:7" ht="12">
      <c r="B2681" s="2" t="s">
        <v>11123</v>
      </c>
      <c r="C2681" s="176" t="s">
        <v>15470</v>
      </c>
      <c r="D2681" s="177">
        <v>1</v>
      </c>
      <c r="E2681" s="178">
        <v>1</v>
      </c>
      <c r="F2681" s="563">
        <v>172.6127454545454</v>
      </c>
      <c r="G2681" s="563"/>
    </row>
    <row r="2682" spans="1:7" ht="12">
      <c r="B2682" s="2" t="s">
        <v>1369</v>
      </c>
      <c r="C2682" s="176" t="s">
        <v>15471</v>
      </c>
      <c r="D2682" s="177">
        <v>1</v>
      </c>
      <c r="E2682" s="178">
        <v>1.23</v>
      </c>
      <c r="F2682" s="563">
        <v>143.62434545454539</v>
      </c>
      <c r="G2682" s="563"/>
    </row>
    <row r="2683" spans="1:7" ht="12">
      <c r="B2683" s="2" t="s">
        <v>1370</v>
      </c>
      <c r="C2683" s="176" t="s">
        <v>15472</v>
      </c>
      <c r="D2683" s="177">
        <v>1</v>
      </c>
      <c r="E2683" s="178">
        <v>1.61</v>
      </c>
      <c r="F2683" s="563">
        <v>169.97743636363631</v>
      </c>
      <c r="G2683" s="563"/>
    </row>
    <row r="2684" spans="1:7" ht="12">
      <c r="B2684" s="2" t="s">
        <v>1371</v>
      </c>
      <c r="C2684" s="176" t="s">
        <v>15473</v>
      </c>
      <c r="D2684" s="177">
        <v>1</v>
      </c>
      <c r="E2684" s="178">
        <v>2.0099999999999998</v>
      </c>
      <c r="F2684" s="563">
        <v>187.10694545454541</v>
      </c>
      <c r="G2684" s="563"/>
    </row>
    <row r="2685" spans="1:7" ht="12">
      <c r="B2685" s="2" t="s">
        <v>1372</v>
      </c>
      <c r="C2685" s="176" t="s">
        <v>15474</v>
      </c>
      <c r="D2685" s="177">
        <v>1</v>
      </c>
      <c r="E2685" s="178">
        <v>2.2400000000000002</v>
      </c>
      <c r="F2685" s="563">
        <v>227.95423636363631</v>
      </c>
      <c r="G2685" s="563"/>
    </row>
    <row r="2686" spans="1:7" ht="12">
      <c r="B2686" s="2" t="s">
        <v>1373</v>
      </c>
      <c r="C2686" s="176" t="s">
        <v>15475</v>
      </c>
      <c r="D2686" s="177">
        <v>1</v>
      </c>
      <c r="E2686" s="178">
        <v>2.8</v>
      </c>
      <c r="F2686" s="563">
        <v>309.64881818181811</v>
      </c>
      <c r="G2686" s="563"/>
    </row>
    <row r="2687" spans="1:7" ht="12">
      <c r="B2687" s="2" t="s">
        <v>1374</v>
      </c>
      <c r="C2687" s="176" t="s">
        <v>15476</v>
      </c>
      <c r="D2687" s="177">
        <v>1</v>
      </c>
      <c r="E2687" s="178">
        <v>1.61</v>
      </c>
      <c r="F2687" s="563">
        <v>184.47163636363635</v>
      </c>
      <c r="G2687" s="563"/>
    </row>
    <row r="2688" spans="1:7" ht="12">
      <c r="B2688" s="2" t="s">
        <v>1375</v>
      </c>
      <c r="C2688" s="176" t="s">
        <v>1376</v>
      </c>
      <c r="D2688" s="177">
        <v>1</v>
      </c>
      <c r="E2688" s="178">
        <v>0.61</v>
      </c>
      <c r="F2688" s="563">
        <v>98.560559999999953</v>
      </c>
      <c r="G2688" s="563"/>
    </row>
    <row r="2689" spans="2:7" ht="12">
      <c r="B2689" s="2" t="s">
        <v>1377</v>
      </c>
      <c r="C2689" s="176" t="s">
        <v>15477</v>
      </c>
      <c r="D2689" s="177">
        <v>1</v>
      </c>
      <c r="E2689" s="178">
        <v>0.9</v>
      </c>
      <c r="F2689" s="563">
        <v>155.48323636363634</v>
      </c>
      <c r="G2689" s="563"/>
    </row>
    <row r="2690" spans="2:7" ht="12">
      <c r="B2690" s="2" t="s">
        <v>1378</v>
      </c>
      <c r="C2690" s="176" t="s">
        <v>15478</v>
      </c>
      <c r="D2690" s="177">
        <v>1</v>
      </c>
      <c r="E2690" s="178">
        <v>1.08</v>
      </c>
      <c r="F2690" s="563">
        <v>176.56570909090902</v>
      </c>
      <c r="G2690" s="563"/>
    </row>
    <row r="2691" spans="2:7" ht="12">
      <c r="B2691" s="2" t="s">
        <v>1379</v>
      </c>
      <c r="C2691" s="176" t="s">
        <v>1380</v>
      </c>
      <c r="D2691" s="177">
        <v>1</v>
      </c>
      <c r="E2691" s="178">
        <v>1.02</v>
      </c>
      <c r="F2691" s="563">
        <v>130.71133090909089</v>
      </c>
      <c r="G2691" s="563"/>
    </row>
    <row r="2692" spans="2:7" ht="12">
      <c r="B2692" s="2" t="s">
        <v>1381</v>
      </c>
      <c r="C2692" s="176" t="s">
        <v>1382</v>
      </c>
      <c r="D2692" s="177">
        <v>1</v>
      </c>
      <c r="E2692" s="178">
        <v>1.0469999999999999</v>
      </c>
      <c r="F2692" s="563">
        <v>134.40076363636359</v>
      </c>
      <c r="G2692" s="563"/>
    </row>
    <row r="2693" spans="2:7" ht="12">
      <c r="B2693" s="2" t="s">
        <v>1383</v>
      </c>
      <c r="C2693" s="176" t="s">
        <v>15479</v>
      </c>
      <c r="D2693" s="177">
        <v>1</v>
      </c>
      <c r="E2693" s="178">
        <v>1.26</v>
      </c>
      <c r="F2693" s="563">
        <v>193.69521818181812</v>
      </c>
      <c r="G2693" s="563"/>
    </row>
    <row r="2694" spans="2:7" ht="12">
      <c r="B2694" s="2" t="s">
        <v>1384</v>
      </c>
      <c r="C2694" s="176" t="s">
        <v>1385</v>
      </c>
      <c r="D2694" s="177">
        <v>1</v>
      </c>
      <c r="E2694" s="178">
        <v>0.8</v>
      </c>
      <c r="F2694" s="563">
        <v>113.31829090909089</v>
      </c>
      <c r="G2694" s="563"/>
    </row>
    <row r="2695" spans="2:7" ht="12">
      <c r="B2695" s="2" t="s">
        <v>1386</v>
      </c>
      <c r="C2695" s="176" t="s">
        <v>1387</v>
      </c>
      <c r="D2695" s="177">
        <v>1</v>
      </c>
      <c r="E2695" s="178">
        <v>1.2150000000000001</v>
      </c>
      <c r="F2695" s="563">
        <v>245.08374545454535</v>
      </c>
      <c r="G2695" s="563"/>
    </row>
    <row r="2696" spans="2:7" ht="12">
      <c r="B2696" s="2" t="s">
        <v>1388</v>
      </c>
      <c r="C2696" s="176" t="s">
        <v>1389</v>
      </c>
      <c r="D2696" s="177">
        <v>1</v>
      </c>
      <c r="E2696" s="178">
        <v>1.218</v>
      </c>
      <c r="F2696" s="563">
        <v>245.08374545454535</v>
      </c>
      <c r="G2696" s="563"/>
    </row>
    <row r="2697" spans="2:7" ht="12">
      <c r="B2697" s="2" t="s">
        <v>1390</v>
      </c>
      <c r="C2697" s="176" t="s">
        <v>15480</v>
      </c>
      <c r="D2697" s="177">
        <v>1</v>
      </c>
      <c r="E2697" s="178">
        <v>0.22</v>
      </c>
      <c r="F2697" s="563">
        <v>8.6833434545454526</v>
      </c>
      <c r="G2697" s="563"/>
    </row>
    <row r="2698" spans="2:7" ht="12">
      <c r="B2698" s="2" t="s">
        <v>1391</v>
      </c>
      <c r="C2698" s="176" t="s">
        <v>15481</v>
      </c>
      <c r="D2698" s="177">
        <v>1</v>
      </c>
      <c r="E2698" s="178">
        <v>0.38</v>
      </c>
      <c r="F2698" s="563">
        <v>10.238175818181814</v>
      </c>
      <c r="G2698" s="563"/>
    </row>
    <row r="2699" spans="2:7" ht="12">
      <c r="B2699" s="2" t="s">
        <v>1392</v>
      </c>
      <c r="C2699" s="176" t="s">
        <v>15482</v>
      </c>
      <c r="D2699" s="177">
        <v>1</v>
      </c>
      <c r="E2699" s="178">
        <v>0.52</v>
      </c>
      <c r="F2699" s="563">
        <v>12.899837999999997</v>
      </c>
      <c r="G2699" s="563"/>
    </row>
    <row r="2700" spans="2:7" ht="12">
      <c r="B2700" s="2" t="s">
        <v>1393</v>
      </c>
      <c r="C2700" s="176" t="s">
        <v>15483</v>
      </c>
      <c r="D2700" s="177">
        <v>1</v>
      </c>
      <c r="E2700" s="178">
        <v>0.62</v>
      </c>
      <c r="F2700" s="563">
        <v>18.842459999999996</v>
      </c>
      <c r="G2700" s="563"/>
    </row>
    <row r="2701" spans="2:7" ht="12">
      <c r="B2701" s="2" t="s">
        <v>1394</v>
      </c>
      <c r="C2701" s="176" t="s">
        <v>15484</v>
      </c>
      <c r="D2701" s="177">
        <v>1</v>
      </c>
      <c r="E2701" s="178">
        <v>0.79</v>
      </c>
      <c r="F2701" s="563">
        <v>20.423645454545451</v>
      </c>
      <c r="G2701" s="563"/>
    </row>
    <row r="2702" spans="2:7" ht="12">
      <c r="B2702" s="2" t="s">
        <v>1395</v>
      </c>
      <c r="C2702" s="176" t="s">
        <v>15485</v>
      </c>
      <c r="D2702" s="177">
        <v>1</v>
      </c>
      <c r="E2702" s="178">
        <v>0.04</v>
      </c>
      <c r="F2702" s="563">
        <v>6.9045098181818165</v>
      </c>
      <c r="G2702" s="563"/>
    </row>
    <row r="2703" spans="2:7" ht="12">
      <c r="B2703" s="2" t="s">
        <v>1396</v>
      </c>
      <c r="C2703" s="176" t="s">
        <v>15486</v>
      </c>
      <c r="D2703" s="177">
        <v>1</v>
      </c>
      <c r="E2703" s="178">
        <v>0.06</v>
      </c>
      <c r="F2703" s="563">
        <v>6.9045098181818165</v>
      </c>
      <c r="G2703" s="563"/>
    </row>
    <row r="2704" spans="2:7" ht="12">
      <c r="B2704" s="2" t="s">
        <v>1397</v>
      </c>
      <c r="C2704" s="176" t="s">
        <v>15487</v>
      </c>
      <c r="D2704" s="177">
        <v>1</v>
      </c>
      <c r="E2704" s="178">
        <v>0.1</v>
      </c>
      <c r="F2704" s="563">
        <v>7.3788654545454522</v>
      </c>
      <c r="G2704" s="563"/>
    </row>
    <row r="2705" spans="2:7" ht="12">
      <c r="B2705" s="2" t="s">
        <v>4743</v>
      </c>
      <c r="C2705" s="176" t="s">
        <v>15488</v>
      </c>
      <c r="D2705" s="177">
        <v>1</v>
      </c>
      <c r="E2705" s="178">
        <v>0.12</v>
      </c>
      <c r="F2705" s="563">
        <v>8.1562816363636355</v>
      </c>
      <c r="G2705" s="563"/>
    </row>
    <row r="2706" spans="2:7" ht="12">
      <c r="B2706" s="2" t="s">
        <v>4744</v>
      </c>
      <c r="C2706" s="176" t="s">
        <v>15489</v>
      </c>
      <c r="D2706" s="177">
        <v>1</v>
      </c>
      <c r="E2706" s="178">
        <v>0.18</v>
      </c>
      <c r="F2706" s="563">
        <v>9.5529954545454512</v>
      </c>
      <c r="G2706" s="563"/>
    </row>
    <row r="2707" spans="2:7" ht="12">
      <c r="B2707" s="2" t="s">
        <v>4745</v>
      </c>
      <c r="C2707" s="176" t="s">
        <v>15490</v>
      </c>
      <c r="D2707" s="177">
        <v>1</v>
      </c>
      <c r="E2707" s="178">
        <v>0.26</v>
      </c>
      <c r="F2707" s="563">
        <v>12.122421818181815</v>
      </c>
      <c r="G2707" s="563"/>
    </row>
    <row r="2708" spans="2:7" ht="12">
      <c r="B2708" s="2" t="s">
        <v>1398</v>
      </c>
      <c r="C2708" s="176" t="s">
        <v>15491</v>
      </c>
      <c r="D2708" s="177">
        <v>1</v>
      </c>
      <c r="E2708" s="178">
        <v>7.0000000000000007E-2</v>
      </c>
      <c r="F2708" s="563">
        <v>37.81668545454545</v>
      </c>
      <c r="G2708" s="563"/>
    </row>
    <row r="2709" spans="2:7" ht="12">
      <c r="B2709" s="2" t="s">
        <v>1399</v>
      </c>
      <c r="C2709" s="176" t="s">
        <v>1400</v>
      </c>
      <c r="D2709" s="177">
        <v>1</v>
      </c>
      <c r="E2709" s="178">
        <v>6.8000000000000005E-2</v>
      </c>
      <c r="F2709" s="563">
        <v>23.190719999999995</v>
      </c>
      <c r="G2709" s="563"/>
    </row>
    <row r="2710" spans="2:7" ht="12">
      <c r="B2710" s="2" t="s">
        <v>1401</v>
      </c>
      <c r="C2710" s="176" t="s">
        <v>15491</v>
      </c>
      <c r="D2710" s="177">
        <v>1</v>
      </c>
      <c r="E2710" s="178">
        <v>0.08</v>
      </c>
      <c r="F2710" s="563">
        <v>39.79316727272726</v>
      </c>
      <c r="G2710" s="563"/>
    </row>
    <row r="2711" spans="2:7" ht="12">
      <c r="B2711" s="2" t="s">
        <v>1402</v>
      </c>
      <c r="C2711" s="176" t="s">
        <v>15492</v>
      </c>
      <c r="D2711" s="177">
        <v>1</v>
      </c>
      <c r="E2711" s="178">
        <v>0.11</v>
      </c>
      <c r="F2711" s="563">
        <v>68.122739999999979</v>
      </c>
      <c r="G2711" s="563"/>
    </row>
    <row r="2712" spans="2:7" ht="12">
      <c r="B2712" s="2" t="s">
        <v>1403</v>
      </c>
      <c r="C2712" s="176" t="s">
        <v>1404</v>
      </c>
      <c r="D2712" s="177">
        <v>1</v>
      </c>
      <c r="E2712" s="178">
        <v>0.151</v>
      </c>
      <c r="F2712" s="563">
        <v>69.835690909090872</v>
      </c>
      <c r="G2712" s="563"/>
    </row>
    <row r="2713" spans="2:7" ht="12">
      <c r="B2713" s="2" t="s">
        <v>1405</v>
      </c>
      <c r="C2713" s="176" t="s">
        <v>1406</v>
      </c>
      <c r="D2713" s="177">
        <v>1</v>
      </c>
      <c r="E2713" s="178">
        <v>6.6000000000000003E-2</v>
      </c>
      <c r="F2713" s="563">
        <v>32.414301818181812</v>
      </c>
      <c r="G2713" s="563"/>
    </row>
    <row r="2714" spans="2:7" ht="12">
      <c r="B2714" s="2" t="s">
        <v>1407</v>
      </c>
      <c r="C2714" s="176" t="s">
        <v>1408</v>
      </c>
      <c r="D2714" s="177">
        <v>1</v>
      </c>
      <c r="E2714" s="178">
        <v>0.189</v>
      </c>
      <c r="F2714" s="563">
        <v>93.026410909090885</v>
      </c>
      <c r="G2714" s="563"/>
    </row>
    <row r="2715" spans="2:7" ht="12">
      <c r="B2715" s="2" t="s">
        <v>1409</v>
      </c>
      <c r="C2715" s="176" t="s">
        <v>1410</v>
      </c>
      <c r="D2715" s="177">
        <v>1</v>
      </c>
      <c r="E2715" s="178">
        <v>1.51</v>
      </c>
      <c r="F2715" s="563">
        <v>81.95811272727272</v>
      </c>
      <c r="G2715" s="563"/>
    </row>
    <row r="2716" spans="2:7" ht="12">
      <c r="B2716" s="2" t="s">
        <v>1411</v>
      </c>
      <c r="C2716" s="176" t="s">
        <v>1412</v>
      </c>
      <c r="D2716" s="177">
        <v>1</v>
      </c>
      <c r="E2716" s="178">
        <v>2.1680000000000001</v>
      </c>
      <c r="F2716" s="563">
        <v>107.25707999999996</v>
      </c>
      <c r="G2716" s="563"/>
    </row>
    <row r="2717" spans="2:7" ht="12">
      <c r="B2717" s="2" t="s">
        <v>1413</v>
      </c>
      <c r="C2717" s="176" t="s">
        <v>15493</v>
      </c>
      <c r="D2717" s="177">
        <v>1</v>
      </c>
      <c r="E2717" s="178">
        <v>1.48</v>
      </c>
      <c r="F2717" s="563">
        <v>82.880470909090874</v>
      </c>
      <c r="G2717" s="563"/>
    </row>
    <row r="2718" spans="2:7" ht="12">
      <c r="B2718" s="2" t="s">
        <v>1414</v>
      </c>
      <c r="C2718" s="176" t="s">
        <v>15494</v>
      </c>
      <c r="D2718" s="177">
        <v>1</v>
      </c>
      <c r="E2718" s="178">
        <v>7.0000000000000007E-2</v>
      </c>
      <c r="F2718" s="563">
        <v>13.835372727272723</v>
      </c>
      <c r="G2718" s="563"/>
    </row>
    <row r="2719" spans="2:7" ht="12">
      <c r="B2719" s="2" t="s">
        <v>1415</v>
      </c>
      <c r="C2719" s="176" t="s">
        <v>9647</v>
      </c>
      <c r="D2719" s="177">
        <v>1</v>
      </c>
      <c r="E2719" s="178">
        <v>0.04</v>
      </c>
      <c r="F2719" s="563">
        <v>7.98</v>
      </c>
      <c r="G2719" s="563"/>
    </row>
    <row r="2720" spans="2:7" ht="12">
      <c r="B2720" s="2" t="s">
        <v>1416</v>
      </c>
      <c r="C2720" s="176" t="s">
        <v>9648</v>
      </c>
      <c r="D2720" s="177">
        <v>1</v>
      </c>
      <c r="E2720" s="178">
        <v>0.03</v>
      </c>
      <c r="F2720" s="563">
        <v>7.6</v>
      </c>
      <c r="G2720" s="563"/>
    </row>
    <row r="2721" spans="2:7" ht="12">
      <c r="B2721" s="2" t="s">
        <v>1417</v>
      </c>
      <c r="C2721" s="176" t="s">
        <v>15495</v>
      </c>
      <c r="D2721" s="177">
        <v>1</v>
      </c>
      <c r="E2721" s="178">
        <v>0.05</v>
      </c>
      <c r="F2721" s="563">
        <v>6.9045098181818165</v>
      </c>
      <c r="G2721" s="563"/>
    </row>
    <row r="2722" spans="2:7" ht="12">
      <c r="B2722" s="2" t="s">
        <v>1418</v>
      </c>
      <c r="C2722" s="176" t="s">
        <v>15496</v>
      </c>
      <c r="D2722" s="177">
        <v>1</v>
      </c>
      <c r="E2722" s="178">
        <v>0.35</v>
      </c>
      <c r="F2722" s="563">
        <v>64.433307272727248</v>
      </c>
      <c r="G2722" s="563"/>
    </row>
    <row r="2723" spans="2:7" ht="12">
      <c r="B2723" s="2" t="s">
        <v>1419</v>
      </c>
      <c r="C2723" s="176" t="s">
        <v>15497</v>
      </c>
      <c r="D2723" s="177">
        <v>1</v>
      </c>
      <c r="E2723" s="178">
        <v>0.47</v>
      </c>
      <c r="F2723" s="563">
        <v>85.779310909090867</v>
      </c>
      <c r="G2723" s="563"/>
    </row>
    <row r="2724" spans="2:7" ht="12">
      <c r="B2724" s="2" t="s">
        <v>1420</v>
      </c>
      <c r="C2724" s="176" t="s">
        <v>15498</v>
      </c>
      <c r="D2724" s="177">
        <v>1</v>
      </c>
      <c r="E2724" s="178">
        <v>0.4</v>
      </c>
      <c r="F2724" s="563">
        <v>78.532210909090878</v>
      </c>
      <c r="G2724" s="563"/>
    </row>
    <row r="2725" spans="2:7" ht="12">
      <c r="B2725" s="2" t="s">
        <v>1421</v>
      </c>
      <c r="C2725" s="176" t="s">
        <v>15499</v>
      </c>
      <c r="D2725" s="177">
        <v>1</v>
      </c>
      <c r="E2725" s="178">
        <v>0.72</v>
      </c>
      <c r="F2725" s="563">
        <v>103.6994127272727</v>
      </c>
      <c r="G2725" s="563"/>
    </row>
    <row r="2726" spans="2:7" ht="12">
      <c r="B2726" s="2" t="s">
        <v>1422</v>
      </c>
      <c r="C2726" s="176" t="s">
        <v>15500</v>
      </c>
      <c r="D2726" s="177">
        <v>1</v>
      </c>
      <c r="E2726" s="178">
        <v>0.53</v>
      </c>
      <c r="F2726" s="563">
        <v>100.27351090909089</v>
      </c>
      <c r="G2726" s="563"/>
    </row>
    <row r="2727" spans="2:7" ht="12">
      <c r="B2727" s="2" t="s">
        <v>1423</v>
      </c>
      <c r="C2727" s="176" t="s">
        <v>15501</v>
      </c>
      <c r="D2727" s="177">
        <v>1</v>
      </c>
      <c r="E2727" s="178">
        <v>0.88</v>
      </c>
      <c r="F2727" s="563">
        <v>134.40076363636359</v>
      </c>
      <c r="G2727" s="563"/>
    </row>
    <row r="2728" spans="2:7" ht="12">
      <c r="B2728" s="2" t="s">
        <v>1424</v>
      </c>
      <c r="C2728" s="176" t="s">
        <v>15502</v>
      </c>
      <c r="D2728" s="177">
        <v>1</v>
      </c>
      <c r="E2728" s="178">
        <v>1.49</v>
      </c>
      <c r="F2728" s="563">
        <v>188.42459999999997</v>
      </c>
      <c r="G2728" s="563"/>
    </row>
    <row r="2729" spans="2:7" ht="12">
      <c r="B2729" s="2" t="s">
        <v>564</v>
      </c>
      <c r="C2729" s="176" t="s">
        <v>15503</v>
      </c>
      <c r="D2729" s="177">
        <v>1</v>
      </c>
      <c r="E2729" s="178">
        <v>1.6</v>
      </c>
      <c r="F2729" s="563">
        <v>238.4954727272727</v>
      </c>
      <c r="G2729" s="563"/>
    </row>
    <row r="2730" spans="2:7" ht="12">
      <c r="B2730" s="2" t="s">
        <v>565</v>
      </c>
      <c r="C2730" s="176" t="s">
        <v>15504</v>
      </c>
      <c r="D2730" s="177">
        <v>1</v>
      </c>
      <c r="E2730" s="178">
        <v>0.34</v>
      </c>
      <c r="F2730" s="563">
        <v>52.969712727272714</v>
      </c>
      <c r="G2730" s="563"/>
    </row>
    <row r="2731" spans="2:7" ht="12">
      <c r="B2731" s="2" t="s">
        <v>566</v>
      </c>
      <c r="C2731" s="176" t="s">
        <v>15505</v>
      </c>
      <c r="D2731" s="177">
        <v>1</v>
      </c>
      <c r="E2731" s="178">
        <v>0.42</v>
      </c>
      <c r="F2731" s="563">
        <v>61.929763636363624</v>
      </c>
      <c r="G2731" s="563"/>
    </row>
    <row r="2732" spans="2:7" ht="12">
      <c r="B2732" s="2" t="s">
        <v>567</v>
      </c>
      <c r="C2732" s="176" t="s">
        <v>15506</v>
      </c>
      <c r="D2732" s="177">
        <v>1</v>
      </c>
      <c r="E2732" s="178">
        <v>0.56999999999999995</v>
      </c>
      <c r="F2732" s="563">
        <v>73.656889090909061</v>
      </c>
      <c r="G2732" s="563"/>
    </row>
    <row r="2733" spans="2:7" ht="12">
      <c r="B2733" s="2" t="s">
        <v>568</v>
      </c>
      <c r="C2733" s="176" t="s">
        <v>15507</v>
      </c>
      <c r="D2733" s="177">
        <v>1</v>
      </c>
      <c r="E2733" s="178">
        <v>0.96</v>
      </c>
      <c r="F2733" s="563">
        <v>95.925250909090892</v>
      </c>
      <c r="G2733" s="563"/>
    </row>
    <row r="2734" spans="2:7" ht="12">
      <c r="B2734" s="2" t="s">
        <v>898</v>
      </c>
      <c r="C2734" s="176" t="s">
        <v>15508</v>
      </c>
      <c r="D2734" s="177">
        <v>1</v>
      </c>
      <c r="E2734" s="178">
        <v>1.75</v>
      </c>
      <c r="F2734" s="563">
        <v>154.16558181818178</v>
      </c>
      <c r="G2734" s="563"/>
    </row>
    <row r="2735" spans="2:7" ht="12">
      <c r="B2735" s="2" t="s">
        <v>899</v>
      </c>
      <c r="C2735" s="176" t="s">
        <v>15509</v>
      </c>
      <c r="D2735" s="177">
        <v>1</v>
      </c>
      <c r="E2735" s="178">
        <v>0.65</v>
      </c>
      <c r="F2735" s="563">
        <v>84.988718181818157</v>
      </c>
      <c r="G2735" s="563"/>
    </row>
    <row r="2736" spans="2:7" ht="12">
      <c r="B2736" s="2" t="s">
        <v>900</v>
      </c>
      <c r="C2736" s="176" t="s">
        <v>15510</v>
      </c>
      <c r="D2736" s="177">
        <v>1</v>
      </c>
      <c r="E2736" s="178">
        <v>0.85</v>
      </c>
      <c r="F2736" s="563">
        <v>98.03349818181816</v>
      </c>
      <c r="G2736" s="563"/>
    </row>
    <row r="2737" spans="1:7" ht="12">
      <c r="B2737" s="2" t="s">
        <v>901</v>
      </c>
      <c r="C2737" s="176" t="s">
        <v>15511</v>
      </c>
      <c r="D2737" s="177">
        <v>1</v>
      </c>
      <c r="E2737" s="178">
        <v>1.1499999999999999</v>
      </c>
      <c r="F2737" s="563">
        <v>124.12305818181817</v>
      </c>
      <c r="G2737" s="563"/>
    </row>
    <row r="2738" spans="1:7" ht="12">
      <c r="B2738" s="2" t="s">
        <v>902</v>
      </c>
      <c r="C2738" s="176" t="s">
        <v>15512</v>
      </c>
      <c r="D2738" s="177">
        <v>1</v>
      </c>
      <c r="E2738" s="178">
        <v>2.34</v>
      </c>
      <c r="F2738" s="563">
        <v>179.20101818181814</v>
      </c>
      <c r="G2738" s="563"/>
    </row>
    <row r="2739" spans="1:7" ht="12">
      <c r="B2739" s="2" t="s">
        <v>903</v>
      </c>
      <c r="C2739" s="176" t="s">
        <v>15513</v>
      </c>
      <c r="D2739" s="177">
        <v>1</v>
      </c>
      <c r="E2739" s="178">
        <v>0.83</v>
      </c>
      <c r="F2739" s="563">
        <v>116.74419272727269</v>
      </c>
      <c r="G2739" s="563"/>
    </row>
    <row r="2740" spans="1:7" ht="12">
      <c r="B2740" s="2" t="s">
        <v>904</v>
      </c>
      <c r="C2740" s="176" t="s">
        <v>15514</v>
      </c>
      <c r="D2740" s="177">
        <v>1</v>
      </c>
      <c r="E2740" s="178">
        <v>1.03</v>
      </c>
      <c r="F2740" s="563">
        <v>143.62434545454539</v>
      </c>
      <c r="G2740" s="563"/>
    </row>
    <row r="2741" spans="1:7" ht="12">
      <c r="B2741" s="2" t="s">
        <v>905</v>
      </c>
      <c r="C2741" s="176" t="s">
        <v>906</v>
      </c>
      <c r="D2741" s="177">
        <v>1</v>
      </c>
      <c r="E2741" s="178">
        <v>1.04</v>
      </c>
      <c r="F2741" s="563">
        <v>175.24805454545452</v>
      </c>
      <c r="G2741" s="563"/>
    </row>
    <row r="2742" spans="1:7" ht="12">
      <c r="B2742" s="2" t="s">
        <v>907</v>
      </c>
      <c r="C2742" s="176" t="s">
        <v>908</v>
      </c>
      <c r="D2742" s="177">
        <v>1</v>
      </c>
      <c r="E2742" s="178">
        <v>1.046</v>
      </c>
      <c r="F2742" s="563">
        <v>129.39367636363633</v>
      </c>
      <c r="G2742" s="563"/>
    </row>
    <row r="2743" spans="1:7" ht="12">
      <c r="A2743" s="3" t="s">
        <v>12967</v>
      </c>
      <c r="B2743" s="2" t="s">
        <v>4746</v>
      </c>
      <c r="C2743" s="176" t="s">
        <v>4747</v>
      </c>
      <c r="D2743" s="177">
        <v>1</v>
      </c>
      <c r="E2743" s="178">
        <v>0.33700000000000002</v>
      </c>
      <c r="F2743" s="563">
        <v>81.95811272727272</v>
      </c>
      <c r="G2743" s="563"/>
    </row>
    <row r="2744" spans="1:7" ht="12">
      <c r="A2744" s="3" t="s">
        <v>12968</v>
      </c>
      <c r="B2744" s="2" t="s">
        <v>4748</v>
      </c>
      <c r="C2744" s="176" t="s">
        <v>4342</v>
      </c>
      <c r="D2744" s="177">
        <v>1</v>
      </c>
      <c r="E2744" s="178">
        <v>0.36299999999999999</v>
      </c>
      <c r="F2744" s="563">
        <v>85.120483636363616</v>
      </c>
      <c r="G2744" s="563"/>
    </row>
    <row r="2745" spans="1:7" ht="12">
      <c r="B2745" s="2" t="s">
        <v>0</v>
      </c>
      <c r="C2745" s="176" t="s">
        <v>15515</v>
      </c>
      <c r="D2745" s="177">
        <v>2</v>
      </c>
      <c r="E2745" s="178">
        <v>0.19</v>
      </c>
      <c r="F2745" s="563">
        <v>16.734212727272723</v>
      </c>
      <c r="G2745" s="563"/>
    </row>
    <row r="2746" spans="1:7" ht="12">
      <c r="B2746" s="2" t="s">
        <v>1</v>
      </c>
      <c r="C2746" s="176" t="s">
        <v>15516</v>
      </c>
      <c r="D2746" s="177">
        <v>2</v>
      </c>
      <c r="E2746" s="178">
        <v>0.34</v>
      </c>
      <c r="F2746" s="563">
        <v>23.849547272727271</v>
      </c>
      <c r="G2746" s="563"/>
    </row>
    <row r="2747" spans="1:7" ht="12">
      <c r="B2747" s="2" t="s">
        <v>2</v>
      </c>
      <c r="C2747" s="176" t="s">
        <v>15517</v>
      </c>
      <c r="D2747" s="177">
        <v>1</v>
      </c>
      <c r="E2747" s="178">
        <v>0.09</v>
      </c>
      <c r="F2747" s="563">
        <v>32.414301818181812</v>
      </c>
      <c r="G2747" s="563"/>
    </row>
    <row r="2748" spans="1:7" ht="12">
      <c r="B2748" s="2" t="s">
        <v>3</v>
      </c>
      <c r="C2748" s="176" t="s">
        <v>15518</v>
      </c>
      <c r="D2748" s="177">
        <v>2</v>
      </c>
      <c r="E2748" s="178">
        <v>0.23</v>
      </c>
      <c r="F2748" s="563">
        <v>18.578929090909089</v>
      </c>
      <c r="G2748" s="563"/>
    </row>
    <row r="2749" spans="1:7" ht="12">
      <c r="B2749" s="2" t="s">
        <v>4</v>
      </c>
      <c r="C2749" s="176" t="s">
        <v>11124</v>
      </c>
      <c r="D2749" s="177">
        <v>1</v>
      </c>
      <c r="E2749" s="178">
        <v>0.05</v>
      </c>
      <c r="F2749" s="563">
        <v>25.430732727272723</v>
      </c>
      <c r="G2749" s="563"/>
    </row>
    <row r="2750" spans="1:7" ht="12">
      <c r="B2750" s="2" t="s">
        <v>5</v>
      </c>
      <c r="C2750" s="176" t="s">
        <v>15519</v>
      </c>
      <c r="D2750" s="177">
        <v>2</v>
      </c>
      <c r="E2750" s="178">
        <v>0.51</v>
      </c>
      <c r="F2750" s="563">
        <v>28.461338181818174</v>
      </c>
      <c r="G2750" s="563"/>
    </row>
    <row r="2751" spans="1:7" ht="12">
      <c r="B2751" s="2" t="s">
        <v>6</v>
      </c>
      <c r="C2751" s="176" t="s">
        <v>15520</v>
      </c>
      <c r="D2751" s="177">
        <v>1</v>
      </c>
      <c r="E2751" s="178">
        <v>0.13</v>
      </c>
      <c r="F2751" s="563">
        <v>37.026092727272719</v>
      </c>
      <c r="G2751" s="563"/>
    </row>
    <row r="2752" spans="1:7" ht="12">
      <c r="B2752" s="2" t="s">
        <v>7</v>
      </c>
      <c r="C2752" s="176" t="s">
        <v>11125</v>
      </c>
      <c r="D2752" s="177">
        <v>1</v>
      </c>
      <c r="E2752" s="178">
        <v>0.02</v>
      </c>
      <c r="F2752" s="563">
        <v>18.578929090909089</v>
      </c>
      <c r="G2752" s="563"/>
    </row>
    <row r="2753" spans="2:7" ht="12">
      <c r="B2753" s="2" t="s">
        <v>8</v>
      </c>
      <c r="C2753" s="176" t="s">
        <v>15521</v>
      </c>
      <c r="D2753" s="177">
        <v>1</v>
      </c>
      <c r="E2753" s="178">
        <v>0.37</v>
      </c>
      <c r="F2753" s="563">
        <v>28.856634545454536</v>
      </c>
      <c r="G2753" s="563"/>
    </row>
    <row r="2754" spans="2:7" ht="12">
      <c r="B2754" s="2" t="s">
        <v>11126</v>
      </c>
      <c r="C2754" s="176" t="s">
        <v>11127</v>
      </c>
      <c r="D2754" s="177">
        <v>1</v>
      </c>
      <c r="E2754" s="178">
        <v>0.05</v>
      </c>
      <c r="F2754" s="563">
        <v>24.50837454545454</v>
      </c>
      <c r="G2754" s="563"/>
    </row>
    <row r="2755" spans="2:7" ht="12">
      <c r="B2755" s="2" t="s">
        <v>9</v>
      </c>
      <c r="C2755" s="176" t="s">
        <v>15522</v>
      </c>
      <c r="D2755" s="177">
        <v>1</v>
      </c>
      <c r="E2755" s="178">
        <v>0.69</v>
      </c>
      <c r="F2755" s="563">
        <v>38.870809090909084</v>
      </c>
      <c r="G2755" s="563"/>
    </row>
    <row r="2756" spans="2:7" ht="12">
      <c r="B2756" s="2" t="s">
        <v>10</v>
      </c>
      <c r="C2756" s="176" t="s">
        <v>15523</v>
      </c>
      <c r="D2756" s="177">
        <v>1</v>
      </c>
      <c r="E2756" s="178">
        <v>0.19</v>
      </c>
      <c r="F2756" s="563">
        <v>63.247418181818162</v>
      </c>
      <c r="G2756" s="563"/>
    </row>
    <row r="2757" spans="2:7" ht="12">
      <c r="B2757" s="2" t="s">
        <v>11</v>
      </c>
      <c r="C2757" s="176" t="s">
        <v>15524</v>
      </c>
      <c r="D2757" s="177">
        <v>1</v>
      </c>
      <c r="E2757" s="178">
        <v>0.33</v>
      </c>
      <c r="F2757" s="563">
        <v>13.308310909090906</v>
      </c>
      <c r="G2757" s="563"/>
    </row>
    <row r="2758" spans="2:7" ht="12">
      <c r="B2758" s="2" t="s">
        <v>11128</v>
      </c>
      <c r="C2758" s="176" t="s">
        <v>11129</v>
      </c>
      <c r="D2758" s="177">
        <v>1</v>
      </c>
      <c r="E2758" s="178">
        <v>0.02</v>
      </c>
      <c r="F2758" s="563">
        <v>18.051867272727264</v>
      </c>
      <c r="G2758" s="563"/>
    </row>
    <row r="2759" spans="2:7" ht="12">
      <c r="B2759" s="2" t="s">
        <v>12</v>
      </c>
      <c r="C2759" s="176" t="s">
        <v>15525</v>
      </c>
      <c r="D2759" s="177">
        <v>1</v>
      </c>
      <c r="E2759" s="178">
        <v>0.84</v>
      </c>
      <c r="F2759" s="563">
        <v>606.12109090909087</v>
      </c>
      <c r="G2759" s="563"/>
    </row>
    <row r="2760" spans="2:7" ht="12">
      <c r="B2760" s="2" t="s">
        <v>13</v>
      </c>
      <c r="C2760" s="176" t="s">
        <v>15526</v>
      </c>
      <c r="D2760" s="177">
        <v>1</v>
      </c>
      <c r="E2760" s="178">
        <v>0.75</v>
      </c>
      <c r="F2760" s="563">
        <v>548.14429090909073</v>
      </c>
      <c r="G2760" s="563"/>
    </row>
    <row r="2761" spans="2:7" ht="12">
      <c r="B2761" s="2" t="s">
        <v>14</v>
      </c>
      <c r="C2761" s="176" t="s">
        <v>15527</v>
      </c>
      <c r="D2761" s="177">
        <v>1</v>
      </c>
      <c r="E2761" s="178">
        <v>0.02</v>
      </c>
      <c r="F2761" s="563">
        <v>6.7463912727272719</v>
      </c>
      <c r="G2761" s="563"/>
    </row>
    <row r="2762" spans="2:7" ht="12">
      <c r="B2762" s="2" t="s">
        <v>15</v>
      </c>
      <c r="C2762" s="176" t="s">
        <v>16</v>
      </c>
      <c r="D2762" s="177">
        <v>1</v>
      </c>
      <c r="E2762" s="178">
        <v>1.7000000000000001E-2</v>
      </c>
      <c r="F2762" s="563">
        <v>8.4329890909090874</v>
      </c>
      <c r="G2762" s="563"/>
    </row>
    <row r="2763" spans="2:7" ht="12">
      <c r="B2763" s="2" t="s">
        <v>17</v>
      </c>
      <c r="C2763" s="176" t="s">
        <v>15528</v>
      </c>
      <c r="D2763" s="177">
        <v>1</v>
      </c>
      <c r="E2763" s="178">
        <v>0.02</v>
      </c>
      <c r="F2763" s="563">
        <v>6.4038010909090906</v>
      </c>
      <c r="G2763" s="563"/>
    </row>
    <row r="2764" spans="2:7" ht="12">
      <c r="B2764" s="2" t="s">
        <v>18</v>
      </c>
      <c r="C2764" s="176" t="s">
        <v>15529</v>
      </c>
      <c r="D2764" s="177">
        <v>1</v>
      </c>
      <c r="E2764" s="178">
        <v>0.03</v>
      </c>
      <c r="F2764" s="563">
        <v>8.4198125454545441</v>
      </c>
      <c r="G2764" s="563"/>
    </row>
    <row r="2765" spans="2:7" ht="12">
      <c r="B2765" s="2" t="s">
        <v>19</v>
      </c>
      <c r="C2765" s="176" t="s">
        <v>20</v>
      </c>
      <c r="D2765" s="177">
        <v>1</v>
      </c>
      <c r="E2765" s="178">
        <v>0.01</v>
      </c>
      <c r="F2765" s="563">
        <v>10.554412909090907</v>
      </c>
      <c r="G2765" s="563"/>
    </row>
    <row r="2766" spans="2:7" ht="12">
      <c r="B2766" s="2" t="s">
        <v>21</v>
      </c>
      <c r="C2766" s="176" t="s">
        <v>15530</v>
      </c>
      <c r="D2766" s="177">
        <v>1</v>
      </c>
      <c r="E2766" s="178">
        <v>0.03</v>
      </c>
      <c r="F2766" s="563">
        <v>7.9718099999999978</v>
      </c>
      <c r="G2766" s="563"/>
    </row>
    <row r="2767" spans="2:7" ht="12">
      <c r="B2767" s="2" t="s">
        <v>22</v>
      </c>
      <c r="C2767" s="176" t="s">
        <v>15531</v>
      </c>
      <c r="D2767" s="177">
        <v>1</v>
      </c>
      <c r="E2767" s="178">
        <v>0.04</v>
      </c>
      <c r="F2767" s="563">
        <v>18.183632727272723</v>
      </c>
      <c r="G2767" s="563"/>
    </row>
    <row r="2768" spans="2:7" ht="12">
      <c r="B2768" s="2" t="s">
        <v>23</v>
      </c>
      <c r="C2768" s="176" t="s">
        <v>24</v>
      </c>
      <c r="D2768" s="177">
        <v>1</v>
      </c>
      <c r="E2768" s="178">
        <v>0.01</v>
      </c>
      <c r="F2768" s="563">
        <v>20.423645454545451</v>
      </c>
      <c r="G2768" s="563"/>
    </row>
    <row r="2769" spans="2:7" ht="12">
      <c r="B2769" s="2" t="s">
        <v>25</v>
      </c>
      <c r="C2769" s="176" t="s">
        <v>15532</v>
      </c>
      <c r="D2769" s="177">
        <v>10</v>
      </c>
      <c r="E2769" s="178">
        <v>9.4E-2</v>
      </c>
      <c r="F2769" s="563">
        <v>39.79316727272726</v>
      </c>
      <c r="G2769" s="563"/>
    </row>
    <row r="2770" spans="2:7" ht="12">
      <c r="B2770" s="2" t="s">
        <v>26</v>
      </c>
      <c r="C2770" s="176" t="s">
        <v>15533</v>
      </c>
      <c r="D2770" s="177">
        <v>10</v>
      </c>
      <c r="E2770" s="178">
        <v>0.13200000000000001</v>
      </c>
      <c r="F2770" s="563">
        <v>48.226156363636356</v>
      </c>
      <c r="G2770" s="563"/>
    </row>
    <row r="2771" spans="2:7" ht="12">
      <c r="B2771" s="2" t="s">
        <v>27</v>
      </c>
      <c r="C2771" s="176" t="s">
        <v>15534</v>
      </c>
      <c r="D2771" s="177">
        <v>5</v>
      </c>
      <c r="E2771" s="178">
        <v>0.17699999999999999</v>
      </c>
      <c r="F2771" s="563">
        <v>76.160432727272692</v>
      </c>
      <c r="G2771" s="563"/>
    </row>
    <row r="2772" spans="2:7" ht="12">
      <c r="B2772" s="2" t="s">
        <v>28</v>
      </c>
      <c r="C2772" s="176" t="s">
        <v>29</v>
      </c>
      <c r="D2772" s="177">
        <v>1</v>
      </c>
      <c r="E2772" s="178">
        <v>1.093</v>
      </c>
      <c r="F2772" s="563">
        <v>126.36307090909088</v>
      </c>
      <c r="G2772" s="563"/>
    </row>
    <row r="2773" spans="2:7" ht="12">
      <c r="B2773" s="2" t="s">
        <v>30</v>
      </c>
      <c r="C2773" s="176" t="s">
        <v>31</v>
      </c>
      <c r="D2773" s="177">
        <v>1</v>
      </c>
      <c r="E2773" s="178">
        <v>0.93400000000000005</v>
      </c>
      <c r="F2773" s="563">
        <v>107.38884545454543</v>
      </c>
      <c r="G2773" s="563"/>
    </row>
    <row r="2774" spans="2:7" ht="12">
      <c r="B2774" s="2" t="s">
        <v>32</v>
      </c>
      <c r="C2774" s="176" t="s">
        <v>33</v>
      </c>
      <c r="D2774" s="177">
        <v>50</v>
      </c>
      <c r="E2774" s="178">
        <v>4</v>
      </c>
      <c r="F2774" s="563">
        <v>2.2400127272727266</v>
      </c>
      <c r="G2774" s="563"/>
    </row>
    <row r="2775" spans="2:7" ht="12">
      <c r="B2775" s="2" t="s">
        <v>34</v>
      </c>
      <c r="C2775" s="176" t="s">
        <v>15535</v>
      </c>
      <c r="D2775" s="177">
        <v>1</v>
      </c>
      <c r="E2775" s="178">
        <v>0.94</v>
      </c>
      <c r="F2775" s="563">
        <v>73.129827272727255</v>
      </c>
      <c r="G2775" s="563"/>
    </row>
    <row r="2776" spans="2:7" ht="12">
      <c r="B2776" s="2" t="s">
        <v>35</v>
      </c>
      <c r="C2776" s="176" t="s">
        <v>15536</v>
      </c>
      <c r="D2776" s="177">
        <v>1</v>
      </c>
      <c r="E2776" s="178">
        <v>0.94</v>
      </c>
      <c r="F2776" s="563">
        <v>121.09245272727269</v>
      </c>
      <c r="G2776" s="563"/>
    </row>
    <row r="2777" spans="2:7" ht="12">
      <c r="B2777" s="2" t="s">
        <v>36</v>
      </c>
      <c r="C2777" s="176" t="s">
        <v>15537</v>
      </c>
      <c r="D2777" s="177">
        <v>1</v>
      </c>
      <c r="E2777" s="178">
        <v>1.1000000000000001</v>
      </c>
      <c r="F2777" s="563">
        <v>67.068616363636352</v>
      </c>
      <c r="G2777" s="563"/>
    </row>
    <row r="2778" spans="2:7" ht="12">
      <c r="B2778" s="2" t="s">
        <v>37</v>
      </c>
      <c r="C2778" s="176" t="s">
        <v>15538</v>
      </c>
      <c r="D2778" s="177">
        <v>1</v>
      </c>
      <c r="E2778" s="178">
        <v>1.69</v>
      </c>
      <c r="F2778" s="563">
        <v>117.40301999999996</v>
      </c>
      <c r="G2778" s="563"/>
    </row>
    <row r="2779" spans="2:7" ht="12">
      <c r="B2779" s="2" t="s">
        <v>38</v>
      </c>
      <c r="C2779" s="176" t="s">
        <v>15539</v>
      </c>
      <c r="D2779" s="177">
        <v>1</v>
      </c>
      <c r="E2779" s="178">
        <v>1.52</v>
      </c>
      <c r="F2779" s="563">
        <v>193.69521818181812</v>
      </c>
      <c r="G2779" s="563"/>
    </row>
    <row r="2780" spans="2:7" ht="12">
      <c r="B2780" s="2" t="s">
        <v>39</v>
      </c>
      <c r="C2780" s="176" t="s">
        <v>15540</v>
      </c>
      <c r="D2780" s="177">
        <v>1</v>
      </c>
      <c r="E2780" s="178">
        <v>2</v>
      </c>
      <c r="F2780" s="563">
        <v>119.77479818181817</v>
      </c>
      <c r="G2780" s="563"/>
    </row>
    <row r="2781" spans="2:7" ht="12">
      <c r="B2781" s="2" t="s">
        <v>40</v>
      </c>
      <c r="C2781" s="176" t="s">
        <v>15541</v>
      </c>
      <c r="D2781" s="177">
        <v>1</v>
      </c>
      <c r="E2781" s="178">
        <v>2.61</v>
      </c>
      <c r="F2781" s="563">
        <v>134.40076363636359</v>
      </c>
      <c r="G2781" s="563"/>
    </row>
    <row r="2782" spans="2:7" ht="12">
      <c r="B2782" s="2" t="s">
        <v>595</v>
      </c>
      <c r="C2782" s="176" t="s">
        <v>15542</v>
      </c>
      <c r="D2782" s="177">
        <v>1</v>
      </c>
      <c r="E2782" s="178">
        <v>2.61</v>
      </c>
      <c r="F2782" s="563">
        <v>220.04830909090904</v>
      </c>
      <c r="G2782" s="563"/>
    </row>
    <row r="2783" spans="2:7" ht="12">
      <c r="B2783" s="2" t="s">
        <v>596</v>
      </c>
      <c r="C2783" s="176" t="s">
        <v>597</v>
      </c>
      <c r="D2783" s="177">
        <v>1</v>
      </c>
      <c r="E2783" s="178">
        <v>1E-3</v>
      </c>
      <c r="F2783" s="563">
        <v>3.2150770909090904</v>
      </c>
      <c r="G2783" s="563"/>
    </row>
    <row r="2784" spans="2:7" ht="12">
      <c r="B2784" s="2" t="s">
        <v>598</v>
      </c>
      <c r="C2784" s="176" t="s">
        <v>599</v>
      </c>
      <c r="D2784" s="177">
        <v>1</v>
      </c>
      <c r="E2784" s="178">
        <v>2E-3</v>
      </c>
      <c r="F2784" s="563">
        <v>3.6103734545454538</v>
      </c>
      <c r="G2784" s="563"/>
    </row>
    <row r="2785" spans="2:7" ht="12">
      <c r="B2785" s="2" t="s">
        <v>600</v>
      </c>
      <c r="C2785" s="176" t="s">
        <v>601</v>
      </c>
      <c r="D2785" s="177">
        <v>1</v>
      </c>
      <c r="E2785" s="178">
        <v>2E-3</v>
      </c>
      <c r="F2785" s="563">
        <v>4.7567329090909087</v>
      </c>
      <c r="G2785" s="563"/>
    </row>
    <row r="2786" spans="2:7" ht="12">
      <c r="B2786" s="2" t="s">
        <v>602</v>
      </c>
      <c r="C2786" s="176" t="s">
        <v>603</v>
      </c>
      <c r="D2786" s="177">
        <v>1</v>
      </c>
      <c r="E2786" s="178">
        <v>3.0000000000000001E-3</v>
      </c>
      <c r="F2786" s="563">
        <v>5.7186207272727252</v>
      </c>
      <c r="G2786" s="563"/>
    </row>
    <row r="2787" spans="2:7" ht="12">
      <c r="B2787" s="2" t="s">
        <v>604</v>
      </c>
      <c r="C2787" s="176" t="s">
        <v>605</v>
      </c>
      <c r="D2787" s="177">
        <v>1</v>
      </c>
      <c r="E2787" s="178">
        <v>4.0000000000000001E-3</v>
      </c>
      <c r="F2787" s="563">
        <v>6.0216812727272719</v>
      </c>
      <c r="G2787" s="563"/>
    </row>
    <row r="2788" spans="2:7" ht="12">
      <c r="B2788" s="2" t="s">
        <v>606</v>
      </c>
      <c r="C2788" s="176" t="s">
        <v>607</v>
      </c>
      <c r="D2788" s="177">
        <v>1</v>
      </c>
      <c r="E2788" s="178">
        <v>7.0000000000000001E-3</v>
      </c>
      <c r="F2788" s="563">
        <v>10.554412909090907</v>
      </c>
      <c r="G2788" s="563"/>
    </row>
    <row r="2789" spans="2:7" ht="12">
      <c r="B2789" s="2" t="s">
        <v>608</v>
      </c>
      <c r="C2789" s="176" t="s">
        <v>609</v>
      </c>
      <c r="D2789" s="177">
        <v>1</v>
      </c>
      <c r="E2789" s="178">
        <v>0.01</v>
      </c>
      <c r="F2789" s="563">
        <v>13.44007636363636</v>
      </c>
      <c r="G2789" s="563"/>
    </row>
    <row r="2790" spans="2:7" ht="12">
      <c r="B2790" s="2" t="s">
        <v>610</v>
      </c>
      <c r="C2790" s="176" t="s">
        <v>611</v>
      </c>
      <c r="D2790" s="177">
        <v>1</v>
      </c>
      <c r="E2790" s="178">
        <v>7.0000000000000001E-3</v>
      </c>
      <c r="F2790" s="563">
        <v>2.5430732727272725</v>
      </c>
      <c r="G2790" s="563"/>
    </row>
    <row r="2791" spans="2:7" ht="12">
      <c r="B2791" s="2" t="s">
        <v>612</v>
      </c>
      <c r="C2791" s="176" t="s">
        <v>15543</v>
      </c>
      <c r="D2791" s="177">
        <v>2</v>
      </c>
      <c r="E2791" s="178">
        <v>0.22</v>
      </c>
      <c r="F2791" s="563">
        <v>10.066880727272725</v>
      </c>
      <c r="G2791" s="563"/>
    </row>
    <row r="2792" spans="2:7" ht="12">
      <c r="B2792" s="2" t="s">
        <v>613</v>
      </c>
      <c r="C2792" s="176" t="s">
        <v>15544</v>
      </c>
      <c r="D2792" s="177">
        <v>2</v>
      </c>
      <c r="E2792" s="178">
        <v>0.25</v>
      </c>
      <c r="F2792" s="563">
        <v>11.634889636363633</v>
      </c>
      <c r="G2792" s="563"/>
    </row>
    <row r="2793" spans="2:7" ht="12">
      <c r="B2793" s="2" t="s">
        <v>614</v>
      </c>
      <c r="C2793" s="176" t="s">
        <v>15545</v>
      </c>
      <c r="D2793" s="177">
        <v>2</v>
      </c>
      <c r="E2793" s="178">
        <v>0.45</v>
      </c>
      <c r="F2793" s="563">
        <v>21.741299999999995</v>
      </c>
      <c r="G2793" s="563"/>
    </row>
    <row r="2794" spans="2:7" ht="12">
      <c r="B2794" s="2" t="s">
        <v>615</v>
      </c>
      <c r="C2794" s="176" t="s">
        <v>15546</v>
      </c>
      <c r="D2794" s="177">
        <v>1</v>
      </c>
      <c r="E2794" s="178">
        <v>0.83</v>
      </c>
      <c r="F2794" s="563">
        <v>27.143683636363633</v>
      </c>
      <c r="G2794" s="563"/>
    </row>
    <row r="2795" spans="2:7" ht="12">
      <c r="B2795" s="2" t="s">
        <v>616</v>
      </c>
      <c r="C2795" s="176" t="s">
        <v>15547</v>
      </c>
      <c r="D2795" s="177">
        <v>1</v>
      </c>
      <c r="E2795" s="178">
        <v>0.12</v>
      </c>
      <c r="F2795" s="563">
        <v>13.835372727272723</v>
      </c>
      <c r="G2795" s="563"/>
    </row>
    <row r="2796" spans="2:7" ht="12">
      <c r="B2796" s="2" t="s">
        <v>617</v>
      </c>
      <c r="C2796" s="176" t="s">
        <v>15548</v>
      </c>
      <c r="D2796" s="177">
        <v>1</v>
      </c>
      <c r="E2796" s="178">
        <v>0.12</v>
      </c>
      <c r="F2796" s="563">
        <v>16.075385454545451</v>
      </c>
      <c r="G2796" s="563"/>
    </row>
    <row r="2797" spans="2:7" ht="12">
      <c r="B2797" s="2" t="s">
        <v>618</v>
      </c>
      <c r="C2797" s="176" t="s">
        <v>619</v>
      </c>
      <c r="D2797" s="177">
        <v>1</v>
      </c>
      <c r="E2797" s="178">
        <v>0.182</v>
      </c>
      <c r="F2797" s="563">
        <v>18.051867272727264</v>
      </c>
      <c r="G2797" s="563"/>
    </row>
    <row r="2798" spans="2:7" ht="12">
      <c r="B2798" s="2" t="s">
        <v>620</v>
      </c>
      <c r="C2798" s="176" t="s">
        <v>15549</v>
      </c>
      <c r="D2798" s="177">
        <v>1</v>
      </c>
      <c r="E2798" s="178">
        <v>0.28999999999999998</v>
      </c>
      <c r="F2798" s="563">
        <v>26.221325454545447</v>
      </c>
      <c r="G2798" s="563"/>
    </row>
    <row r="2799" spans="2:7" ht="12">
      <c r="B2799" s="2" t="s">
        <v>621</v>
      </c>
      <c r="C2799" s="176" t="s">
        <v>15550</v>
      </c>
      <c r="D2799" s="177">
        <v>1</v>
      </c>
      <c r="E2799" s="178">
        <v>0.31</v>
      </c>
      <c r="F2799" s="563">
        <v>30.569585454545447</v>
      </c>
      <c r="G2799" s="563"/>
    </row>
    <row r="2800" spans="2:7" ht="12">
      <c r="B2800" s="2" t="s">
        <v>622</v>
      </c>
      <c r="C2800" s="176" t="s">
        <v>15551</v>
      </c>
      <c r="D2800" s="177">
        <v>1</v>
      </c>
      <c r="E2800" s="178">
        <v>0.41</v>
      </c>
      <c r="F2800" s="563">
        <v>31.491943636363626</v>
      </c>
      <c r="G2800" s="563"/>
    </row>
    <row r="2801" spans="2:7" ht="12">
      <c r="B2801" s="2" t="s">
        <v>623</v>
      </c>
      <c r="C2801" s="176" t="s">
        <v>15552</v>
      </c>
      <c r="D2801" s="177">
        <v>1</v>
      </c>
      <c r="E2801" s="178">
        <v>0.78</v>
      </c>
      <c r="F2801" s="563">
        <v>64.565072727272707</v>
      </c>
      <c r="G2801" s="563"/>
    </row>
    <row r="2802" spans="2:7" ht="12">
      <c r="B2802" s="2" t="s">
        <v>624</v>
      </c>
      <c r="C2802" s="176" t="s">
        <v>15553</v>
      </c>
      <c r="D2802" s="177">
        <v>1</v>
      </c>
      <c r="E2802" s="178">
        <v>0.78</v>
      </c>
      <c r="F2802" s="563">
        <v>74.447481818181814</v>
      </c>
      <c r="G2802" s="563"/>
    </row>
    <row r="2803" spans="2:7" ht="12">
      <c r="B2803" s="2" t="s">
        <v>625</v>
      </c>
      <c r="C2803" s="176" t="s">
        <v>15554</v>
      </c>
      <c r="D2803" s="177">
        <v>1</v>
      </c>
      <c r="E2803" s="178">
        <v>1.25</v>
      </c>
      <c r="F2803" s="563">
        <v>125.9677745454545</v>
      </c>
      <c r="G2803" s="563"/>
    </row>
    <row r="2804" spans="2:7" ht="12">
      <c r="B2804" s="2" t="s">
        <v>626</v>
      </c>
      <c r="C2804" s="176" t="s">
        <v>15555</v>
      </c>
      <c r="D2804" s="177">
        <v>5</v>
      </c>
      <c r="E2804" s="178">
        <v>0.08</v>
      </c>
      <c r="F2804" s="563">
        <v>4.2428476363636358</v>
      </c>
      <c r="G2804" s="563"/>
    </row>
    <row r="2805" spans="2:7" ht="12">
      <c r="B2805" s="2" t="s">
        <v>627</v>
      </c>
      <c r="C2805" s="176" t="s">
        <v>15556</v>
      </c>
      <c r="D2805" s="177">
        <v>5</v>
      </c>
      <c r="E2805" s="178">
        <v>0.18</v>
      </c>
      <c r="F2805" s="563">
        <v>4.5063785454545435</v>
      </c>
      <c r="G2805" s="563"/>
    </row>
    <row r="2806" spans="2:7" ht="12">
      <c r="B2806" s="2" t="s">
        <v>628</v>
      </c>
      <c r="C2806" s="176" t="s">
        <v>629</v>
      </c>
      <c r="D2806" s="177">
        <v>1</v>
      </c>
      <c r="E2806" s="178">
        <v>0.216</v>
      </c>
      <c r="F2806" s="563">
        <v>35.313141818181812</v>
      </c>
      <c r="G2806" s="563"/>
    </row>
    <row r="2807" spans="2:7" ht="12">
      <c r="B2807" s="2" t="s">
        <v>630</v>
      </c>
      <c r="C2807" s="176" t="s">
        <v>631</v>
      </c>
      <c r="D2807" s="177">
        <v>1</v>
      </c>
      <c r="E2807" s="178">
        <v>1.0009999999999999</v>
      </c>
      <c r="F2807" s="563">
        <v>304.37819999999988</v>
      </c>
      <c r="G2807" s="563"/>
    </row>
    <row r="2808" spans="2:7" ht="12">
      <c r="B2808" s="2" t="s">
        <v>632</v>
      </c>
      <c r="C2808" s="176" t="s">
        <v>633</v>
      </c>
      <c r="D2808" s="177">
        <v>1</v>
      </c>
      <c r="E2808" s="178">
        <v>0.21199999999999999</v>
      </c>
      <c r="F2808" s="563">
        <v>24.50837454545454</v>
      </c>
      <c r="G2808" s="563"/>
    </row>
    <row r="2809" spans="2:7" ht="12">
      <c r="B2809" s="2" t="s">
        <v>634</v>
      </c>
      <c r="C2809" s="176" t="s">
        <v>635</v>
      </c>
      <c r="D2809" s="177">
        <v>1</v>
      </c>
      <c r="E2809" s="178">
        <v>0.54300000000000004</v>
      </c>
      <c r="F2809" s="563">
        <v>106.73001818181815</v>
      </c>
      <c r="G2809" s="563"/>
    </row>
    <row r="2810" spans="2:7" ht="12">
      <c r="B2810" s="2" t="s">
        <v>636</v>
      </c>
      <c r="C2810" s="176" t="s">
        <v>637</v>
      </c>
      <c r="D2810" s="177">
        <v>1</v>
      </c>
      <c r="E2810" s="178">
        <v>2.08</v>
      </c>
      <c r="F2810" s="563">
        <v>575.8150363636363</v>
      </c>
      <c r="G2810" s="563"/>
    </row>
    <row r="2811" spans="2:7" ht="12">
      <c r="B2811" s="2" t="s">
        <v>638</v>
      </c>
      <c r="C2811" s="176" t="s">
        <v>15557</v>
      </c>
      <c r="D2811" s="177">
        <v>1</v>
      </c>
      <c r="E2811" s="178">
        <v>0.13</v>
      </c>
      <c r="F2811" s="563">
        <v>23.586016363636354</v>
      </c>
      <c r="G2811" s="563"/>
    </row>
    <row r="2812" spans="2:7" ht="12">
      <c r="B2812" s="2" t="s">
        <v>639</v>
      </c>
      <c r="C2812" s="176" t="s">
        <v>1493</v>
      </c>
      <c r="D2812" s="177">
        <v>1</v>
      </c>
      <c r="E2812" s="178">
        <v>0.29799999999999999</v>
      </c>
      <c r="F2812" s="563">
        <v>31.491943636363626</v>
      </c>
      <c r="G2812" s="563"/>
    </row>
    <row r="2813" spans="2:7" ht="12">
      <c r="B2813" s="2" t="s">
        <v>1494</v>
      </c>
      <c r="C2813" s="176" t="s">
        <v>1495</v>
      </c>
      <c r="D2813" s="177">
        <v>1</v>
      </c>
      <c r="E2813" s="178">
        <v>0.39500000000000002</v>
      </c>
      <c r="F2813" s="563">
        <v>92.762879999999981</v>
      </c>
      <c r="G2813" s="563"/>
    </row>
    <row r="2814" spans="2:7" ht="12">
      <c r="B2814" s="2" t="s">
        <v>1496</v>
      </c>
      <c r="C2814" s="176" t="s">
        <v>1497</v>
      </c>
      <c r="D2814" s="177">
        <v>1</v>
      </c>
      <c r="E2814" s="178">
        <v>0.72399999999999998</v>
      </c>
      <c r="F2814" s="563">
        <v>155.48323636363634</v>
      </c>
      <c r="G2814" s="563"/>
    </row>
    <row r="2815" spans="2:7" ht="12">
      <c r="B2815" s="2" t="s">
        <v>1498</v>
      </c>
      <c r="C2815" s="176" t="s">
        <v>1499</v>
      </c>
      <c r="D2815" s="177">
        <v>1</v>
      </c>
      <c r="E2815" s="178">
        <v>1.33</v>
      </c>
      <c r="F2815" s="563">
        <v>262.21325454545445</v>
      </c>
      <c r="G2815" s="563"/>
    </row>
    <row r="2816" spans="2:7" ht="12">
      <c r="B2816" s="2" t="s">
        <v>1500</v>
      </c>
      <c r="C2816" s="176" t="s">
        <v>15558</v>
      </c>
      <c r="D2816" s="177">
        <v>1</v>
      </c>
      <c r="E2816" s="178">
        <v>0.15</v>
      </c>
      <c r="F2816" s="563">
        <v>27.802510909090902</v>
      </c>
      <c r="G2816" s="563"/>
    </row>
    <row r="2817" spans="2:7" ht="12">
      <c r="B2817" s="2" t="s">
        <v>1501</v>
      </c>
      <c r="C2817" s="176" t="s">
        <v>15559</v>
      </c>
      <c r="D2817" s="177">
        <v>1</v>
      </c>
      <c r="E2817" s="178">
        <v>0.16</v>
      </c>
      <c r="F2817" s="563">
        <v>33.204894545454529</v>
      </c>
      <c r="G2817" s="563"/>
    </row>
    <row r="2818" spans="2:7" ht="12">
      <c r="B2818" s="2" t="s">
        <v>1502</v>
      </c>
      <c r="C2818" s="176" t="s">
        <v>1503</v>
      </c>
      <c r="D2818" s="177">
        <v>1</v>
      </c>
      <c r="E2818" s="178">
        <v>0.20799999999999999</v>
      </c>
      <c r="F2818" s="563">
        <v>38.080216363636346</v>
      </c>
      <c r="G2818" s="563"/>
    </row>
    <row r="2819" spans="2:7" ht="12">
      <c r="B2819" s="2" t="s">
        <v>1504</v>
      </c>
      <c r="C2819" s="176" t="s">
        <v>15560</v>
      </c>
      <c r="D2819" s="177">
        <v>1</v>
      </c>
      <c r="E2819" s="178">
        <v>0.20399999999999999</v>
      </c>
      <c r="F2819" s="563">
        <v>44.404958181818181</v>
      </c>
      <c r="G2819" s="563"/>
    </row>
    <row r="2820" spans="2:7" ht="12">
      <c r="B2820" s="2" t="s">
        <v>1505</v>
      </c>
      <c r="C2820" s="176" t="s">
        <v>1506</v>
      </c>
      <c r="D2820" s="177">
        <v>1</v>
      </c>
      <c r="E2820" s="178">
        <v>0.17</v>
      </c>
      <c r="F2820" s="563">
        <v>38.080216363636346</v>
      </c>
      <c r="G2820" s="563"/>
    </row>
    <row r="2821" spans="2:7" ht="12">
      <c r="B2821" s="2" t="s">
        <v>1507</v>
      </c>
      <c r="C2821" s="176" t="s">
        <v>15561</v>
      </c>
      <c r="D2821" s="177">
        <v>1</v>
      </c>
      <c r="E2821" s="178">
        <v>0.18</v>
      </c>
      <c r="F2821" s="563">
        <v>44.404958181818181</v>
      </c>
      <c r="G2821" s="563"/>
    </row>
    <row r="2822" spans="2:7" ht="12">
      <c r="B2822" s="2" t="s">
        <v>1508</v>
      </c>
      <c r="C2822" s="176" t="s">
        <v>15562</v>
      </c>
      <c r="D2822" s="177">
        <v>1</v>
      </c>
      <c r="E2822" s="178">
        <v>0.28999999999999998</v>
      </c>
      <c r="F2822" s="563">
        <v>47.435563636363625</v>
      </c>
      <c r="G2822" s="563"/>
    </row>
    <row r="2823" spans="2:7" ht="12">
      <c r="B2823" s="2" t="s">
        <v>1509</v>
      </c>
      <c r="C2823" s="176" t="s">
        <v>15563</v>
      </c>
      <c r="D2823" s="177">
        <v>1</v>
      </c>
      <c r="E2823" s="178">
        <v>0.31</v>
      </c>
      <c r="F2823" s="563">
        <v>55.736787272727248</v>
      </c>
      <c r="G2823" s="563"/>
    </row>
    <row r="2824" spans="2:7" ht="12">
      <c r="B2824" s="2" t="s">
        <v>11130</v>
      </c>
      <c r="C2824" s="176" t="s">
        <v>15564</v>
      </c>
      <c r="D2824" s="177">
        <v>1</v>
      </c>
      <c r="E2824" s="178">
        <v>0.28999999999999998</v>
      </c>
      <c r="F2824" s="563">
        <v>55.736787272727248</v>
      </c>
      <c r="G2824" s="563"/>
    </row>
    <row r="2825" spans="2:7" ht="12">
      <c r="B2825" s="2" t="s">
        <v>1510</v>
      </c>
      <c r="C2825" s="176" t="s">
        <v>15565</v>
      </c>
      <c r="D2825" s="177">
        <v>1</v>
      </c>
      <c r="E2825" s="178">
        <v>0.33</v>
      </c>
      <c r="F2825" s="563">
        <v>67.727443636363617</v>
      </c>
      <c r="G2825" s="563"/>
    </row>
    <row r="2826" spans="2:7" ht="12">
      <c r="B2826" s="2" t="s">
        <v>1511</v>
      </c>
      <c r="C2826" s="176" t="s">
        <v>15566</v>
      </c>
      <c r="D2826" s="177">
        <v>1</v>
      </c>
      <c r="E2826" s="178">
        <v>0.7</v>
      </c>
      <c r="F2826" s="563">
        <v>87.624027272727261</v>
      </c>
      <c r="G2826" s="563"/>
    </row>
    <row r="2827" spans="2:7" ht="12">
      <c r="B2827" s="2" t="s">
        <v>1512</v>
      </c>
      <c r="C2827" s="176" t="s">
        <v>15567</v>
      </c>
      <c r="D2827" s="177">
        <v>1</v>
      </c>
      <c r="E2827" s="178">
        <v>0.75</v>
      </c>
      <c r="F2827" s="563">
        <v>64.960369090909069</v>
      </c>
      <c r="G2827" s="563"/>
    </row>
    <row r="2828" spans="2:7" ht="12">
      <c r="B2828" s="2" t="s">
        <v>1513</v>
      </c>
      <c r="C2828" s="176" t="s">
        <v>1514</v>
      </c>
      <c r="D2828" s="177">
        <v>1</v>
      </c>
      <c r="E2828" s="178">
        <v>7.2999999999999995E-2</v>
      </c>
      <c r="F2828" s="563">
        <v>12.662660181818177</v>
      </c>
      <c r="G2828" s="563"/>
    </row>
    <row r="2829" spans="2:7" ht="12">
      <c r="B2829" s="2" t="s">
        <v>1515</v>
      </c>
      <c r="C2829" s="176" t="s">
        <v>1516</v>
      </c>
      <c r="D2829" s="177">
        <v>1</v>
      </c>
      <c r="E2829" s="178">
        <v>5.8999999999999997E-2</v>
      </c>
      <c r="F2829" s="563">
        <v>13.44007636363636</v>
      </c>
      <c r="G2829" s="563"/>
    </row>
    <row r="2830" spans="2:7" ht="12">
      <c r="B2830" s="2" t="s">
        <v>1517</v>
      </c>
      <c r="C2830" s="176" t="s">
        <v>15568</v>
      </c>
      <c r="D2830" s="177">
        <v>1</v>
      </c>
      <c r="E2830" s="178">
        <v>7.0000000000000007E-2</v>
      </c>
      <c r="F2830" s="563">
        <v>18.051867272727264</v>
      </c>
      <c r="G2830" s="563"/>
    </row>
    <row r="2831" spans="2:7" ht="12">
      <c r="B2831" s="2" t="s">
        <v>1518</v>
      </c>
      <c r="C2831" s="176" t="s">
        <v>15569</v>
      </c>
      <c r="D2831" s="177">
        <v>1</v>
      </c>
      <c r="E2831" s="178">
        <v>0.06</v>
      </c>
      <c r="F2831" s="563">
        <v>15.153027272727266</v>
      </c>
      <c r="G2831" s="563"/>
    </row>
    <row r="2832" spans="2:7" ht="12">
      <c r="B2832" s="2" t="s">
        <v>1519</v>
      </c>
      <c r="C2832" s="176" t="s">
        <v>15570</v>
      </c>
      <c r="D2832" s="177">
        <v>1</v>
      </c>
      <c r="E2832" s="178">
        <v>0.06</v>
      </c>
      <c r="F2832" s="563">
        <v>13.835372727272723</v>
      </c>
      <c r="G2832" s="563"/>
    </row>
    <row r="2833" spans="2:7" ht="12">
      <c r="B2833" s="2" t="s">
        <v>1520</v>
      </c>
      <c r="C2833" s="176" t="s">
        <v>15571</v>
      </c>
      <c r="D2833" s="177">
        <v>1</v>
      </c>
      <c r="E2833" s="178">
        <v>0.06</v>
      </c>
      <c r="F2833" s="563">
        <v>22.531892727272723</v>
      </c>
      <c r="G2833" s="563"/>
    </row>
    <row r="2834" spans="2:7" ht="12">
      <c r="B2834" s="2" t="s">
        <v>1521</v>
      </c>
      <c r="C2834" s="176" t="s">
        <v>15572</v>
      </c>
      <c r="D2834" s="177">
        <v>1</v>
      </c>
      <c r="E2834" s="178">
        <v>0.1</v>
      </c>
      <c r="F2834" s="563">
        <v>27.40721454545454</v>
      </c>
      <c r="G2834" s="563"/>
    </row>
    <row r="2835" spans="2:7" ht="12">
      <c r="B2835" s="2" t="s">
        <v>1522</v>
      </c>
      <c r="C2835" s="176" t="s">
        <v>1523</v>
      </c>
      <c r="D2835" s="177">
        <v>1</v>
      </c>
      <c r="E2835" s="178">
        <v>0.14399999999999999</v>
      </c>
      <c r="F2835" s="563">
        <v>18.842459999999996</v>
      </c>
      <c r="G2835" s="563"/>
    </row>
    <row r="2836" spans="2:7" ht="12">
      <c r="B2836" s="2" t="s">
        <v>1524</v>
      </c>
      <c r="C2836" s="176" t="s">
        <v>15573</v>
      </c>
      <c r="D2836" s="177">
        <v>1</v>
      </c>
      <c r="E2836" s="178">
        <v>0.34</v>
      </c>
      <c r="F2836" s="563">
        <v>36.235500000000002</v>
      </c>
      <c r="G2836" s="563"/>
    </row>
    <row r="2837" spans="2:7" ht="12">
      <c r="B2837" s="2" t="s">
        <v>1525</v>
      </c>
      <c r="C2837" s="176" t="s">
        <v>15574</v>
      </c>
      <c r="D2837" s="177">
        <v>1</v>
      </c>
      <c r="E2837" s="178">
        <v>0.51</v>
      </c>
      <c r="F2837" s="563">
        <v>49.412045454545449</v>
      </c>
      <c r="G2837" s="563"/>
    </row>
    <row r="2838" spans="2:7" ht="12">
      <c r="B2838" s="2" t="s">
        <v>1526</v>
      </c>
      <c r="C2838" s="176" t="s">
        <v>15575</v>
      </c>
      <c r="D2838" s="177">
        <v>1</v>
      </c>
      <c r="E2838" s="178">
        <v>0.79</v>
      </c>
      <c r="F2838" s="563">
        <v>71.943938181818169</v>
      </c>
      <c r="G2838" s="563"/>
    </row>
    <row r="2839" spans="2:7" ht="12">
      <c r="B2839" s="2" t="s">
        <v>1527</v>
      </c>
      <c r="C2839" s="176" t="s">
        <v>15576</v>
      </c>
      <c r="D2839" s="177">
        <v>1</v>
      </c>
      <c r="E2839" s="178">
        <v>2.62</v>
      </c>
      <c r="F2839" s="563">
        <v>271.4368363636363</v>
      </c>
      <c r="G2839" s="563"/>
    </row>
    <row r="2840" spans="2:7" ht="12">
      <c r="B2840" s="2" t="s">
        <v>1528</v>
      </c>
      <c r="C2840" s="176" t="s">
        <v>15577</v>
      </c>
      <c r="D2840" s="177">
        <v>1</v>
      </c>
      <c r="E2840" s="178">
        <v>0.19</v>
      </c>
      <c r="F2840" s="563">
        <v>31.887239999999991</v>
      </c>
      <c r="G2840" s="563"/>
    </row>
    <row r="2841" spans="2:7" ht="12">
      <c r="B2841" s="2" t="s">
        <v>1529</v>
      </c>
      <c r="C2841" s="176" t="s">
        <v>1530</v>
      </c>
      <c r="D2841" s="177">
        <v>1</v>
      </c>
      <c r="E2841" s="178">
        <v>0.35</v>
      </c>
      <c r="F2841" s="563">
        <v>71.021579999999986</v>
      </c>
      <c r="G2841" s="563"/>
    </row>
    <row r="2842" spans="2:7" ht="12">
      <c r="B2842" s="2" t="s">
        <v>1531</v>
      </c>
      <c r="C2842" s="176" t="s">
        <v>15578</v>
      </c>
      <c r="D2842" s="177">
        <v>1</v>
      </c>
      <c r="E2842" s="178">
        <v>0.56999999999999995</v>
      </c>
      <c r="F2842" s="563">
        <v>69.572159999999968</v>
      </c>
      <c r="G2842" s="563"/>
    </row>
    <row r="2843" spans="2:7" ht="12">
      <c r="B2843" s="2" t="s">
        <v>1532</v>
      </c>
      <c r="C2843" s="176" t="s">
        <v>15579</v>
      </c>
      <c r="D2843" s="177">
        <v>1</v>
      </c>
      <c r="E2843" s="178">
        <v>0.76</v>
      </c>
      <c r="F2843" s="563">
        <v>81.95811272727272</v>
      </c>
      <c r="G2843" s="563"/>
    </row>
    <row r="2844" spans="2:7" ht="12">
      <c r="B2844" s="2" t="s">
        <v>1533</v>
      </c>
      <c r="C2844" s="176" t="s">
        <v>15580</v>
      </c>
      <c r="D2844" s="177">
        <v>1</v>
      </c>
      <c r="E2844" s="178">
        <v>1.4</v>
      </c>
      <c r="F2844" s="563">
        <v>179.20101818181814</v>
      </c>
      <c r="G2844" s="563"/>
    </row>
    <row r="2845" spans="2:7" ht="12">
      <c r="B2845" s="2" t="s">
        <v>1534</v>
      </c>
      <c r="C2845" s="176" t="s">
        <v>15581</v>
      </c>
      <c r="D2845" s="177">
        <v>1</v>
      </c>
      <c r="E2845" s="178">
        <v>1.98</v>
      </c>
      <c r="F2845" s="563">
        <v>222.68361818181816</v>
      </c>
      <c r="G2845" s="563"/>
    </row>
    <row r="2846" spans="2:7" ht="12">
      <c r="B2846" s="2" t="s">
        <v>41</v>
      </c>
      <c r="C2846" s="176" t="s">
        <v>42</v>
      </c>
      <c r="D2846" s="177">
        <v>1</v>
      </c>
      <c r="E2846" s="178">
        <v>7.0000000000000007E-2</v>
      </c>
      <c r="F2846" s="563">
        <v>12.003832909090905</v>
      </c>
      <c r="G2846" s="563"/>
    </row>
    <row r="2847" spans="2:7" ht="12">
      <c r="B2847" s="2" t="s">
        <v>43</v>
      </c>
      <c r="C2847" s="176" t="s">
        <v>44</v>
      </c>
      <c r="D2847" s="177">
        <v>1</v>
      </c>
      <c r="E2847" s="178">
        <v>9.5000000000000001E-2</v>
      </c>
      <c r="F2847" s="563">
        <v>7.3788654545454522</v>
      </c>
      <c r="G2847" s="563"/>
    </row>
    <row r="2848" spans="2:7" ht="12">
      <c r="B2848" s="2" t="s">
        <v>45</v>
      </c>
      <c r="C2848" s="176" t="s">
        <v>46</v>
      </c>
      <c r="D2848" s="177">
        <v>5</v>
      </c>
      <c r="E2848" s="178">
        <v>0.188</v>
      </c>
      <c r="F2848" s="563">
        <v>20.818941818181816</v>
      </c>
      <c r="G2848" s="563"/>
    </row>
    <row r="2849" spans="2:7" ht="12">
      <c r="B2849" s="2" t="s">
        <v>47</v>
      </c>
      <c r="C2849" s="176" t="s">
        <v>48</v>
      </c>
      <c r="D2849" s="177">
        <v>1</v>
      </c>
      <c r="E2849" s="178">
        <v>0.22500000000000001</v>
      </c>
      <c r="F2849" s="563">
        <v>11.779831636363634</v>
      </c>
      <c r="G2849" s="563"/>
    </row>
    <row r="2850" spans="2:7" ht="12">
      <c r="B2850" s="2" t="s">
        <v>49</v>
      </c>
      <c r="C2850" s="176" t="s">
        <v>50</v>
      </c>
      <c r="D2850" s="177">
        <v>1</v>
      </c>
      <c r="E2850" s="178">
        <v>0.36599999999999999</v>
      </c>
      <c r="F2850" s="563">
        <v>17.26127454545454</v>
      </c>
      <c r="G2850" s="563"/>
    </row>
    <row r="2851" spans="2:7" ht="12">
      <c r="B2851" s="2" t="s">
        <v>51</v>
      </c>
      <c r="C2851" s="176" t="s">
        <v>52</v>
      </c>
      <c r="D2851" s="177">
        <v>1</v>
      </c>
      <c r="E2851" s="178">
        <v>0.29699999999999999</v>
      </c>
      <c r="F2851" s="563">
        <v>15.943619999999996</v>
      </c>
      <c r="G2851" s="563"/>
    </row>
    <row r="2852" spans="2:7" ht="12">
      <c r="B2852" s="2" t="s">
        <v>53</v>
      </c>
      <c r="C2852" s="176" t="s">
        <v>54</v>
      </c>
      <c r="D2852" s="177">
        <v>1</v>
      </c>
      <c r="E2852" s="178">
        <v>0.26800000000000002</v>
      </c>
      <c r="F2852" s="563">
        <v>24.376609090909081</v>
      </c>
      <c r="G2852" s="563"/>
    </row>
    <row r="2853" spans="2:7" ht="12">
      <c r="B2853" s="2" t="s">
        <v>55</v>
      </c>
      <c r="C2853" s="176" t="s">
        <v>56</v>
      </c>
      <c r="D2853" s="177">
        <v>1</v>
      </c>
      <c r="E2853" s="178">
        <v>0.39500000000000002</v>
      </c>
      <c r="F2853" s="563">
        <v>34.917845454545436</v>
      </c>
      <c r="G2853" s="563"/>
    </row>
    <row r="2854" spans="2:7" ht="12">
      <c r="B2854" s="2" t="s">
        <v>57</v>
      </c>
      <c r="C2854" s="176" t="s">
        <v>58</v>
      </c>
      <c r="D2854" s="177">
        <v>1</v>
      </c>
      <c r="E2854" s="178">
        <v>0.57199999999999995</v>
      </c>
      <c r="F2854" s="563">
        <v>19.237756363636361</v>
      </c>
      <c r="G2854" s="563"/>
    </row>
    <row r="2855" spans="2:7" ht="12">
      <c r="B2855" s="2" t="s">
        <v>59</v>
      </c>
      <c r="C2855" s="176" t="s">
        <v>60</v>
      </c>
      <c r="D2855" s="177">
        <v>1</v>
      </c>
      <c r="E2855" s="178">
        <v>0.49</v>
      </c>
      <c r="F2855" s="563">
        <v>24.113078181818178</v>
      </c>
      <c r="G2855" s="563"/>
    </row>
    <row r="2856" spans="2:7" ht="12">
      <c r="B2856" s="2" t="s">
        <v>61</v>
      </c>
      <c r="C2856" s="176" t="s">
        <v>62</v>
      </c>
      <c r="D2856" s="177">
        <v>1</v>
      </c>
      <c r="E2856" s="178">
        <v>0.311</v>
      </c>
      <c r="F2856" s="563">
        <v>24.376609090909081</v>
      </c>
      <c r="G2856" s="563"/>
    </row>
    <row r="2857" spans="2:7" ht="12">
      <c r="B2857" s="2" t="s">
        <v>63</v>
      </c>
      <c r="C2857" s="176" t="s">
        <v>64</v>
      </c>
      <c r="D2857" s="177">
        <v>1</v>
      </c>
      <c r="E2857" s="178">
        <v>0.71699999999999997</v>
      </c>
      <c r="F2857" s="563">
        <v>36.235500000000002</v>
      </c>
      <c r="G2857" s="563"/>
    </row>
    <row r="2858" spans="2:7" ht="12">
      <c r="B2858" s="2" t="s">
        <v>65</v>
      </c>
      <c r="C2858" s="176" t="s">
        <v>15582</v>
      </c>
      <c r="D2858" s="177">
        <v>1</v>
      </c>
      <c r="E2858" s="178">
        <v>0.67</v>
      </c>
      <c r="F2858" s="563">
        <v>43.21906909090908</v>
      </c>
      <c r="G2858" s="563"/>
    </row>
    <row r="2859" spans="2:7" ht="12">
      <c r="B2859" s="2" t="s">
        <v>66</v>
      </c>
      <c r="C2859" s="176" t="s">
        <v>67</v>
      </c>
      <c r="D2859" s="177">
        <v>1</v>
      </c>
      <c r="E2859" s="178">
        <v>0.72099999999999997</v>
      </c>
      <c r="F2859" s="563">
        <v>140.98903636363633</v>
      </c>
      <c r="G2859" s="563"/>
    </row>
    <row r="2860" spans="2:7" ht="12">
      <c r="B2860" s="2" t="s">
        <v>68</v>
      </c>
      <c r="C2860" s="176" t="s">
        <v>69</v>
      </c>
      <c r="D2860" s="177">
        <v>1</v>
      </c>
      <c r="E2860" s="178">
        <v>1.111</v>
      </c>
      <c r="F2860" s="563">
        <v>47.435563636363625</v>
      </c>
      <c r="G2860" s="563"/>
    </row>
    <row r="2861" spans="2:7" ht="12">
      <c r="B2861" s="2" t="s">
        <v>70</v>
      </c>
      <c r="C2861" s="176" t="s">
        <v>71</v>
      </c>
      <c r="D2861" s="177">
        <v>1</v>
      </c>
      <c r="E2861" s="178">
        <v>1.111</v>
      </c>
      <c r="F2861" s="563">
        <v>47.435563636363625</v>
      </c>
      <c r="G2861" s="563"/>
    </row>
    <row r="2862" spans="2:7" ht="12">
      <c r="B2862" s="2" t="s">
        <v>72</v>
      </c>
      <c r="C2862" s="176" t="s">
        <v>73</v>
      </c>
      <c r="D2862" s="177">
        <v>1</v>
      </c>
      <c r="E2862" s="178">
        <v>0.93</v>
      </c>
      <c r="F2862" s="563">
        <v>49.412045454545449</v>
      </c>
      <c r="G2862" s="563"/>
    </row>
    <row r="2863" spans="2:7" ht="12">
      <c r="B2863" s="2" t="s">
        <v>74</v>
      </c>
      <c r="C2863" s="176" t="s">
        <v>75</v>
      </c>
      <c r="D2863" s="177">
        <v>1</v>
      </c>
      <c r="E2863" s="178">
        <v>2.09</v>
      </c>
      <c r="F2863" s="563">
        <v>296.47227272727264</v>
      </c>
      <c r="G2863" s="563"/>
    </row>
    <row r="2864" spans="2:7" ht="12">
      <c r="B2864" s="2" t="s">
        <v>76</v>
      </c>
      <c r="C2864" s="176" t="s">
        <v>77</v>
      </c>
      <c r="D2864" s="177">
        <v>1</v>
      </c>
      <c r="E2864" s="178">
        <v>0.8</v>
      </c>
      <c r="F2864" s="563">
        <v>41.901414545454543</v>
      </c>
      <c r="G2864" s="563"/>
    </row>
    <row r="2865" spans="1:7" ht="12">
      <c r="B2865" s="2" t="s">
        <v>78</v>
      </c>
      <c r="C2865" s="176" t="s">
        <v>79</v>
      </c>
      <c r="D2865" s="177">
        <v>1</v>
      </c>
      <c r="E2865" s="178">
        <v>1.1000000000000001</v>
      </c>
      <c r="F2865" s="563">
        <v>47.435563636363625</v>
      </c>
      <c r="G2865" s="563"/>
    </row>
    <row r="2866" spans="1:7" ht="12">
      <c r="B2866" s="2" t="s">
        <v>80</v>
      </c>
      <c r="C2866" s="176" t="s">
        <v>81</v>
      </c>
      <c r="D2866" s="177">
        <v>1</v>
      </c>
      <c r="E2866" s="178">
        <v>1.1000000000000001</v>
      </c>
      <c r="F2866" s="563">
        <v>45.063785454545446</v>
      </c>
      <c r="G2866" s="563"/>
    </row>
    <row r="2867" spans="1:7" ht="12">
      <c r="B2867" s="2" t="s">
        <v>82</v>
      </c>
      <c r="C2867" s="176" t="s">
        <v>83</v>
      </c>
      <c r="D2867" s="177">
        <v>1</v>
      </c>
      <c r="E2867" s="178">
        <v>0.47</v>
      </c>
      <c r="F2867" s="563">
        <v>50.99323090909089</v>
      </c>
      <c r="G2867" s="563"/>
    </row>
    <row r="2868" spans="1:7" ht="12">
      <c r="B2868" s="2" t="s">
        <v>84</v>
      </c>
      <c r="C2868" s="176" t="s">
        <v>85</v>
      </c>
      <c r="D2868" s="177">
        <v>1</v>
      </c>
      <c r="E2868" s="178">
        <v>0.65500000000000003</v>
      </c>
      <c r="F2868" s="563">
        <v>72.734530909090893</v>
      </c>
      <c r="G2868" s="563"/>
    </row>
    <row r="2869" spans="1:7" ht="12">
      <c r="B2869" s="2" t="s">
        <v>86</v>
      </c>
      <c r="C2869" s="176" t="s">
        <v>87</v>
      </c>
      <c r="D2869" s="177">
        <v>1</v>
      </c>
      <c r="E2869" s="178">
        <v>1.7330000000000001</v>
      </c>
      <c r="F2869" s="563">
        <v>374.21389090909082</v>
      </c>
      <c r="G2869" s="563"/>
    </row>
    <row r="2870" spans="1:7" ht="12">
      <c r="B2870" s="2" t="s">
        <v>88</v>
      </c>
      <c r="C2870" s="176" t="s">
        <v>89</v>
      </c>
      <c r="D2870" s="177">
        <v>1</v>
      </c>
      <c r="E2870" s="178">
        <v>1.7250000000000001</v>
      </c>
      <c r="F2870" s="563">
        <v>374.21389090909082</v>
      </c>
      <c r="G2870" s="563"/>
    </row>
    <row r="2871" spans="1:7" ht="12">
      <c r="A2871" s="3" t="s">
        <v>12892</v>
      </c>
      <c r="B2871" s="2" t="s">
        <v>4343</v>
      </c>
      <c r="C2871" s="176" t="s">
        <v>15583</v>
      </c>
      <c r="D2871" s="177">
        <v>1</v>
      </c>
      <c r="E2871" s="178">
        <v>3.2879999999999998</v>
      </c>
      <c r="F2871" s="563">
        <v>127.39090909090908</v>
      </c>
      <c r="G2871" s="563"/>
    </row>
    <row r="2872" spans="1:7" ht="12">
      <c r="A2872" s="3" t="s">
        <v>12893</v>
      </c>
      <c r="B2872" s="2" t="s">
        <v>4344</v>
      </c>
      <c r="C2872" s="176" t="s">
        <v>15584</v>
      </c>
      <c r="D2872" s="177">
        <v>1</v>
      </c>
      <c r="E2872" s="178">
        <v>4.8499999999999996</v>
      </c>
      <c r="F2872" s="563">
        <v>143.59090909090909</v>
      </c>
      <c r="G2872" s="563"/>
    </row>
    <row r="2873" spans="1:7" ht="12">
      <c r="A2873" s="3" t="s">
        <v>12894</v>
      </c>
      <c r="B2873" s="2" t="s">
        <v>4345</v>
      </c>
      <c r="C2873" s="176" t="s">
        <v>15585</v>
      </c>
      <c r="D2873" s="177">
        <v>1</v>
      </c>
      <c r="E2873" s="178">
        <v>7.66</v>
      </c>
      <c r="F2873" s="563">
        <v>192.92727272727271</v>
      </c>
      <c r="G2873" s="563"/>
    </row>
    <row r="2874" spans="1:7" ht="12">
      <c r="A2874" s="3" t="s">
        <v>12895</v>
      </c>
      <c r="B2874" s="2" t="s">
        <v>4346</v>
      </c>
      <c r="C2874" s="176" t="s">
        <v>15586</v>
      </c>
      <c r="D2874" s="177">
        <v>1</v>
      </c>
      <c r="E2874" s="178">
        <v>9</v>
      </c>
      <c r="F2874" s="563">
        <v>230.22777272727274</v>
      </c>
      <c r="G2874" s="563"/>
    </row>
    <row r="2875" spans="1:7" ht="12">
      <c r="A2875" s="3" t="s">
        <v>12896</v>
      </c>
      <c r="B2875" s="2" t="s">
        <v>4347</v>
      </c>
      <c r="C2875" s="176" t="s">
        <v>15587</v>
      </c>
      <c r="D2875" s="177">
        <v>1</v>
      </c>
      <c r="E2875" s="178">
        <v>11.22</v>
      </c>
      <c r="F2875" s="563">
        <v>275.40000000000003</v>
      </c>
      <c r="G2875" s="563"/>
    </row>
    <row r="2876" spans="1:7" ht="12">
      <c r="A2876" s="3" t="s">
        <v>12897</v>
      </c>
      <c r="B2876" s="2" t="s">
        <v>4348</v>
      </c>
      <c r="C2876" s="176" t="s">
        <v>15588</v>
      </c>
      <c r="D2876" s="177">
        <v>1</v>
      </c>
      <c r="E2876" s="178">
        <v>16.64</v>
      </c>
      <c r="F2876" s="563">
        <v>390.27272727272725</v>
      </c>
      <c r="G2876" s="563"/>
    </row>
    <row r="2877" spans="1:7" ht="12">
      <c r="A2877" s="3" t="s">
        <v>12898</v>
      </c>
      <c r="B2877" s="2" t="s">
        <v>4349</v>
      </c>
      <c r="C2877" s="176" t="s">
        <v>15589</v>
      </c>
      <c r="D2877" s="177">
        <v>1</v>
      </c>
      <c r="E2877" s="178">
        <v>24.68</v>
      </c>
      <c r="F2877" s="563">
        <v>597.68181818181813</v>
      </c>
      <c r="G2877" s="563"/>
    </row>
    <row r="2878" spans="1:7" ht="12">
      <c r="A2878" s="3" t="s">
        <v>12899</v>
      </c>
      <c r="B2878" s="2" t="s">
        <v>4350</v>
      </c>
      <c r="C2878" s="176" t="s">
        <v>15590</v>
      </c>
      <c r="D2878" s="177">
        <v>1</v>
      </c>
      <c r="E2878" s="178">
        <v>2.8780000000000001</v>
      </c>
      <c r="F2878" s="563">
        <v>228.80683636363628</v>
      </c>
      <c r="G2878" s="563"/>
    </row>
    <row r="2879" spans="1:7" ht="12">
      <c r="A2879" s="3" t="s">
        <v>12900</v>
      </c>
      <c r="B2879" s="2" t="s">
        <v>4351</v>
      </c>
      <c r="C2879" s="176" t="s">
        <v>15591</v>
      </c>
      <c r="D2879" s="177">
        <v>1</v>
      </c>
      <c r="E2879" s="178">
        <v>4.97</v>
      </c>
      <c r="F2879" s="563">
        <v>282.19509818181803</v>
      </c>
      <c r="G2879" s="563"/>
    </row>
    <row r="2880" spans="1:7" ht="12">
      <c r="A2880" s="3" t="s">
        <v>12901</v>
      </c>
      <c r="B2880" s="2" t="s">
        <v>4352</v>
      </c>
      <c r="C2880" s="176" t="s">
        <v>15592</v>
      </c>
      <c r="D2880" s="177">
        <v>1</v>
      </c>
      <c r="E2880" s="178">
        <v>7.66</v>
      </c>
      <c r="F2880" s="563">
        <v>406.76770909090902</v>
      </c>
      <c r="G2880" s="563"/>
    </row>
    <row r="2881" spans="1:7" ht="12">
      <c r="A2881" s="3" t="s">
        <v>12902</v>
      </c>
      <c r="B2881" s="2" t="s">
        <v>4353</v>
      </c>
      <c r="C2881" s="176" t="s">
        <v>15593</v>
      </c>
      <c r="D2881" s="177">
        <v>1</v>
      </c>
      <c r="E2881" s="178">
        <v>9.3000000000000007</v>
      </c>
      <c r="F2881" s="563">
        <v>476.6809090909091</v>
      </c>
      <c r="G2881" s="563"/>
    </row>
    <row r="2882" spans="1:7" ht="12">
      <c r="A2882" s="3" t="s">
        <v>12903</v>
      </c>
      <c r="B2882" s="2" t="s">
        <v>4762</v>
      </c>
      <c r="C2882" s="176" t="s">
        <v>15594</v>
      </c>
      <c r="D2882" s="177">
        <v>1</v>
      </c>
      <c r="E2882" s="178">
        <v>11.28</v>
      </c>
      <c r="F2882" s="563">
        <v>622.86305454545447</v>
      </c>
      <c r="G2882" s="563"/>
    </row>
    <row r="2883" spans="1:7" ht="12">
      <c r="A2883" s="3" t="s">
        <v>12904</v>
      </c>
      <c r="B2883" s="2" t="s">
        <v>4763</v>
      </c>
      <c r="C2883" s="176" t="s">
        <v>15595</v>
      </c>
      <c r="D2883" s="177">
        <v>1</v>
      </c>
      <c r="E2883" s="178">
        <v>16.97</v>
      </c>
      <c r="F2883" s="563">
        <v>854.21218909090885</v>
      </c>
      <c r="G2883" s="563"/>
    </row>
    <row r="2884" spans="1:7" ht="12">
      <c r="A2884" s="3" t="s">
        <v>12905</v>
      </c>
      <c r="B2884" s="2" t="s">
        <v>4764</v>
      </c>
      <c r="C2884" s="176" t="s">
        <v>15596</v>
      </c>
      <c r="D2884" s="177">
        <v>1</v>
      </c>
      <c r="E2884" s="178">
        <v>22.09</v>
      </c>
      <c r="F2884" s="563">
        <v>1635.9688799999997</v>
      </c>
      <c r="G2884" s="563"/>
    </row>
    <row r="2885" spans="1:7" ht="12">
      <c r="B2885" s="2" t="s">
        <v>4765</v>
      </c>
      <c r="C2885" s="176" t="s">
        <v>4766</v>
      </c>
      <c r="D2885" s="177">
        <v>1</v>
      </c>
      <c r="E2885" s="178">
        <v>3.5</v>
      </c>
      <c r="F2885" s="563">
        <v>213.55304727272721</v>
      </c>
      <c r="G2885" s="563"/>
    </row>
    <row r="2886" spans="1:7" ht="12">
      <c r="B2886" s="2" t="s">
        <v>4767</v>
      </c>
      <c r="C2886" s="176" t="s">
        <v>4768</v>
      </c>
      <c r="D2886" s="177">
        <v>1</v>
      </c>
      <c r="E2886" s="178">
        <v>4.5999999999999996</v>
      </c>
      <c r="F2886" s="563">
        <v>219.90879272727267</v>
      </c>
      <c r="G2886" s="563"/>
    </row>
    <row r="2887" spans="1:7" ht="12">
      <c r="B2887" s="2" t="s">
        <v>4769</v>
      </c>
      <c r="C2887" s="176" t="s">
        <v>4770</v>
      </c>
      <c r="D2887" s="177">
        <v>1</v>
      </c>
      <c r="E2887" s="178">
        <v>6.1</v>
      </c>
      <c r="F2887" s="563">
        <v>352.1082981818181</v>
      </c>
      <c r="G2887" s="563"/>
    </row>
    <row r="2888" spans="1:7" ht="12">
      <c r="B2888" s="2" t="s">
        <v>4771</v>
      </c>
      <c r="C2888" s="176" t="s">
        <v>4772</v>
      </c>
      <c r="D2888" s="177">
        <v>1</v>
      </c>
      <c r="E2888" s="178">
        <v>8.1</v>
      </c>
      <c r="F2888" s="563">
        <v>446.17333090909079</v>
      </c>
      <c r="G2888" s="563"/>
    </row>
    <row r="2889" spans="1:7" ht="12">
      <c r="B2889" s="2" t="s">
        <v>4773</v>
      </c>
      <c r="C2889" s="176" t="s">
        <v>15597</v>
      </c>
      <c r="D2889" s="177">
        <v>1</v>
      </c>
      <c r="E2889" s="178">
        <v>1.29</v>
      </c>
      <c r="F2889" s="563">
        <v>81.099311999999969</v>
      </c>
      <c r="G2889" s="563"/>
    </row>
    <row r="2890" spans="1:7" ht="12">
      <c r="B2890" s="2" t="s">
        <v>4380</v>
      </c>
      <c r="C2890" s="176" t="s">
        <v>15598</v>
      </c>
      <c r="D2890" s="177">
        <v>1</v>
      </c>
      <c r="E2890" s="178">
        <v>1.88</v>
      </c>
      <c r="F2890" s="563">
        <v>96.353101090909064</v>
      </c>
      <c r="G2890" s="563"/>
    </row>
    <row r="2891" spans="1:7" ht="12">
      <c r="B2891" s="2" t="s">
        <v>4381</v>
      </c>
      <c r="C2891" s="176" t="s">
        <v>15599</v>
      </c>
      <c r="D2891" s="177">
        <v>1</v>
      </c>
      <c r="E2891" s="178">
        <v>2.41</v>
      </c>
      <c r="F2891" s="563">
        <v>116.56437163636362</v>
      </c>
      <c r="G2891" s="563"/>
    </row>
    <row r="2892" spans="1:7" ht="12">
      <c r="B2892" s="2" t="s">
        <v>4382</v>
      </c>
      <c r="C2892" s="176" t="s">
        <v>15600</v>
      </c>
      <c r="D2892" s="177">
        <v>1</v>
      </c>
      <c r="E2892" s="178">
        <v>3.06</v>
      </c>
      <c r="F2892" s="563">
        <v>142.36869818181813</v>
      </c>
      <c r="G2892" s="563"/>
    </row>
    <row r="2893" spans="1:7" ht="12">
      <c r="B2893" s="2" t="s">
        <v>4782</v>
      </c>
      <c r="C2893" s="176" t="s">
        <v>15601</v>
      </c>
      <c r="D2893" s="177">
        <v>1</v>
      </c>
      <c r="E2893" s="178">
        <v>4.24</v>
      </c>
      <c r="F2893" s="563">
        <v>183.04546909090905</v>
      </c>
      <c r="G2893" s="563"/>
    </row>
    <row r="2894" spans="1:7" ht="12">
      <c r="B2894" s="2" t="s">
        <v>4783</v>
      </c>
      <c r="C2894" s="176" t="s">
        <v>15602</v>
      </c>
      <c r="D2894" s="177">
        <v>1</v>
      </c>
      <c r="E2894" s="178">
        <v>7.56</v>
      </c>
      <c r="F2894" s="563">
        <v>415.66575272727266</v>
      </c>
      <c r="G2894" s="563"/>
    </row>
    <row r="2895" spans="1:7" ht="12">
      <c r="A2895" s="3" t="s">
        <v>12911</v>
      </c>
      <c r="B2895" s="2" t="s">
        <v>4784</v>
      </c>
      <c r="C2895" s="176" t="s">
        <v>4785</v>
      </c>
      <c r="D2895" s="177">
        <v>6</v>
      </c>
      <c r="E2895" s="178">
        <v>0.443</v>
      </c>
      <c r="F2895" s="563">
        <v>26.567015999999992</v>
      </c>
      <c r="G2895" s="563"/>
    </row>
    <row r="2896" spans="1:7" ht="12">
      <c r="A2896" s="3" t="s">
        <v>12912</v>
      </c>
      <c r="B2896" s="2" t="s">
        <v>4786</v>
      </c>
      <c r="C2896" s="176" t="s">
        <v>4787</v>
      </c>
      <c r="D2896" s="177">
        <v>6</v>
      </c>
      <c r="E2896" s="178">
        <v>0.67700000000000005</v>
      </c>
      <c r="F2896" s="563">
        <v>29.23642909090908</v>
      </c>
      <c r="G2896" s="563"/>
    </row>
    <row r="2897" spans="1:7" ht="12">
      <c r="A2897" s="3" t="s">
        <v>12913</v>
      </c>
      <c r="B2897" s="2" t="s">
        <v>4788</v>
      </c>
      <c r="C2897" s="176" t="s">
        <v>4789</v>
      </c>
      <c r="D2897" s="177">
        <v>4</v>
      </c>
      <c r="E2897" s="178">
        <v>0.88600000000000001</v>
      </c>
      <c r="F2897" s="563">
        <v>30.126233454545453</v>
      </c>
      <c r="G2897" s="563"/>
    </row>
    <row r="2898" spans="1:7" ht="12">
      <c r="A2898" s="3" t="s">
        <v>12914</v>
      </c>
      <c r="B2898" s="2" t="s">
        <v>4790</v>
      </c>
      <c r="C2898" s="176" t="s">
        <v>4791</v>
      </c>
      <c r="D2898" s="177">
        <v>4</v>
      </c>
      <c r="E2898" s="178">
        <v>0.95599999999999996</v>
      </c>
      <c r="F2898" s="563">
        <v>41.058115636363624</v>
      </c>
      <c r="G2898" s="563"/>
    </row>
    <row r="2899" spans="1:7" ht="12">
      <c r="A2899" s="3" t="s">
        <v>12915</v>
      </c>
      <c r="B2899" s="2" t="s">
        <v>4792</v>
      </c>
      <c r="C2899" s="176" t="s">
        <v>5551</v>
      </c>
      <c r="D2899" s="177">
        <v>1</v>
      </c>
      <c r="E2899" s="178">
        <v>1.29</v>
      </c>
      <c r="F2899" s="563">
        <v>52.498457454545431</v>
      </c>
      <c r="G2899" s="563"/>
    </row>
    <row r="2900" spans="1:7" ht="12">
      <c r="A2900" s="3" t="s">
        <v>12916</v>
      </c>
      <c r="B2900" s="2" t="s">
        <v>5552</v>
      </c>
      <c r="C2900" s="176" t="s">
        <v>5553</v>
      </c>
      <c r="D2900" s="177">
        <v>6</v>
      </c>
      <c r="E2900" s="178">
        <v>0.21299999999999999</v>
      </c>
      <c r="F2900" s="563">
        <v>15.380903999999994</v>
      </c>
      <c r="G2900" s="563"/>
    </row>
    <row r="2901" spans="1:7" ht="12">
      <c r="A2901" s="3" t="s">
        <v>12917</v>
      </c>
      <c r="B2901" s="2" t="s">
        <v>5554</v>
      </c>
      <c r="C2901" s="176" t="s">
        <v>5555</v>
      </c>
      <c r="D2901" s="177">
        <v>6</v>
      </c>
      <c r="E2901" s="178">
        <v>0.317</v>
      </c>
      <c r="F2901" s="563">
        <v>17.287627636363631</v>
      </c>
      <c r="G2901" s="563"/>
    </row>
    <row r="2902" spans="1:7" ht="12">
      <c r="A2902" s="3" t="s">
        <v>12918</v>
      </c>
      <c r="B2902" s="2" t="s">
        <v>5556</v>
      </c>
      <c r="C2902" s="176" t="s">
        <v>5557</v>
      </c>
      <c r="D2902" s="177">
        <v>4</v>
      </c>
      <c r="E2902" s="178">
        <v>0.44700000000000001</v>
      </c>
      <c r="F2902" s="563">
        <v>18.558776727272718</v>
      </c>
      <c r="G2902" s="563"/>
    </row>
    <row r="2903" spans="1:7" ht="12">
      <c r="A2903" s="3" t="s">
        <v>12919</v>
      </c>
      <c r="B2903" s="2" t="s">
        <v>5558</v>
      </c>
      <c r="C2903" s="176" t="s">
        <v>5559</v>
      </c>
      <c r="D2903" s="177">
        <v>4</v>
      </c>
      <c r="E2903" s="178">
        <v>0.502</v>
      </c>
      <c r="F2903" s="563">
        <v>24.914522181818175</v>
      </c>
      <c r="G2903" s="563"/>
    </row>
    <row r="2904" spans="1:7" ht="12">
      <c r="A2904" s="3" t="s">
        <v>12920</v>
      </c>
      <c r="B2904" s="2" t="s">
        <v>5560</v>
      </c>
      <c r="C2904" s="176" t="s">
        <v>5561</v>
      </c>
      <c r="D2904" s="177">
        <v>1</v>
      </c>
      <c r="E2904" s="178">
        <v>0.75</v>
      </c>
      <c r="F2904" s="563">
        <v>28.346624727272719</v>
      </c>
      <c r="G2904" s="563"/>
    </row>
    <row r="2905" spans="1:7" ht="12">
      <c r="A2905" s="3" t="s">
        <v>12921</v>
      </c>
      <c r="B2905" s="2" t="s">
        <v>5562</v>
      </c>
      <c r="C2905" s="176" t="s">
        <v>5563</v>
      </c>
      <c r="D2905" s="177">
        <v>4</v>
      </c>
      <c r="E2905" s="178">
        <v>0.39500000000000002</v>
      </c>
      <c r="F2905" s="563">
        <v>29.109314181818171</v>
      </c>
      <c r="G2905" s="563"/>
    </row>
    <row r="2906" spans="1:7" ht="12">
      <c r="A2906" s="3" t="s">
        <v>12922</v>
      </c>
      <c r="B2906" s="2" t="s">
        <v>5564</v>
      </c>
      <c r="C2906" s="176" t="s">
        <v>5565</v>
      </c>
      <c r="D2906" s="177">
        <v>4</v>
      </c>
      <c r="E2906" s="178">
        <v>0.57499999999999996</v>
      </c>
      <c r="F2906" s="563">
        <v>32.541416727272725</v>
      </c>
      <c r="G2906" s="563"/>
    </row>
    <row r="2907" spans="1:7" ht="12">
      <c r="A2907" s="3" t="s">
        <v>12923</v>
      </c>
      <c r="B2907" s="2" t="s">
        <v>5566</v>
      </c>
      <c r="C2907" s="176" t="s">
        <v>5567</v>
      </c>
      <c r="D2907" s="177">
        <v>1</v>
      </c>
      <c r="E2907" s="178">
        <v>0.69</v>
      </c>
      <c r="F2907" s="563">
        <v>42.837724363636354</v>
      </c>
      <c r="G2907" s="563"/>
    </row>
    <row r="2908" spans="1:7" ht="12">
      <c r="A2908" s="3" t="s">
        <v>12924</v>
      </c>
      <c r="B2908" s="2" t="s">
        <v>5568</v>
      </c>
      <c r="C2908" s="176" t="s">
        <v>5569</v>
      </c>
      <c r="D2908" s="177">
        <v>1</v>
      </c>
      <c r="E2908" s="178">
        <v>0.78</v>
      </c>
      <c r="F2908" s="563">
        <v>46.142711999999982</v>
      </c>
      <c r="G2908" s="563"/>
    </row>
    <row r="2909" spans="1:7" ht="12">
      <c r="A2909" s="3" t="s">
        <v>12925</v>
      </c>
      <c r="B2909" s="2" t="s">
        <v>5570</v>
      </c>
      <c r="C2909" s="176" t="s">
        <v>5571</v>
      </c>
      <c r="D2909" s="177">
        <v>1</v>
      </c>
      <c r="E2909" s="178">
        <v>1.51</v>
      </c>
      <c r="F2909" s="563">
        <v>62.413420363636341</v>
      </c>
      <c r="G2909" s="563"/>
    </row>
    <row r="2910" spans="1:7" ht="12">
      <c r="A2910" s="3" t="s">
        <v>12906</v>
      </c>
      <c r="B2910" s="2" t="s">
        <v>5572</v>
      </c>
      <c r="C2910" s="176" t="s">
        <v>15603</v>
      </c>
      <c r="D2910" s="177">
        <v>6</v>
      </c>
      <c r="E2910" s="178">
        <v>0.51700000000000002</v>
      </c>
      <c r="F2910" s="563">
        <v>46.01559709090909</v>
      </c>
      <c r="G2910" s="563"/>
    </row>
    <row r="2911" spans="1:7" ht="12">
      <c r="A2911" s="3" t="s">
        <v>12907</v>
      </c>
      <c r="B2911" s="2" t="s">
        <v>5573</v>
      </c>
      <c r="C2911" s="176" t="s">
        <v>15604</v>
      </c>
      <c r="D2911" s="177">
        <v>6</v>
      </c>
      <c r="E2911" s="178">
        <v>0.64700000000000002</v>
      </c>
      <c r="F2911" s="563">
        <v>55.29498545454544</v>
      </c>
      <c r="G2911" s="563"/>
    </row>
    <row r="2912" spans="1:7" ht="12">
      <c r="A2912" s="3" t="s">
        <v>12908</v>
      </c>
      <c r="B2912" s="2" t="s">
        <v>5574</v>
      </c>
      <c r="C2912" s="176" t="s">
        <v>15605</v>
      </c>
      <c r="D2912" s="177">
        <v>6</v>
      </c>
      <c r="E2912" s="178">
        <v>0.88700000000000001</v>
      </c>
      <c r="F2912" s="563">
        <v>69.40474036363635</v>
      </c>
      <c r="G2912" s="563"/>
    </row>
    <row r="2913" spans="1:7" ht="12">
      <c r="A2913" s="3" t="s">
        <v>12909</v>
      </c>
      <c r="B2913" s="2" t="s">
        <v>5575</v>
      </c>
      <c r="C2913" s="176" t="s">
        <v>15606</v>
      </c>
      <c r="D2913" s="177">
        <v>1</v>
      </c>
      <c r="E2913" s="178">
        <v>1.05</v>
      </c>
      <c r="F2913" s="563">
        <v>99.276743999999979</v>
      </c>
      <c r="G2913" s="563"/>
    </row>
    <row r="2914" spans="1:7" ht="12">
      <c r="A2914" s="3" t="s">
        <v>12910</v>
      </c>
      <c r="B2914" s="2" t="s">
        <v>5576</v>
      </c>
      <c r="C2914" s="176" t="s">
        <v>15607</v>
      </c>
      <c r="D2914" s="177">
        <v>1</v>
      </c>
      <c r="E2914" s="178">
        <v>1.47</v>
      </c>
      <c r="F2914" s="563">
        <v>129.65720727272725</v>
      </c>
      <c r="G2914" s="563"/>
    </row>
    <row r="2915" spans="1:7" ht="12">
      <c r="B2915" s="2" t="s">
        <v>4807</v>
      </c>
      <c r="C2915" s="176" t="s">
        <v>4808</v>
      </c>
      <c r="D2915" s="177">
        <v>6</v>
      </c>
      <c r="E2915" s="178">
        <v>0.28999999999999998</v>
      </c>
      <c r="F2915" s="563">
        <v>16.143593454545449</v>
      </c>
      <c r="G2915" s="563"/>
    </row>
    <row r="2916" spans="1:7" ht="12">
      <c r="B2916" s="2" t="s">
        <v>4809</v>
      </c>
      <c r="C2916" s="176" t="s">
        <v>4810</v>
      </c>
      <c r="D2916" s="177">
        <v>6</v>
      </c>
      <c r="E2916" s="178">
        <v>0.437</v>
      </c>
      <c r="F2916" s="563">
        <v>17.414742545454537</v>
      </c>
      <c r="G2916" s="563"/>
    </row>
    <row r="2917" spans="1:7" ht="12">
      <c r="B2917" s="2" t="s">
        <v>4811</v>
      </c>
      <c r="C2917" s="176" t="s">
        <v>4812</v>
      </c>
      <c r="D2917" s="177">
        <v>1</v>
      </c>
      <c r="E2917" s="178">
        <v>0.43</v>
      </c>
      <c r="F2917" s="563">
        <v>20.719730181818178</v>
      </c>
      <c r="G2917" s="563"/>
    </row>
    <row r="2918" spans="1:7" ht="12">
      <c r="B2918" s="2" t="s">
        <v>4813</v>
      </c>
      <c r="C2918" s="176" t="s">
        <v>4814</v>
      </c>
      <c r="D2918" s="177">
        <v>1</v>
      </c>
      <c r="E2918" s="178">
        <v>0.5</v>
      </c>
      <c r="F2918" s="563">
        <v>24.024717818181809</v>
      </c>
      <c r="G2918" s="563"/>
    </row>
    <row r="2919" spans="1:7" ht="12">
      <c r="B2919" s="2" t="s">
        <v>4815</v>
      </c>
      <c r="C2919" s="176" t="s">
        <v>4816</v>
      </c>
      <c r="D2919" s="177">
        <v>1</v>
      </c>
      <c r="E2919" s="178">
        <v>0.63</v>
      </c>
      <c r="F2919" s="563">
        <v>31.016037818181807</v>
      </c>
      <c r="G2919" s="563"/>
    </row>
    <row r="2920" spans="1:7" ht="12">
      <c r="A2920" s="3" t="s">
        <v>12926</v>
      </c>
      <c r="B2920" s="2" t="s">
        <v>4817</v>
      </c>
      <c r="C2920" s="176" t="s">
        <v>4818</v>
      </c>
      <c r="D2920" s="177">
        <v>5</v>
      </c>
      <c r="E2920" s="178">
        <v>0.43</v>
      </c>
      <c r="F2920" s="563">
        <v>11.045454545454545</v>
      </c>
      <c r="G2920" s="563"/>
    </row>
    <row r="2921" spans="1:7" ht="12">
      <c r="A2921" s="3" t="s">
        <v>12927</v>
      </c>
      <c r="B2921" s="2" t="s">
        <v>4819</v>
      </c>
      <c r="C2921" s="176" t="s">
        <v>4820</v>
      </c>
      <c r="D2921" s="177">
        <v>5</v>
      </c>
      <c r="E2921" s="178">
        <v>1</v>
      </c>
      <c r="F2921" s="563">
        <v>14.727272727272728</v>
      </c>
      <c r="G2921" s="563"/>
    </row>
    <row r="2922" spans="1:7" ht="12">
      <c r="A2922" s="3" t="s">
        <v>12928</v>
      </c>
      <c r="B2922" s="2" t="s">
        <v>4821</v>
      </c>
      <c r="C2922" s="176" t="s">
        <v>4822</v>
      </c>
      <c r="D2922" s="177">
        <v>5</v>
      </c>
      <c r="E2922" s="178">
        <v>2.65</v>
      </c>
      <c r="F2922" s="563">
        <v>25.515000000000004</v>
      </c>
      <c r="G2922" s="563"/>
    </row>
    <row r="2923" spans="1:7" ht="12">
      <c r="A2923" s="3" t="s">
        <v>12929</v>
      </c>
      <c r="B2923" s="2" t="s">
        <v>4823</v>
      </c>
      <c r="C2923" s="176" t="s">
        <v>11131</v>
      </c>
      <c r="D2923" s="177">
        <v>1</v>
      </c>
      <c r="E2923" s="178">
        <v>3.39</v>
      </c>
      <c r="F2923" s="563">
        <v>33.381818181818176</v>
      </c>
      <c r="G2923" s="563"/>
    </row>
    <row r="2924" spans="1:7" ht="12">
      <c r="A2924" s="3" t="s">
        <v>12930</v>
      </c>
      <c r="B2924" s="2" t="s">
        <v>4824</v>
      </c>
      <c r="C2924" s="176" t="s">
        <v>4825</v>
      </c>
      <c r="D2924" s="177">
        <v>1</v>
      </c>
      <c r="E2924" s="178">
        <v>4.38</v>
      </c>
      <c r="F2924" s="563">
        <v>40.25454545454545</v>
      </c>
      <c r="G2924" s="563"/>
    </row>
    <row r="2925" spans="1:7" ht="12">
      <c r="A2925" s="3" t="s">
        <v>12931</v>
      </c>
      <c r="B2925" s="2" t="s">
        <v>4826</v>
      </c>
      <c r="C2925" s="176" t="s">
        <v>4827</v>
      </c>
      <c r="D2925" s="177">
        <v>1</v>
      </c>
      <c r="E2925" s="178">
        <v>6.52</v>
      </c>
      <c r="F2925" s="563">
        <v>77.809090909090912</v>
      </c>
      <c r="G2925" s="563"/>
    </row>
    <row r="2926" spans="1:7" ht="12">
      <c r="A2926" s="3" t="s">
        <v>12932</v>
      </c>
      <c r="B2926" s="2" t="s">
        <v>4828</v>
      </c>
      <c r="C2926" s="176" t="s">
        <v>4829</v>
      </c>
      <c r="D2926" s="177">
        <v>1</v>
      </c>
      <c r="E2926" s="178">
        <v>12.52</v>
      </c>
      <c r="F2926" s="563">
        <v>143.1</v>
      </c>
      <c r="G2926" s="563"/>
    </row>
    <row r="2927" spans="1:7" ht="12">
      <c r="B2927" s="2" t="s">
        <v>11132</v>
      </c>
      <c r="C2927" s="176" t="s">
        <v>11133</v>
      </c>
      <c r="D2927" s="177">
        <v>5</v>
      </c>
      <c r="E2927" s="178">
        <v>0.32</v>
      </c>
      <c r="F2927" s="563">
        <v>41.312345454545451</v>
      </c>
      <c r="G2927" s="563"/>
    </row>
    <row r="2928" spans="1:7" ht="12">
      <c r="B2928" s="2" t="s">
        <v>11134</v>
      </c>
      <c r="C2928" s="176" t="s">
        <v>11135</v>
      </c>
      <c r="D2928" s="177">
        <v>5</v>
      </c>
      <c r="E2928" s="178">
        <v>0.72</v>
      </c>
      <c r="F2928" s="563">
        <v>66.862442181818167</v>
      </c>
      <c r="G2928" s="563"/>
    </row>
    <row r="2929" spans="2:7" ht="12">
      <c r="B2929" s="2" t="s">
        <v>11136</v>
      </c>
      <c r="C2929" s="176" t="s">
        <v>11137</v>
      </c>
      <c r="D2929" s="177">
        <v>5</v>
      </c>
      <c r="E2929" s="178">
        <v>1.26</v>
      </c>
      <c r="F2929" s="563">
        <v>91.268504727272699</v>
      </c>
      <c r="G2929" s="563"/>
    </row>
    <row r="2930" spans="2:7" ht="12">
      <c r="B2930" s="2" t="s">
        <v>11138</v>
      </c>
      <c r="C2930" s="176" t="s">
        <v>11139</v>
      </c>
      <c r="D2930" s="177">
        <v>1</v>
      </c>
      <c r="E2930" s="178">
        <v>1.62</v>
      </c>
      <c r="F2930" s="563">
        <v>139.82639999999998</v>
      </c>
      <c r="G2930" s="563"/>
    </row>
    <row r="2931" spans="2:7" ht="12">
      <c r="B2931" s="2" t="s">
        <v>11140</v>
      </c>
      <c r="C2931" s="176" t="s">
        <v>11141</v>
      </c>
      <c r="D2931" s="177">
        <v>1</v>
      </c>
      <c r="E2931" s="178">
        <v>2.16</v>
      </c>
      <c r="F2931" s="563">
        <v>161.4359345454545</v>
      </c>
      <c r="G2931" s="563"/>
    </row>
    <row r="2932" spans="2:7" ht="12">
      <c r="B2932" s="2" t="s">
        <v>11142</v>
      </c>
      <c r="C2932" s="176" t="s">
        <v>11143</v>
      </c>
      <c r="D2932" s="177">
        <v>1</v>
      </c>
      <c r="E2932" s="178">
        <v>3.34</v>
      </c>
      <c r="F2932" s="563">
        <v>236.43373090909085</v>
      </c>
      <c r="G2932" s="563"/>
    </row>
    <row r="2933" spans="2:7" ht="12">
      <c r="B2933" s="2" t="s">
        <v>11144</v>
      </c>
      <c r="C2933" s="176" t="s">
        <v>11145</v>
      </c>
      <c r="D2933" s="177">
        <v>1</v>
      </c>
      <c r="E2933" s="178">
        <v>5.82</v>
      </c>
      <c r="F2933" s="563">
        <v>306.34693090909082</v>
      </c>
      <c r="G2933" s="563"/>
    </row>
    <row r="2934" spans="2:7" ht="12">
      <c r="B2934" s="2" t="s">
        <v>4830</v>
      </c>
      <c r="C2934" s="176" t="s">
        <v>15608</v>
      </c>
      <c r="D2934" s="177">
        <v>5</v>
      </c>
      <c r="E2934" s="178">
        <v>0.31</v>
      </c>
      <c r="F2934" s="563">
        <v>26.567015999999992</v>
      </c>
      <c r="G2934" s="563"/>
    </row>
    <row r="2935" spans="2:7" ht="12">
      <c r="B2935" s="2" t="s">
        <v>4831</v>
      </c>
      <c r="C2935" s="176" t="s">
        <v>15609</v>
      </c>
      <c r="D2935" s="177">
        <v>5</v>
      </c>
      <c r="E2935" s="178">
        <v>0.61</v>
      </c>
      <c r="F2935" s="563">
        <v>38.897162181818175</v>
      </c>
      <c r="G2935" s="563"/>
    </row>
    <row r="2936" spans="2:7" ht="12">
      <c r="B2936" s="2" t="s">
        <v>4832</v>
      </c>
      <c r="C2936" s="176" t="s">
        <v>15610</v>
      </c>
      <c r="D2936" s="177">
        <v>5</v>
      </c>
      <c r="E2936" s="178">
        <v>0.19</v>
      </c>
      <c r="F2936" s="563">
        <v>59.998237090909079</v>
      </c>
      <c r="G2936" s="563"/>
    </row>
    <row r="2937" spans="2:7" ht="12">
      <c r="B2937" s="2" t="s">
        <v>4833</v>
      </c>
      <c r="C2937" s="176" t="s">
        <v>15611</v>
      </c>
      <c r="D2937" s="177">
        <v>1</v>
      </c>
      <c r="E2937" s="178">
        <v>1.48</v>
      </c>
      <c r="F2937" s="563">
        <v>74.489336727272701</v>
      </c>
      <c r="G2937" s="563"/>
    </row>
    <row r="2938" spans="2:7" ht="12">
      <c r="B2938" s="2" t="s">
        <v>4834</v>
      </c>
      <c r="C2938" s="176" t="s">
        <v>15612</v>
      </c>
      <c r="D2938" s="177">
        <v>1</v>
      </c>
      <c r="E2938" s="178">
        <v>2.0299999999999998</v>
      </c>
      <c r="F2938" s="563">
        <v>115.42033745454543</v>
      </c>
      <c r="G2938" s="563"/>
    </row>
    <row r="2939" spans="2:7" ht="12">
      <c r="B2939" s="2" t="s">
        <v>4835</v>
      </c>
      <c r="C2939" s="176" t="s">
        <v>15613</v>
      </c>
      <c r="D2939" s="177">
        <v>1</v>
      </c>
      <c r="E2939" s="178">
        <v>2.4</v>
      </c>
      <c r="F2939" s="563">
        <v>158.89363636363635</v>
      </c>
      <c r="G2939" s="563"/>
    </row>
    <row r="2940" spans="2:7" ht="12">
      <c r="B2940" s="2" t="s">
        <v>4836</v>
      </c>
      <c r="C2940" s="176" t="s">
        <v>4837</v>
      </c>
      <c r="D2940" s="177">
        <v>1</v>
      </c>
      <c r="E2940" s="178">
        <v>0.53</v>
      </c>
      <c r="F2940" s="563">
        <v>29.109314181818171</v>
      </c>
      <c r="G2940" s="563"/>
    </row>
    <row r="2941" spans="2:7" ht="12">
      <c r="B2941" s="2" t="s">
        <v>4838</v>
      </c>
      <c r="C2941" s="176" t="s">
        <v>4839</v>
      </c>
      <c r="D2941" s="177">
        <v>1</v>
      </c>
      <c r="E2941" s="178">
        <v>0.84</v>
      </c>
      <c r="F2941" s="563">
        <v>41.56657527272727</v>
      </c>
      <c r="G2941" s="563"/>
    </row>
    <row r="2942" spans="2:7" ht="12">
      <c r="B2942" s="2" t="s">
        <v>4840</v>
      </c>
      <c r="C2942" s="176" t="s">
        <v>4841</v>
      </c>
      <c r="D2942" s="177">
        <v>1</v>
      </c>
      <c r="E2942" s="178">
        <v>1</v>
      </c>
      <c r="F2942" s="563">
        <v>44.744447999999991</v>
      </c>
      <c r="G2942" s="563"/>
    </row>
    <row r="2943" spans="2:7" ht="12">
      <c r="B2943" s="2" t="s">
        <v>4842</v>
      </c>
      <c r="C2943" s="176" t="s">
        <v>4843</v>
      </c>
      <c r="D2943" s="177">
        <v>1</v>
      </c>
      <c r="E2943" s="178">
        <v>1.26</v>
      </c>
      <c r="F2943" s="563">
        <v>50.591733818181801</v>
      </c>
      <c r="G2943" s="563"/>
    </row>
    <row r="2944" spans="2:7" ht="12">
      <c r="B2944" s="2" t="s">
        <v>4844</v>
      </c>
      <c r="C2944" s="176" t="s">
        <v>4845</v>
      </c>
      <c r="D2944" s="177">
        <v>1</v>
      </c>
      <c r="E2944" s="178">
        <v>2.25</v>
      </c>
      <c r="F2944" s="563">
        <v>76.141830545454525</v>
      </c>
      <c r="G2944" s="563"/>
    </row>
    <row r="2945" spans="1:7" ht="12">
      <c r="A2945" s="3" t="s">
        <v>12933</v>
      </c>
      <c r="B2945" s="2" t="s">
        <v>4846</v>
      </c>
      <c r="C2945" s="176" t="s">
        <v>4847</v>
      </c>
      <c r="D2945" s="177">
        <v>20</v>
      </c>
      <c r="E2945" s="178">
        <v>0.245</v>
      </c>
      <c r="F2945" s="563">
        <v>8.35</v>
      </c>
      <c r="G2945" s="563"/>
    </row>
    <row r="2946" spans="1:7" ht="12">
      <c r="B2946" s="2" t="s">
        <v>4848</v>
      </c>
      <c r="C2946" s="176" t="s">
        <v>4849</v>
      </c>
      <c r="D2946" s="177">
        <v>5</v>
      </c>
      <c r="E2946" s="178">
        <v>0.26700000000000002</v>
      </c>
      <c r="F2946" s="563">
        <v>42.837724363636354</v>
      </c>
      <c r="G2946" s="563"/>
    </row>
    <row r="2947" spans="1:7" ht="12">
      <c r="B2947" s="2" t="s">
        <v>4850</v>
      </c>
      <c r="C2947" s="176" t="s">
        <v>4207</v>
      </c>
      <c r="D2947" s="177">
        <v>1</v>
      </c>
      <c r="E2947" s="178">
        <v>1.83</v>
      </c>
      <c r="F2947" s="563">
        <v>194.48581090909084</v>
      </c>
      <c r="G2947" s="563"/>
    </row>
    <row r="2948" spans="1:7" ht="12">
      <c r="B2948" s="2" t="s">
        <v>4208</v>
      </c>
      <c r="C2948" s="176" t="s">
        <v>4209</v>
      </c>
      <c r="D2948" s="177">
        <v>1</v>
      </c>
      <c r="E2948" s="178">
        <v>2.71</v>
      </c>
      <c r="F2948" s="563">
        <v>228.80683636363628</v>
      </c>
      <c r="G2948" s="563"/>
    </row>
    <row r="2949" spans="1:7" ht="12">
      <c r="B2949" s="2" t="s">
        <v>11146</v>
      </c>
      <c r="C2949" s="176" t="s">
        <v>11147</v>
      </c>
      <c r="D2949" s="177">
        <v>1</v>
      </c>
      <c r="E2949" s="178">
        <v>0.115</v>
      </c>
      <c r="F2949" s="563">
        <v>42.583494545454528</v>
      </c>
      <c r="G2949" s="563"/>
    </row>
    <row r="2950" spans="1:7" ht="12">
      <c r="B2950" s="2" t="s">
        <v>4210</v>
      </c>
      <c r="C2950" s="176" t="s">
        <v>4211</v>
      </c>
      <c r="D2950" s="177">
        <v>1</v>
      </c>
      <c r="E2950" s="178">
        <v>1</v>
      </c>
      <c r="F2950" s="563">
        <v>75.252026181818152</v>
      </c>
      <c r="G2950" s="563"/>
    </row>
    <row r="2951" spans="1:7" ht="12">
      <c r="B2951" s="2" t="s">
        <v>4212</v>
      </c>
      <c r="C2951" s="176" t="s">
        <v>4213</v>
      </c>
      <c r="D2951" s="177">
        <v>1</v>
      </c>
      <c r="E2951" s="178">
        <v>0.19</v>
      </c>
      <c r="F2951" s="563">
        <v>57.20170909090907</v>
      </c>
      <c r="G2951" s="563"/>
    </row>
    <row r="2952" spans="1:7" ht="12">
      <c r="B2952" s="2" t="s">
        <v>4214</v>
      </c>
      <c r="C2952" s="176" t="s">
        <v>4215</v>
      </c>
      <c r="D2952" s="177">
        <v>1</v>
      </c>
      <c r="E2952" s="178">
        <v>0.28000000000000003</v>
      </c>
      <c r="F2952" s="563">
        <v>60.633811636363625</v>
      </c>
      <c r="G2952" s="563"/>
    </row>
    <row r="2953" spans="1:7" ht="12">
      <c r="B2953" s="2" t="s">
        <v>4216</v>
      </c>
      <c r="C2953" s="176" t="s">
        <v>4217</v>
      </c>
      <c r="D2953" s="177">
        <v>1</v>
      </c>
      <c r="E2953" s="178">
        <v>0.37</v>
      </c>
      <c r="F2953" s="563">
        <v>66.481097454545434</v>
      </c>
      <c r="G2953" s="563"/>
    </row>
    <row r="2954" spans="1:7" ht="12">
      <c r="B2954" s="2" t="s">
        <v>4218</v>
      </c>
      <c r="C2954" s="176" t="s">
        <v>4219</v>
      </c>
      <c r="D2954" s="177">
        <v>1</v>
      </c>
      <c r="E2954" s="178">
        <v>0.48</v>
      </c>
      <c r="F2954" s="563">
        <v>81.099311999999969</v>
      </c>
      <c r="G2954" s="563"/>
    </row>
    <row r="2955" spans="1:7" ht="12">
      <c r="B2955" s="2" t="s">
        <v>4220</v>
      </c>
      <c r="C2955" s="176" t="s">
        <v>4221</v>
      </c>
      <c r="D2955" s="177">
        <v>1</v>
      </c>
      <c r="E2955" s="178">
        <v>0.6</v>
      </c>
      <c r="F2955" s="563">
        <v>91.649849454545418</v>
      </c>
      <c r="G2955" s="563"/>
    </row>
    <row r="2956" spans="1:7" ht="12">
      <c r="A2956" s="3" t="s">
        <v>12934</v>
      </c>
      <c r="B2956" s="2" t="s">
        <v>4222</v>
      </c>
      <c r="C2956" s="176" t="s">
        <v>4223</v>
      </c>
      <c r="D2956" s="177">
        <v>10</v>
      </c>
      <c r="E2956" s="178">
        <v>5.7000000000000002E-2</v>
      </c>
      <c r="F2956" s="563">
        <v>10.31</v>
      </c>
      <c r="G2956" s="563"/>
    </row>
    <row r="2957" spans="1:7" ht="12">
      <c r="B2957" s="2" t="s">
        <v>4224</v>
      </c>
      <c r="C2957" s="176" t="s">
        <v>15614</v>
      </c>
      <c r="D2957" s="177">
        <v>1</v>
      </c>
      <c r="E2957" s="178">
        <v>0.05</v>
      </c>
      <c r="F2957" s="563">
        <v>36.100634181818165</v>
      </c>
      <c r="G2957" s="563"/>
    </row>
    <row r="2958" spans="1:7" ht="12">
      <c r="B2958" s="2" t="s">
        <v>4225</v>
      </c>
      <c r="C2958" s="176" t="s">
        <v>4226</v>
      </c>
      <c r="D2958" s="177">
        <v>1</v>
      </c>
      <c r="E2958" s="178">
        <v>0.9</v>
      </c>
      <c r="F2958" s="563">
        <v>129.65720727272725</v>
      </c>
      <c r="G2958" s="563"/>
    </row>
    <row r="2959" spans="1:7" ht="12">
      <c r="B2959" s="2" t="s">
        <v>4227</v>
      </c>
      <c r="C2959" s="176" t="s">
        <v>4228</v>
      </c>
      <c r="D2959" s="177">
        <v>1</v>
      </c>
      <c r="E2959" s="178">
        <v>1.33</v>
      </c>
      <c r="F2959" s="563">
        <v>160.16478545454538</v>
      </c>
      <c r="G2959" s="563"/>
    </row>
    <row r="2960" spans="1:7" ht="12">
      <c r="B2960" s="2" t="s">
        <v>4229</v>
      </c>
      <c r="C2960" s="176" t="s">
        <v>4230</v>
      </c>
      <c r="D2960" s="177">
        <v>1</v>
      </c>
      <c r="E2960" s="178">
        <v>1.89</v>
      </c>
      <c r="F2960" s="563">
        <v>180.50317090909084</v>
      </c>
      <c r="G2960" s="563"/>
    </row>
    <row r="2961" spans="2:7" ht="12">
      <c r="B2961" s="2" t="s">
        <v>4231</v>
      </c>
      <c r="C2961" s="176" t="s">
        <v>4232</v>
      </c>
      <c r="D2961" s="177">
        <v>1</v>
      </c>
      <c r="E2961" s="178">
        <v>2.59</v>
      </c>
      <c r="F2961" s="563">
        <v>207.19730181818173</v>
      </c>
      <c r="G2961" s="563"/>
    </row>
    <row r="2962" spans="2:7" ht="12">
      <c r="B2962" s="2" t="s">
        <v>4233</v>
      </c>
      <c r="C2962" s="176" t="s">
        <v>4674</v>
      </c>
      <c r="D2962" s="177">
        <v>1</v>
      </c>
      <c r="E2962" s="178">
        <v>2.84</v>
      </c>
      <c r="F2962" s="563">
        <v>247.8740727272727</v>
      </c>
      <c r="G2962" s="563"/>
    </row>
    <row r="2963" spans="2:7" ht="12">
      <c r="B2963" s="2" t="s">
        <v>4675</v>
      </c>
      <c r="C2963" s="176" t="s">
        <v>4676</v>
      </c>
      <c r="D2963" s="177">
        <v>1</v>
      </c>
      <c r="E2963" s="178">
        <v>3.87</v>
      </c>
      <c r="F2963" s="563">
        <v>378.80242909090902</v>
      </c>
      <c r="G2963" s="563"/>
    </row>
    <row r="2964" spans="2:7" ht="12">
      <c r="B2964" s="2" t="s">
        <v>4677</v>
      </c>
      <c r="C2964" s="176" t="s">
        <v>4678</v>
      </c>
      <c r="D2964" s="177">
        <v>1</v>
      </c>
      <c r="E2964" s="178">
        <v>5.4</v>
      </c>
      <c r="F2964" s="563">
        <v>686.42050909090892</v>
      </c>
      <c r="G2964" s="563"/>
    </row>
    <row r="2965" spans="2:7" ht="12">
      <c r="B2965" s="2" t="s">
        <v>4679</v>
      </c>
      <c r="C2965" s="176" t="s">
        <v>4680</v>
      </c>
      <c r="D2965" s="177">
        <v>1</v>
      </c>
      <c r="E2965" s="178">
        <v>0.98</v>
      </c>
      <c r="F2965" s="563">
        <v>193.21466181818178</v>
      </c>
      <c r="G2965" s="563"/>
    </row>
    <row r="2966" spans="2:7" ht="12">
      <c r="B2966" s="2" t="s">
        <v>4681</v>
      </c>
      <c r="C2966" s="176" t="s">
        <v>4682</v>
      </c>
      <c r="D2966" s="177">
        <v>1</v>
      </c>
      <c r="E2966" s="178">
        <v>1.47</v>
      </c>
      <c r="F2966" s="563">
        <v>235.16258181818179</v>
      </c>
      <c r="G2966" s="563"/>
    </row>
    <row r="2967" spans="2:7" ht="12">
      <c r="B2967" s="2" t="s">
        <v>4683</v>
      </c>
      <c r="C2967" s="176" t="s">
        <v>4684</v>
      </c>
      <c r="D2967" s="177">
        <v>1</v>
      </c>
      <c r="E2967" s="178">
        <v>1.93</v>
      </c>
      <c r="F2967" s="563">
        <v>265.6701599999999</v>
      </c>
      <c r="G2967" s="563"/>
    </row>
    <row r="2968" spans="2:7" ht="12">
      <c r="B2968" s="2" t="s">
        <v>4685</v>
      </c>
      <c r="C2968" s="176" t="s">
        <v>4686</v>
      </c>
      <c r="D2968" s="177">
        <v>1</v>
      </c>
      <c r="E2968" s="178">
        <v>2.35</v>
      </c>
      <c r="F2968" s="563">
        <v>310.16037818181815</v>
      </c>
      <c r="G2968" s="563"/>
    </row>
    <row r="2969" spans="2:7" ht="12">
      <c r="B2969" s="2" t="s">
        <v>4687</v>
      </c>
      <c r="C2969" s="176" t="s">
        <v>4688</v>
      </c>
      <c r="D2969" s="177">
        <v>1</v>
      </c>
      <c r="E2969" s="178">
        <v>2.82</v>
      </c>
      <c r="F2969" s="563">
        <v>391.51391999999987</v>
      </c>
      <c r="G2969" s="563"/>
    </row>
    <row r="2970" spans="2:7" ht="12">
      <c r="B2970" s="2" t="s">
        <v>4689</v>
      </c>
      <c r="C2970" s="176" t="s">
        <v>4690</v>
      </c>
      <c r="D2970" s="177">
        <v>1</v>
      </c>
      <c r="E2970" s="178">
        <v>3.35</v>
      </c>
      <c r="F2970" s="563">
        <v>513.54423272727252</v>
      </c>
      <c r="G2970" s="563"/>
    </row>
    <row r="2971" spans="2:7" ht="12">
      <c r="B2971" s="2" t="s">
        <v>4691</v>
      </c>
      <c r="C2971" s="176" t="s">
        <v>4692</v>
      </c>
      <c r="D2971" s="177">
        <v>1</v>
      </c>
      <c r="E2971" s="178">
        <v>4.8499999999999996</v>
      </c>
      <c r="F2971" s="563">
        <v>962.25986181818155</v>
      </c>
      <c r="G2971" s="563"/>
    </row>
    <row r="2972" spans="2:7" ht="12">
      <c r="B2972" s="2" t="s">
        <v>90</v>
      </c>
      <c r="C2972" s="176" t="s">
        <v>91</v>
      </c>
      <c r="D2972" s="177">
        <v>1</v>
      </c>
      <c r="E2972" s="178">
        <v>1.159</v>
      </c>
      <c r="F2972" s="563">
        <v>204.23645454545451</v>
      </c>
      <c r="G2972" s="563"/>
    </row>
    <row r="2973" spans="2:7" ht="12">
      <c r="B2973" s="2" t="s">
        <v>92</v>
      </c>
      <c r="C2973" s="176" t="s">
        <v>93</v>
      </c>
      <c r="D2973" s="177">
        <v>1</v>
      </c>
      <c r="E2973" s="178">
        <v>1.1539999999999999</v>
      </c>
      <c r="F2973" s="563">
        <v>204.23645454545451</v>
      </c>
      <c r="G2973" s="563"/>
    </row>
    <row r="2974" spans="2:7" ht="12">
      <c r="B2974" s="2" t="s">
        <v>94</v>
      </c>
      <c r="C2974" s="176" t="s">
        <v>95</v>
      </c>
      <c r="D2974" s="177">
        <v>1</v>
      </c>
      <c r="E2974" s="178">
        <v>1.1579999999999999</v>
      </c>
      <c r="F2974" s="563">
        <v>163.38916363636361</v>
      </c>
      <c r="G2974" s="563"/>
    </row>
    <row r="2975" spans="2:7" ht="12">
      <c r="B2975" s="2" t="s">
        <v>96</v>
      </c>
      <c r="C2975" s="176" t="s">
        <v>97</v>
      </c>
      <c r="D2975" s="177">
        <v>1</v>
      </c>
      <c r="E2975" s="178">
        <v>1.155</v>
      </c>
      <c r="F2975" s="563">
        <v>204.23645454545451</v>
      </c>
      <c r="G2975" s="563"/>
    </row>
    <row r="2976" spans="2:7" ht="12">
      <c r="B2976" s="2" t="s">
        <v>98</v>
      </c>
      <c r="C2976" s="176" t="s">
        <v>99</v>
      </c>
      <c r="D2976" s="177">
        <v>1</v>
      </c>
      <c r="E2976" s="178">
        <v>1.175</v>
      </c>
      <c r="F2976" s="563">
        <v>197.6481818181818</v>
      </c>
      <c r="G2976" s="563"/>
    </row>
    <row r="2977" spans="2:7" ht="12">
      <c r="B2977" s="2" t="s">
        <v>100</v>
      </c>
      <c r="C2977" s="176" t="s">
        <v>101</v>
      </c>
      <c r="D2977" s="177">
        <v>1</v>
      </c>
      <c r="E2977" s="178">
        <v>0.112</v>
      </c>
      <c r="F2977" s="563">
        <v>25.826029090909088</v>
      </c>
      <c r="G2977" s="563"/>
    </row>
    <row r="2978" spans="2:7" ht="12">
      <c r="B2978" s="2" t="s">
        <v>102</v>
      </c>
      <c r="C2978" s="176" t="s">
        <v>103</v>
      </c>
      <c r="D2978" s="177">
        <v>1</v>
      </c>
      <c r="E2978" s="178">
        <v>0.112</v>
      </c>
      <c r="F2978" s="563">
        <v>25.826029090909088</v>
      </c>
      <c r="G2978" s="563"/>
    </row>
    <row r="2979" spans="2:7" ht="12">
      <c r="B2979" s="2" t="s">
        <v>104</v>
      </c>
      <c r="C2979" s="176" t="s">
        <v>105</v>
      </c>
      <c r="D2979" s="177">
        <v>8</v>
      </c>
      <c r="E2979" s="178">
        <v>0.184</v>
      </c>
      <c r="F2979" s="563">
        <v>41.110821818181819</v>
      </c>
      <c r="G2979" s="563"/>
    </row>
    <row r="2980" spans="2:7" ht="12">
      <c r="B2980" s="2" t="s">
        <v>106</v>
      </c>
      <c r="C2980" s="176" t="s">
        <v>107</v>
      </c>
      <c r="D2980" s="177">
        <v>1</v>
      </c>
      <c r="E2980" s="178">
        <v>0.192</v>
      </c>
      <c r="F2980" s="563">
        <v>41.110821818181819</v>
      </c>
      <c r="G2980" s="563"/>
    </row>
    <row r="2981" spans="2:7" ht="12">
      <c r="B2981" s="2" t="s">
        <v>108</v>
      </c>
      <c r="C2981" s="176" t="s">
        <v>109</v>
      </c>
      <c r="D2981" s="177">
        <v>8</v>
      </c>
      <c r="E2981" s="178">
        <v>0.17399999999999999</v>
      </c>
      <c r="F2981" s="563">
        <v>41.374352727272715</v>
      </c>
      <c r="G2981" s="563"/>
    </row>
    <row r="2982" spans="2:7" ht="12">
      <c r="B2982" s="2" t="s">
        <v>110</v>
      </c>
      <c r="C2982" s="176" t="s">
        <v>111</v>
      </c>
      <c r="D2982" s="177">
        <v>1</v>
      </c>
      <c r="E2982" s="178">
        <v>0.192</v>
      </c>
      <c r="F2982" s="563">
        <v>41.374352727272715</v>
      </c>
      <c r="G2982" s="563"/>
    </row>
    <row r="2983" spans="2:7" ht="12">
      <c r="B2983" s="2" t="s">
        <v>112</v>
      </c>
      <c r="C2983" s="176" t="s">
        <v>113</v>
      </c>
      <c r="D2983" s="177">
        <v>15</v>
      </c>
      <c r="E2983" s="178">
        <v>7.4999999999999997E-2</v>
      </c>
      <c r="F2983" s="563">
        <v>16.602447272727265</v>
      </c>
      <c r="G2983" s="563"/>
    </row>
    <row r="2984" spans="2:7" ht="12">
      <c r="B2984" s="2" t="s">
        <v>15615</v>
      </c>
      <c r="C2984" s="176" t="s">
        <v>113</v>
      </c>
      <c r="D2984" s="177">
        <v>15</v>
      </c>
      <c r="E2984" s="178">
        <v>5.7000000000000002E-2</v>
      </c>
      <c r="F2984" s="563">
        <v>18.974225454545451</v>
      </c>
      <c r="G2984" s="563"/>
    </row>
    <row r="2985" spans="2:7" ht="12">
      <c r="B2985" s="2" t="s">
        <v>114</v>
      </c>
      <c r="C2985" s="176" t="s">
        <v>15616</v>
      </c>
      <c r="D2985" s="177">
        <v>1</v>
      </c>
      <c r="E2985" s="178">
        <v>0.182</v>
      </c>
      <c r="F2985" s="563">
        <v>34.917845454545436</v>
      </c>
      <c r="G2985" s="563"/>
    </row>
    <row r="2986" spans="2:7" ht="12">
      <c r="B2986" s="2" t="s">
        <v>115</v>
      </c>
      <c r="C2986" s="176" t="s">
        <v>116</v>
      </c>
      <c r="D2986" s="177">
        <v>1</v>
      </c>
      <c r="E2986" s="178">
        <v>0.18</v>
      </c>
      <c r="F2986" s="563">
        <v>29.383696363636361</v>
      </c>
      <c r="G2986" s="563"/>
    </row>
    <row r="2987" spans="2:7" ht="12">
      <c r="B2987" s="2" t="s">
        <v>15617</v>
      </c>
      <c r="C2987" s="176" t="s">
        <v>116</v>
      </c>
      <c r="D2987" s="177">
        <v>1</v>
      </c>
      <c r="E2987" s="178">
        <v>0.16900000000000001</v>
      </c>
      <c r="F2987" s="563">
        <v>33.863721818181808</v>
      </c>
      <c r="G2987" s="563"/>
    </row>
    <row r="2988" spans="2:7" ht="12">
      <c r="B2988" s="2" t="s">
        <v>117</v>
      </c>
      <c r="C2988" s="176" t="s">
        <v>15618</v>
      </c>
      <c r="D2988" s="177">
        <v>1</v>
      </c>
      <c r="E2988" s="178">
        <v>0.19600000000000001</v>
      </c>
      <c r="F2988" s="563">
        <v>56.527379999999987</v>
      </c>
      <c r="G2988" s="563"/>
    </row>
    <row r="2989" spans="2:7" ht="12">
      <c r="B2989" s="2" t="s">
        <v>118</v>
      </c>
      <c r="C2989" s="176" t="s">
        <v>119</v>
      </c>
      <c r="D2989" s="177">
        <v>1</v>
      </c>
      <c r="E2989" s="178">
        <v>1.7929999999999999</v>
      </c>
      <c r="F2989" s="563">
        <v>379.484509090909</v>
      </c>
      <c r="G2989" s="563"/>
    </row>
    <row r="2990" spans="2:7" ht="12">
      <c r="B2990" s="2" t="s">
        <v>120</v>
      </c>
      <c r="C2990" s="176" t="s">
        <v>121</v>
      </c>
      <c r="D2990" s="177">
        <v>1</v>
      </c>
      <c r="E2990" s="178">
        <v>1.7949999999999999</v>
      </c>
      <c r="F2990" s="563">
        <v>379.484509090909</v>
      </c>
      <c r="G2990" s="563"/>
    </row>
    <row r="2991" spans="2:7" ht="12">
      <c r="B2991" s="2" t="s">
        <v>122</v>
      </c>
      <c r="C2991" s="176" t="s">
        <v>123</v>
      </c>
      <c r="D2991" s="177">
        <v>1</v>
      </c>
      <c r="E2991" s="178">
        <v>1.7929999999999999</v>
      </c>
      <c r="F2991" s="563">
        <v>379.484509090909</v>
      </c>
      <c r="G2991" s="563"/>
    </row>
    <row r="2992" spans="2:7" ht="12">
      <c r="B2992" s="2" t="s">
        <v>124</v>
      </c>
      <c r="C2992" s="176" t="s">
        <v>125</v>
      </c>
      <c r="D2992" s="177">
        <v>1</v>
      </c>
      <c r="E2992" s="178">
        <v>1.847</v>
      </c>
      <c r="F2992" s="563">
        <v>304.37819999999988</v>
      </c>
      <c r="G2992" s="563"/>
    </row>
    <row r="2993" spans="1:7" ht="12">
      <c r="B2993" s="2" t="s">
        <v>126</v>
      </c>
      <c r="C2993" s="176" t="s">
        <v>127</v>
      </c>
      <c r="D2993" s="177">
        <v>1</v>
      </c>
      <c r="E2993" s="178">
        <v>1.7889999999999999</v>
      </c>
      <c r="F2993" s="563">
        <v>371.57858181818165</v>
      </c>
      <c r="G2993" s="563"/>
    </row>
    <row r="2994" spans="1:7" ht="12">
      <c r="B2994" s="2" t="s">
        <v>128</v>
      </c>
      <c r="C2994" s="176" t="s">
        <v>129</v>
      </c>
      <c r="D2994" s="177">
        <v>1</v>
      </c>
      <c r="E2994" s="178">
        <v>0.93</v>
      </c>
      <c r="F2994" s="563">
        <v>115.2932225454545</v>
      </c>
      <c r="G2994" s="563"/>
    </row>
    <row r="2995" spans="1:7" ht="12">
      <c r="B2995" s="2" t="s">
        <v>130</v>
      </c>
      <c r="C2995" s="176" t="s">
        <v>15619</v>
      </c>
      <c r="D2995" s="177">
        <v>100</v>
      </c>
      <c r="E2995" s="178">
        <v>0.01</v>
      </c>
      <c r="F2995" s="563">
        <v>1.225418727272727</v>
      </c>
      <c r="G2995" s="563"/>
    </row>
    <row r="2996" spans="1:7" ht="12">
      <c r="B2996" s="2" t="s">
        <v>131</v>
      </c>
      <c r="C2996" s="176" t="s">
        <v>15620</v>
      </c>
      <c r="D2996" s="177">
        <v>50</v>
      </c>
      <c r="E2996" s="178">
        <v>0.03</v>
      </c>
      <c r="F2996" s="563">
        <v>1.3440076363636362</v>
      </c>
      <c r="G2996" s="563"/>
    </row>
    <row r="2997" spans="1:7" ht="12">
      <c r="A2997" s="3" t="s">
        <v>13118</v>
      </c>
      <c r="B2997" s="2" t="s">
        <v>4693</v>
      </c>
      <c r="C2997" s="176" t="s">
        <v>15621</v>
      </c>
      <c r="D2997" s="177">
        <v>50</v>
      </c>
      <c r="E2997" s="178">
        <v>0.03</v>
      </c>
      <c r="F2997" s="563">
        <v>3.7684919999999997</v>
      </c>
      <c r="G2997" s="563"/>
    </row>
    <row r="2998" spans="1:7" ht="12">
      <c r="B2998" s="2" t="s">
        <v>4694</v>
      </c>
      <c r="C2998" s="176" t="s">
        <v>15622</v>
      </c>
      <c r="D2998" s="177">
        <v>50</v>
      </c>
      <c r="E2998" s="178">
        <v>0.04</v>
      </c>
      <c r="F2998" s="563">
        <v>1.3835372727272726</v>
      </c>
      <c r="G2998" s="563"/>
    </row>
    <row r="2999" spans="1:7" ht="12">
      <c r="A2999" s="3" t="s">
        <v>13119</v>
      </c>
      <c r="B2999" s="2" t="s">
        <v>4695</v>
      </c>
      <c r="C2999" s="176" t="s">
        <v>15623</v>
      </c>
      <c r="D2999" s="177">
        <v>50</v>
      </c>
      <c r="E2999" s="178">
        <v>0.05</v>
      </c>
      <c r="F2999" s="563">
        <v>4.4800254545454532</v>
      </c>
      <c r="G2999" s="563"/>
    </row>
    <row r="3000" spans="1:7" ht="12">
      <c r="B3000" s="2" t="s">
        <v>4696</v>
      </c>
      <c r="C3000" s="176" t="s">
        <v>15624</v>
      </c>
      <c r="D3000" s="177">
        <v>50</v>
      </c>
      <c r="E3000" s="178">
        <v>0.05</v>
      </c>
      <c r="F3000" s="563">
        <v>1.4494199999999997</v>
      </c>
      <c r="G3000" s="563"/>
    </row>
    <row r="3001" spans="1:7" ht="12">
      <c r="A3001" s="3" t="s">
        <v>13120</v>
      </c>
      <c r="B3001" s="2" t="s">
        <v>4697</v>
      </c>
      <c r="C3001" s="176" t="s">
        <v>15625</v>
      </c>
      <c r="D3001" s="177">
        <v>50</v>
      </c>
      <c r="E3001" s="178">
        <v>0.01</v>
      </c>
      <c r="F3001" s="563">
        <v>4.7172032727272715</v>
      </c>
      <c r="G3001" s="563"/>
    </row>
    <row r="3002" spans="1:7" ht="12">
      <c r="B3002" s="2" t="s">
        <v>4698</v>
      </c>
      <c r="C3002" s="176" t="s">
        <v>15626</v>
      </c>
      <c r="D3002" s="177">
        <v>50</v>
      </c>
      <c r="E3002" s="178">
        <v>0.06</v>
      </c>
      <c r="F3002" s="563">
        <v>1.6997743636363634</v>
      </c>
      <c r="G3002" s="563"/>
    </row>
    <row r="3003" spans="1:7" ht="12">
      <c r="A3003" s="3" t="s">
        <v>13121</v>
      </c>
      <c r="B3003" s="2" t="s">
        <v>4699</v>
      </c>
      <c r="C3003" s="176" t="s">
        <v>15627</v>
      </c>
      <c r="D3003" s="177">
        <v>50</v>
      </c>
      <c r="E3003" s="178">
        <v>0.02</v>
      </c>
      <c r="F3003" s="563">
        <v>5.5341490909090902</v>
      </c>
      <c r="G3003" s="563"/>
    </row>
    <row r="3004" spans="1:7" ht="12">
      <c r="B3004" s="2" t="s">
        <v>4700</v>
      </c>
      <c r="C3004" s="176" t="s">
        <v>15628</v>
      </c>
      <c r="D3004" s="177">
        <v>25</v>
      </c>
      <c r="E3004" s="178">
        <v>0.06</v>
      </c>
      <c r="F3004" s="563">
        <v>2.4113078181818177</v>
      </c>
      <c r="G3004" s="563"/>
    </row>
    <row r="3005" spans="1:7" ht="12">
      <c r="A3005" s="3" t="s">
        <v>13122</v>
      </c>
      <c r="B3005" s="2" t="s">
        <v>4701</v>
      </c>
      <c r="C3005" s="176" t="s">
        <v>15629</v>
      </c>
      <c r="D3005" s="177">
        <v>50</v>
      </c>
      <c r="E3005" s="178">
        <v>0.03</v>
      </c>
      <c r="F3005" s="563">
        <v>7.6292198181818165</v>
      </c>
      <c r="G3005" s="563"/>
    </row>
    <row r="3006" spans="1:7" ht="12">
      <c r="B3006" s="2" t="s">
        <v>4702</v>
      </c>
      <c r="C3006" s="176" t="s">
        <v>15630</v>
      </c>
      <c r="D3006" s="177">
        <v>20</v>
      </c>
      <c r="E3006" s="178">
        <v>7.0000000000000007E-2</v>
      </c>
      <c r="F3006" s="563">
        <v>5.1388527272727273</v>
      </c>
      <c r="G3006" s="563"/>
    </row>
    <row r="3007" spans="1:7" ht="12">
      <c r="A3007" s="3" t="s">
        <v>13123</v>
      </c>
      <c r="B3007" s="2" t="s">
        <v>4703</v>
      </c>
      <c r="C3007" s="176" t="s">
        <v>15631</v>
      </c>
      <c r="D3007" s="177">
        <v>25</v>
      </c>
      <c r="E3007" s="178">
        <v>0.04</v>
      </c>
      <c r="F3007" s="563">
        <v>14.098903636363634</v>
      </c>
      <c r="G3007" s="563"/>
    </row>
    <row r="3008" spans="1:7" ht="12">
      <c r="B3008" s="2" t="s">
        <v>4704</v>
      </c>
      <c r="C3008" s="176" t="s">
        <v>15632</v>
      </c>
      <c r="D3008" s="177">
        <v>10</v>
      </c>
      <c r="E3008" s="178">
        <v>7.0000000000000007E-2</v>
      </c>
      <c r="F3008" s="563">
        <v>27.802510909090902</v>
      </c>
      <c r="G3008" s="563"/>
    </row>
    <row r="3009" spans="1:7" ht="12">
      <c r="A3009" s="3" t="s">
        <v>13124</v>
      </c>
      <c r="B3009" s="2" t="s">
        <v>4705</v>
      </c>
      <c r="C3009" s="176" t="s">
        <v>15633</v>
      </c>
      <c r="D3009" s="177">
        <v>10</v>
      </c>
      <c r="E3009" s="178">
        <v>7.0000000000000007E-2</v>
      </c>
      <c r="F3009" s="563">
        <v>53.760305454545438</v>
      </c>
      <c r="G3009" s="563"/>
    </row>
    <row r="3010" spans="1:7" ht="12">
      <c r="B3010" s="2" t="s">
        <v>4706</v>
      </c>
      <c r="C3010" s="176" t="s">
        <v>15634</v>
      </c>
      <c r="D3010" s="177">
        <v>5</v>
      </c>
      <c r="E3010" s="178">
        <v>0.08</v>
      </c>
      <c r="F3010" s="563">
        <v>30.042523636363629</v>
      </c>
      <c r="G3010" s="563"/>
    </row>
    <row r="3011" spans="1:7" ht="12">
      <c r="A3011" s="3" t="s">
        <v>13125</v>
      </c>
      <c r="B3011" s="2" t="s">
        <v>4707</v>
      </c>
      <c r="C3011" s="176" t="s">
        <v>15635</v>
      </c>
      <c r="D3011" s="177">
        <v>5</v>
      </c>
      <c r="E3011" s="178">
        <v>0.08</v>
      </c>
      <c r="F3011" s="563">
        <v>85.120483636363616</v>
      </c>
      <c r="G3011" s="563"/>
    </row>
    <row r="3012" spans="1:7" ht="12">
      <c r="B3012" s="2" t="s">
        <v>4708</v>
      </c>
      <c r="C3012" s="176" t="s">
        <v>15636</v>
      </c>
      <c r="D3012" s="177">
        <v>5</v>
      </c>
      <c r="E3012" s="178">
        <v>0.11</v>
      </c>
      <c r="F3012" s="563">
        <v>34.390783636363629</v>
      </c>
      <c r="G3012" s="563"/>
    </row>
    <row r="3013" spans="1:7" ht="12">
      <c r="A3013" s="3" t="s">
        <v>13126</v>
      </c>
      <c r="B3013" s="2" t="s">
        <v>4709</v>
      </c>
      <c r="C3013" s="176" t="s">
        <v>15637</v>
      </c>
      <c r="D3013" s="177">
        <v>5</v>
      </c>
      <c r="E3013" s="178">
        <v>0.09</v>
      </c>
      <c r="F3013" s="563">
        <v>98.560559999999953</v>
      </c>
      <c r="G3013" s="563"/>
    </row>
    <row r="3014" spans="1:7" ht="12">
      <c r="B3014" s="2" t="s">
        <v>4025</v>
      </c>
      <c r="C3014" s="176" t="s">
        <v>15638</v>
      </c>
      <c r="D3014" s="177">
        <v>50</v>
      </c>
      <c r="E3014" s="178">
        <v>0.01</v>
      </c>
      <c r="F3014" s="563">
        <v>2.0028349090909083</v>
      </c>
      <c r="G3014" s="563"/>
    </row>
    <row r="3015" spans="1:7" ht="12">
      <c r="B3015" s="2" t="s">
        <v>4026</v>
      </c>
      <c r="C3015" s="176" t="s">
        <v>15639</v>
      </c>
      <c r="D3015" s="177">
        <v>50</v>
      </c>
      <c r="E3015" s="178">
        <v>0.01</v>
      </c>
      <c r="F3015" s="563">
        <v>2.3190719999999994</v>
      </c>
      <c r="G3015" s="563"/>
    </row>
    <row r="3016" spans="1:7" ht="12">
      <c r="A3016" s="3" t="s">
        <v>13127</v>
      </c>
      <c r="B3016" s="2" t="s">
        <v>4027</v>
      </c>
      <c r="C3016" s="176" t="s">
        <v>15640</v>
      </c>
      <c r="D3016" s="177">
        <v>50</v>
      </c>
      <c r="E3016" s="178">
        <v>0.01</v>
      </c>
      <c r="F3016" s="563">
        <v>4.664497090909089</v>
      </c>
      <c r="G3016" s="563"/>
    </row>
    <row r="3017" spans="1:7" ht="12">
      <c r="B3017" s="2" t="s">
        <v>4028</v>
      </c>
      <c r="C3017" s="176" t="s">
        <v>15641</v>
      </c>
      <c r="D3017" s="177">
        <v>50</v>
      </c>
      <c r="E3017" s="178">
        <v>0.01</v>
      </c>
      <c r="F3017" s="563">
        <v>2.8724869090909086</v>
      </c>
      <c r="G3017" s="563"/>
    </row>
    <row r="3018" spans="1:7" ht="12">
      <c r="A3018" s="3" t="s">
        <v>13128</v>
      </c>
      <c r="B3018" s="2" t="s">
        <v>4029</v>
      </c>
      <c r="C3018" s="176" t="s">
        <v>15642</v>
      </c>
      <c r="D3018" s="177">
        <v>50</v>
      </c>
      <c r="E3018" s="178">
        <v>0.01</v>
      </c>
      <c r="F3018" s="563">
        <v>5.6000318181818169</v>
      </c>
      <c r="G3018" s="563"/>
    </row>
    <row r="3019" spans="1:7" ht="12">
      <c r="B3019" s="2" t="s">
        <v>4030</v>
      </c>
      <c r="C3019" s="176" t="s">
        <v>15643</v>
      </c>
      <c r="D3019" s="177">
        <v>50</v>
      </c>
      <c r="E3019" s="178">
        <v>0.01</v>
      </c>
      <c r="F3019" s="563">
        <v>3.0174289090909086</v>
      </c>
      <c r="G3019" s="563"/>
    </row>
    <row r="3020" spans="1:7" ht="12">
      <c r="A3020" s="3" t="s">
        <v>13129</v>
      </c>
      <c r="B3020" s="2" t="s">
        <v>4920</v>
      </c>
      <c r="C3020" s="176" t="s">
        <v>15644</v>
      </c>
      <c r="D3020" s="177">
        <v>50</v>
      </c>
      <c r="E3020" s="178">
        <v>0.01</v>
      </c>
      <c r="F3020" s="563">
        <v>6.0348578181818171</v>
      </c>
      <c r="G3020" s="563"/>
    </row>
    <row r="3021" spans="1:7" ht="12">
      <c r="B3021" s="2" t="s">
        <v>4921</v>
      </c>
      <c r="C3021" s="176" t="s">
        <v>15645</v>
      </c>
      <c r="D3021" s="177">
        <v>50</v>
      </c>
      <c r="E3021" s="178">
        <v>0.02</v>
      </c>
      <c r="F3021" s="563">
        <v>3.267783272727272</v>
      </c>
      <c r="G3021" s="563"/>
    </row>
    <row r="3022" spans="1:7" ht="12">
      <c r="A3022" s="3" t="s">
        <v>13130</v>
      </c>
      <c r="B3022" s="2" t="s">
        <v>4922</v>
      </c>
      <c r="C3022" s="176" t="s">
        <v>15646</v>
      </c>
      <c r="D3022" s="177">
        <v>50</v>
      </c>
      <c r="E3022" s="178">
        <v>0.08</v>
      </c>
      <c r="F3022" s="563">
        <v>6.9176863636363617</v>
      </c>
      <c r="G3022" s="563"/>
    </row>
    <row r="3023" spans="1:7" ht="12">
      <c r="B3023" s="2" t="s">
        <v>4923</v>
      </c>
      <c r="C3023" s="176" t="s">
        <v>15647</v>
      </c>
      <c r="D3023" s="177">
        <v>20</v>
      </c>
      <c r="E3023" s="178">
        <v>0.05</v>
      </c>
      <c r="F3023" s="563">
        <v>6.1402701818181811</v>
      </c>
      <c r="G3023" s="563"/>
    </row>
    <row r="3024" spans="1:7" ht="12">
      <c r="A3024" s="3" t="s">
        <v>13131</v>
      </c>
      <c r="B3024" s="2" t="s">
        <v>4924</v>
      </c>
      <c r="C3024" s="176" t="s">
        <v>15648</v>
      </c>
      <c r="D3024" s="177">
        <v>50</v>
      </c>
      <c r="E3024" s="178">
        <v>0.05</v>
      </c>
      <c r="F3024" s="563">
        <v>9.5529954545454512</v>
      </c>
      <c r="G3024" s="563"/>
    </row>
    <row r="3025" spans="1:7" ht="12">
      <c r="B3025" s="2" t="s">
        <v>4925</v>
      </c>
      <c r="C3025" s="176" t="s">
        <v>15649</v>
      </c>
      <c r="D3025" s="177">
        <v>20</v>
      </c>
      <c r="E3025" s="178">
        <v>0.05</v>
      </c>
      <c r="F3025" s="563">
        <v>10.831120363636362</v>
      </c>
      <c r="G3025" s="563"/>
    </row>
    <row r="3026" spans="1:7" ht="12">
      <c r="A3026" s="3" t="s">
        <v>13132</v>
      </c>
      <c r="B3026" s="2" t="s">
        <v>4926</v>
      </c>
      <c r="C3026" s="176" t="s">
        <v>15650</v>
      </c>
      <c r="D3026" s="177">
        <v>25</v>
      </c>
      <c r="E3026" s="178">
        <v>0.05</v>
      </c>
      <c r="F3026" s="563">
        <v>17.788336363636361</v>
      </c>
      <c r="G3026" s="563"/>
    </row>
    <row r="3027" spans="1:7" ht="12">
      <c r="B3027" s="2" t="s">
        <v>4927</v>
      </c>
      <c r="C3027" s="176" t="s">
        <v>15651</v>
      </c>
      <c r="D3027" s="177">
        <v>10</v>
      </c>
      <c r="E3027" s="178">
        <v>0.08</v>
      </c>
      <c r="F3027" s="563">
        <v>28.066041818181816</v>
      </c>
      <c r="G3027" s="563"/>
    </row>
    <row r="3028" spans="1:7" ht="12">
      <c r="A3028" s="3" t="s">
        <v>13133</v>
      </c>
      <c r="B3028" s="2" t="s">
        <v>4928</v>
      </c>
      <c r="C3028" s="176" t="s">
        <v>15652</v>
      </c>
      <c r="D3028" s="177">
        <v>10</v>
      </c>
      <c r="E3028" s="178">
        <v>0.08</v>
      </c>
      <c r="F3028" s="563">
        <v>67.727443636363617</v>
      </c>
      <c r="G3028" s="563"/>
    </row>
    <row r="3029" spans="1:7" ht="12">
      <c r="B3029" s="2" t="s">
        <v>4929</v>
      </c>
      <c r="C3029" s="176" t="s">
        <v>15653</v>
      </c>
      <c r="D3029" s="177">
        <v>10</v>
      </c>
      <c r="E3029" s="178">
        <v>0.09</v>
      </c>
      <c r="F3029" s="563">
        <v>39.397870909090898</v>
      </c>
      <c r="G3029" s="563"/>
    </row>
    <row r="3030" spans="1:7" ht="12">
      <c r="A3030" s="3" t="s">
        <v>13134</v>
      </c>
      <c r="B3030" s="2" t="s">
        <v>4930</v>
      </c>
      <c r="C3030" s="176" t="s">
        <v>15654</v>
      </c>
      <c r="D3030" s="177">
        <v>5</v>
      </c>
      <c r="E3030" s="178">
        <v>0.11</v>
      </c>
      <c r="F3030" s="563">
        <v>106.73001818181815</v>
      </c>
      <c r="G3030" s="563"/>
    </row>
    <row r="3031" spans="1:7" ht="12">
      <c r="B3031" s="2" t="s">
        <v>4931</v>
      </c>
      <c r="C3031" s="176" t="s">
        <v>15655</v>
      </c>
      <c r="D3031" s="177">
        <v>10</v>
      </c>
      <c r="E3031" s="178">
        <v>0.1</v>
      </c>
      <c r="F3031" s="563">
        <v>43.087303636363629</v>
      </c>
      <c r="G3031" s="563"/>
    </row>
    <row r="3032" spans="1:7" ht="12">
      <c r="A3032" s="3" t="s">
        <v>13135</v>
      </c>
      <c r="B3032" s="2" t="s">
        <v>4932</v>
      </c>
      <c r="C3032" s="176" t="s">
        <v>15656</v>
      </c>
      <c r="D3032" s="177">
        <v>5</v>
      </c>
      <c r="E3032" s="178">
        <v>0.11</v>
      </c>
      <c r="F3032" s="563">
        <v>121.22421818181813</v>
      </c>
      <c r="G3032" s="563"/>
    </row>
    <row r="3033" spans="1:7" ht="12">
      <c r="B3033" s="2" t="s">
        <v>4933</v>
      </c>
      <c r="C3033" s="176" t="s">
        <v>15657</v>
      </c>
      <c r="D3033" s="177">
        <v>50</v>
      </c>
      <c r="E3033" s="178">
        <v>3.0000000000000001E-3</v>
      </c>
      <c r="F3033" s="563">
        <v>0.55341490909090907</v>
      </c>
      <c r="G3033" s="563"/>
    </row>
    <row r="3034" spans="1:7" ht="12">
      <c r="A3034" s="3" t="s">
        <v>13136</v>
      </c>
      <c r="B3034" s="2" t="s">
        <v>4934</v>
      </c>
      <c r="C3034" s="176" t="s">
        <v>15658</v>
      </c>
      <c r="D3034" s="177">
        <v>50</v>
      </c>
      <c r="E3034" s="178">
        <v>4.0000000000000001E-3</v>
      </c>
      <c r="F3034" s="563">
        <v>0.57976799999999984</v>
      </c>
      <c r="G3034" s="563"/>
    </row>
    <row r="3035" spans="1:7" ht="12">
      <c r="A3035" s="3" t="s">
        <v>13137</v>
      </c>
      <c r="B3035" s="2" t="s">
        <v>4935</v>
      </c>
      <c r="C3035" s="176" t="s">
        <v>15659</v>
      </c>
      <c r="D3035" s="177">
        <v>50</v>
      </c>
      <c r="E3035" s="178">
        <v>5.0000000000000001E-3</v>
      </c>
      <c r="F3035" s="563">
        <v>0.64565072727272721</v>
      </c>
      <c r="G3035" s="563"/>
    </row>
    <row r="3036" spans="1:7" ht="12">
      <c r="A3036" s="3" t="s">
        <v>13138</v>
      </c>
      <c r="B3036" s="2" t="s">
        <v>4936</v>
      </c>
      <c r="C3036" s="176" t="s">
        <v>15660</v>
      </c>
      <c r="D3036" s="177">
        <v>50</v>
      </c>
      <c r="E3036" s="178">
        <v>6.0000000000000001E-3</v>
      </c>
      <c r="F3036" s="563">
        <v>0.65882727272727259</v>
      </c>
      <c r="G3036" s="563"/>
    </row>
    <row r="3037" spans="1:7" ht="12">
      <c r="A3037" s="3" t="s">
        <v>13139</v>
      </c>
      <c r="B3037" s="2" t="s">
        <v>4937</v>
      </c>
      <c r="C3037" s="176" t="s">
        <v>15661</v>
      </c>
      <c r="D3037" s="177">
        <v>50</v>
      </c>
      <c r="E3037" s="178">
        <v>7.0000000000000001E-3</v>
      </c>
      <c r="F3037" s="563">
        <v>0.69835690909090886</v>
      </c>
      <c r="G3037" s="563"/>
    </row>
    <row r="3038" spans="1:7" ht="12">
      <c r="A3038" s="3" t="s">
        <v>13140</v>
      </c>
      <c r="B3038" s="2" t="s">
        <v>4938</v>
      </c>
      <c r="C3038" s="176" t="s">
        <v>15662</v>
      </c>
      <c r="D3038" s="177">
        <v>25</v>
      </c>
      <c r="E3038" s="178">
        <v>0.01</v>
      </c>
      <c r="F3038" s="563">
        <v>0.86965199999999965</v>
      </c>
      <c r="G3038" s="563"/>
    </row>
    <row r="3039" spans="1:7" ht="12">
      <c r="A3039" s="3" t="s">
        <v>13141</v>
      </c>
      <c r="B3039" s="2" t="s">
        <v>4939</v>
      </c>
      <c r="C3039" s="176" t="s">
        <v>15663</v>
      </c>
      <c r="D3039" s="177">
        <v>20</v>
      </c>
      <c r="E3039" s="178">
        <v>0.01</v>
      </c>
      <c r="F3039" s="563">
        <v>2.0950707272727267</v>
      </c>
      <c r="G3039" s="563"/>
    </row>
    <row r="3040" spans="1:7" ht="12">
      <c r="A3040" s="3" t="s">
        <v>13142</v>
      </c>
      <c r="B3040" s="2" t="s">
        <v>4940</v>
      </c>
      <c r="C3040" s="176" t="s">
        <v>15664</v>
      </c>
      <c r="D3040" s="177">
        <v>10</v>
      </c>
      <c r="E3040" s="178">
        <v>0.01</v>
      </c>
      <c r="F3040" s="563">
        <v>2.7934276363636354</v>
      </c>
      <c r="G3040" s="563"/>
    </row>
    <row r="3041" spans="1:7" ht="12">
      <c r="A3041" s="3" t="s">
        <v>13143</v>
      </c>
      <c r="B3041" s="2" t="s">
        <v>4941</v>
      </c>
      <c r="C3041" s="176" t="s">
        <v>15665</v>
      </c>
      <c r="D3041" s="177">
        <v>5</v>
      </c>
      <c r="E3041" s="178">
        <v>0.01</v>
      </c>
      <c r="F3041" s="563">
        <v>3.4786079999999986</v>
      </c>
      <c r="G3041" s="563"/>
    </row>
    <row r="3042" spans="1:7" ht="12">
      <c r="A3042" s="3" t="s">
        <v>13144</v>
      </c>
      <c r="B3042" s="2" t="s">
        <v>4942</v>
      </c>
      <c r="C3042" s="176" t="s">
        <v>15666</v>
      </c>
      <c r="D3042" s="177">
        <v>5</v>
      </c>
      <c r="E3042" s="178">
        <v>0.02</v>
      </c>
      <c r="F3042" s="563">
        <v>4.4009661818181804</v>
      </c>
      <c r="G3042" s="563"/>
    </row>
    <row r="3043" spans="1:7" ht="12">
      <c r="B3043" s="2" t="s">
        <v>132</v>
      </c>
      <c r="C3043" s="176" t="s">
        <v>15667</v>
      </c>
      <c r="D3043" s="177">
        <v>50</v>
      </c>
      <c r="E3043" s="178">
        <v>0.02</v>
      </c>
      <c r="F3043" s="563">
        <v>6.2061529090909078</v>
      </c>
      <c r="G3043" s="563"/>
    </row>
    <row r="3044" spans="1:7" ht="12">
      <c r="B3044" s="2" t="s">
        <v>133</v>
      </c>
      <c r="C3044" s="176" t="s">
        <v>15668</v>
      </c>
      <c r="D3044" s="177">
        <v>50</v>
      </c>
      <c r="E3044" s="178">
        <v>0.03</v>
      </c>
      <c r="F3044" s="563">
        <v>7.4711012727272701</v>
      </c>
      <c r="G3044" s="563"/>
    </row>
    <row r="3045" spans="1:7" ht="12">
      <c r="B3045" s="2" t="s">
        <v>134</v>
      </c>
      <c r="C3045" s="176" t="s">
        <v>15669</v>
      </c>
      <c r="D3045" s="177">
        <v>50</v>
      </c>
      <c r="E3045" s="178">
        <v>0.03</v>
      </c>
      <c r="F3045" s="563">
        <v>9.3817003636363623</v>
      </c>
      <c r="G3045" s="563"/>
    </row>
    <row r="3046" spans="1:7" ht="12">
      <c r="B3046" s="2" t="s">
        <v>135</v>
      </c>
      <c r="C3046" s="176" t="s">
        <v>15670</v>
      </c>
      <c r="D3046" s="177">
        <v>50</v>
      </c>
      <c r="E3046" s="178">
        <v>0.04</v>
      </c>
      <c r="F3046" s="563">
        <v>10.462177090909089</v>
      </c>
      <c r="G3046" s="563"/>
    </row>
    <row r="3047" spans="1:7" ht="12">
      <c r="B3047" s="2" t="s">
        <v>136</v>
      </c>
      <c r="C3047" s="176" t="s">
        <v>15671</v>
      </c>
      <c r="D3047" s="177">
        <v>50</v>
      </c>
      <c r="E3047" s="178">
        <v>0.04</v>
      </c>
      <c r="F3047" s="563">
        <v>11.700772363636363</v>
      </c>
      <c r="G3047" s="563"/>
    </row>
    <row r="3048" spans="1:7" ht="12">
      <c r="B3048" s="2" t="s">
        <v>137</v>
      </c>
      <c r="C3048" s="176" t="s">
        <v>15672</v>
      </c>
      <c r="D3048" s="177">
        <v>20</v>
      </c>
      <c r="E3048" s="178">
        <v>0.05</v>
      </c>
      <c r="F3048" s="563">
        <v>16.075385454545451</v>
      </c>
      <c r="G3048" s="563"/>
    </row>
    <row r="3049" spans="1:7" ht="12">
      <c r="B3049" s="2" t="s">
        <v>138</v>
      </c>
      <c r="C3049" s="176" t="s">
        <v>15673</v>
      </c>
      <c r="D3049" s="177">
        <v>20</v>
      </c>
      <c r="E3049" s="178">
        <v>7.0000000000000007E-2</v>
      </c>
      <c r="F3049" s="563">
        <v>33.600190909090898</v>
      </c>
      <c r="G3049" s="563"/>
    </row>
    <row r="3050" spans="1:7" ht="12">
      <c r="B3050" s="2" t="s">
        <v>139</v>
      </c>
      <c r="C3050" s="176" t="s">
        <v>15674</v>
      </c>
      <c r="D3050" s="177">
        <v>10</v>
      </c>
      <c r="E3050" s="178">
        <v>0.08</v>
      </c>
      <c r="F3050" s="563">
        <v>65.092134545454527</v>
      </c>
      <c r="G3050" s="563"/>
    </row>
    <row r="3051" spans="1:7" ht="12">
      <c r="B3051" s="2" t="s">
        <v>140</v>
      </c>
      <c r="C3051" s="176" t="s">
        <v>15675</v>
      </c>
      <c r="D3051" s="177">
        <v>5</v>
      </c>
      <c r="E3051" s="178">
        <v>0.1</v>
      </c>
      <c r="F3051" s="563">
        <v>94.212299999999985</v>
      </c>
      <c r="G3051" s="563"/>
    </row>
    <row r="3052" spans="1:7" ht="12">
      <c r="B3052" s="2" t="s">
        <v>765</v>
      </c>
      <c r="C3052" s="176" t="s">
        <v>15676</v>
      </c>
      <c r="D3052" s="177">
        <v>50</v>
      </c>
      <c r="E3052" s="178">
        <v>0.02</v>
      </c>
      <c r="F3052" s="563">
        <v>15.416558181818178</v>
      </c>
      <c r="G3052" s="563"/>
    </row>
    <row r="3053" spans="1:7" ht="12">
      <c r="B3053" s="2" t="s">
        <v>766</v>
      </c>
      <c r="C3053" s="176" t="s">
        <v>15677</v>
      </c>
      <c r="D3053" s="177">
        <v>50</v>
      </c>
      <c r="E3053" s="178">
        <v>0.03</v>
      </c>
      <c r="F3053" s="563">
        <v>17.393039999999992</v>
      </c>
      <c r="G3053" s="563"/>
    </row>
    <row r="3054" spans="1:7" ht="12">
      <c r="B3054" s="2" t="s">
        <v>767</v>
      </c>
      <c r="C3054" s="176" t="s">
        <v>15678</v>
      </c>
      <c r="D3054" s="177">
        <v>50</v>
      </c>
      <c r="E3054" s="178">
        <v>0.04</v>
      </c>
      <c r="F3054" s="563">
        <v>18.710694545454544</v>
      </c>
      <c r="G3054" s="563"/>
    </row>
    <row r="3055" spans="1:7" ht="12">
      <c r="B3055" s="2" t="s">
        <v>768</v>
      </c>
      <c r="C3055" s="176" t="s">
        <v>15679</v>
      </c>
      <c r="D3055" s="177">
        <v>50</v>
      </c>
      <c r="E3055" s="178">
        <v>0.04</v>
      </c>
      <c r="F3055" s="563">
        <v>22.136596363636361</v>
      </c>
      <c r="G3055" s="563"/>
    </row>
    <row r="3056" spans="1:7" ht="12">
      <c r="B3056" s="2" t="s">
        <v>769</v>
      </c>
      <c r="C3056" s="176" t="s">
        <v>15680</v>
      </c>
      <c r="D3056" s="177">
        <v>50</v>
      </c>
      <c r="E3056" s="178">
        <v>0.04</v>
      </c>
      <c r="F3056" s="563">
        <v>23.190719999999995</v>
      </c>
      <c r="G3056" s="563"/>
    </row>
    <row r="3057" spans="2:7" ht="12">
      <c r="B3057" s="2" t="s">
        <v>770</v>
      </c>
      <c r="C3057" s="176" t="s">
        <v>15681</v>
      </c>
      <c r="D3057" s="177">
        <v>20</v>
      </c>
      <c r="E3057" s="178">
        <v>0.06</v>
      </c>
      <c r="F3057" s="563">
        <v>31.360178181818178</v>
      </c>
      <c r="G3057" s="563"/>
    </row>
    <row r="3058" spans="2:7" ht="12">
      <c r="B3058" s="2" t="s">
        <v>771</v>
      </c>
      <c r="C3058" s="176" t="s">
        <v>15682</v>
      </c>
      <c r="D3058" s="177">
        <v>20</v>
      </c>
      <c r="E3058" s="178">
        <v>7.0000000000000007E-2</v>
      </c>
      <c r="F3058" s="563">
        <v>49.412045454545449</v>
      </c>
      <c r="G3058" s="563"/>
    </row>
    <row r="3059" spans="2:7" ht="12">
      <c r="B3059" s="2" t="s">
        <v>772</v>
      </c>
      <c r="C3059" s="176" t="s">
        <v>15683</v>
      </c>
      <c r="D3059" s="177">
        <v>10</v>
      </c>
      <c r="E3059" s="178">
        <v>0.09</v>
      </c>
      <c r="F3059" s="563">
        <v>78.136914545454516</v>
      </c>
      <c r="G3059" s="563"/>
    </row>
    <row r="3060" spans="2:7" ht="12">
      <c r="B3060" s="2" t="s">
        <v>773</v>
      </c>
      <c r="C3060" s="176" t="s">
        <v>15684</v>
      </c>
      <c r="D3060" s="177">
        <v>5</v>
      </c>
      <c r="E3060" s="178">
        <v>0.11</v>
      </c>
      <c r="F3060" s="563">
        <v>104.75353636363633</v>
      </c>
      <c r="G3060" s="563"/>
    </row>
    <row r="3061" spans="2:7" ht="12">
      <c r="B3061" s="2" t="s">
        <v>774</v>
      </c>
      <c r="C3061" s="176" t="s">
        <v>15684</v>
      </c>
      <c r="D3061" s="177">
        <v>5</v>
      </c>
      <c r="E3061" s="178">
        <v>0.1</v>
      </c>
      <c r="F3061" s="563">
        <v>151.53027272727272</v>
      </c>
      <c r="G3061" s="563"/>
    </row>
    <row r="3062" spans="2:7" ht="12">
      <c r="B3062" s="2" t="s">
        <v>775</v>
      </c>
      <c r="C3062" s="176" t="s">
        <v>15685</v>
      </c>
      <c r="D3062" s="177">
        <v>50</v>
      </c>
      <c r="E3062" s="178">
        <v>0.01</v>
      </c>
      <c r="F3062" s="563">
        <v>0.77741618181818162</v>
      </c>
      <c r="G3062" s="563"/>
    </row>
    <row r="3063" spans="2:7" ht="12">
      <c r="B3063" s="2" t="s">
        <v>776</v>
      </c>
      <c r="C3063" s="176" t="s">
        <v>15686</v>
      </c>
      <c r="D3063" s="177">
        <v>50</v>
      </c>
      <c r="E3063" s="178">
        <v>0.01</v>
      </c>
      <c r="F3063" s="563">
        <v>0.79059272727272711</v>
      </c>
      <c r="G3063" s="563"/>
    </row>
    <row r="3064" spans="2:7" ht="12">
      <c r="B3064" s="2" t="s">
        <v>777</v>
      </c>
      <c r="C3064" s="176" t="s">
        <v>15687</v>
      </c>
      <c r="D3064" s="177">
        <v>50</v>
      </c>
      <c r="E3064" s="178">
        <v>0.01</v>
      </c>
      <c r="F3064" s="563">
        <v>0.86965199999999965</v>
      </c>
      <c r="G3064" s="563"/>
    </row>
    <row r="3065" spans="2:7" ht="12">
      <c r="B3065" s="2" t="s">
        <v>778</v>
      </c>
      <c r="C3065" s="176" t="s">
        <v>15688</v>
      </c>
      <c r="D3065" s="177">
        <v>50</v>
      </c>
      <c r="E3065" s="178">
        <v>0.01</v>
      </c>
      <c r="F3065" s="563">
        <v>0.90918163636363603</v>
      </c>
      <c r="G3065" s="563"/>
    </row>
    <row r="3066" spans="2:7" ht="12">
      <c r="B3066" s="2" t="s">
        <v>779</v>
      </c>
      <c r="C3066" s="176" t="s">
        <v>15689</v>
      </c>
      <c r="D3066" s="177">
        <v>50</v>
      </c>
      <c r="E3066" s="178">
        <v>0.01</v>
      </c>
      <c r="F3066" s="563">
        <v>1.0541236363636359</v>
      </c>
      <c r="G3066" s="563"/>
    </row>
    <row r="3067" spans="2:7" ht="12">
      <c r="B3067" s="2" t="s">
        <v>780</v>
      </c>
      <c r="C3067" s="176" t="s">
        <v>15690</v>
      </c>
      <c r="D3067" s="177">
        <v>20</v>
      </c>
      <c r="E3067" s="178">
        <v>0.02</v>
      </c>
      <c r="F3067" s="563">
        <v>1.3571841818181818</v>
      </c>
      <c r="G3067" s="563"/>
    </row>
    <row r="3068" spans="2:7" ht="12">
      <c r="B3068" s="2" t="s">
        <v>781</v>
      </c>
      <c r="C3068" s="176" t="s">
        <v>15691</v>
      </c>
      <c r="D3068" s="177">
        <v>20</v>
      </c>
      <c r="E3068" s="178">
        <v>0.02</v>
      </c>
      <c r="F3068" s="563">
        <v>3.6630796363636349</v>
      </c>
      <c r="G3068" s="563"/>
    </row>
    <row r="3069" spans="2:7" ht="12">
      <c r="B3069" s="2" t="s">
        <v>782</v>
      </c>
      <c r="C3069" s="176" t="s">
        <v>15692</v>
      </c>
      <c r="D3069" s="177">
        <v>10</v>
      </c>
      <c r="E3069" s="178">
        <v>0.03</v>
      </c>
      <c r="F3069" s="563">
        <v>4.8357921818181815</v>
      </c>
      <c r="G3069" s="563"/>
    </row>
    <row r="3070" spans="2:7" ht="12">
      <c r="B3070" s="2" t="s">
        <v>783</v>
      </c>
      <c r="C3070" s="176" t="s">
        <v>15693</v>
      </c>
      <c r="D3070" s="177">
        <v>5</v>
      </c>
      <c r="E3070" s="178">
        <v>0.08</v>
      </c>
      <c r="F3070" s="563">
        <v>8.946874363636363</v>
      </c>
      <c r="G3070" s="563"/>
    </row>
    <row r="3071" spans="2:7" ht="12">
      <c r="B3071" s="2" t="s">
        <v>784</v>
      </c>
      <c r="C3071" s="176" t="s">
        <v>15694</v>
      </c>
      <c r="D3071" s="177">
        <v>5</v>
      </c>
      <c r="E3071" s="178">
        <v>0.09</v>
      </c>
      <c r="F3071" s="563">
        <v>14.757730909090904</v>
      </c>
      <c r="G3071" s="563"/>
    </row>
    <row r="3072" spans="2:7" ht="12">
      <c r="B3072" s="2" t="s">
        <v>785</v>
      </c>
      <c r="C3072" s="176" t="s">
        <v>15695</v>
      </c>
      <c r="D3072" s="177">
        <v>50</v>
      </c>
      <c r="E3072" s="178">
        <v>0.01</v>
      </c>
      <c r="F3072" s="563">
        <v>6.1797998181818166</v>
      </c>
      <c r="G3072" s="563"/>
    </row>
    <row r="3073" spans="2:7" ht="12">
      <c r="B3073" s="2" t="s">
        <v>786</v>
      </c>
      <c r="C3073" s="176" t="s">
        <v>15696</v>
      </c>
      <c r="D3073" s="177">
        <v>50</v>
      </c>
      <c r="E3073" s="178">
        <v>0.01</v>
      </c>
      <c r="F3073" s="563">
        <v>6.2852121818181805</v>
      </c>
      <c r="G3073" s="563"/>
    </row>
    <row r="3074" spans="2:7" ht="12">
      <c r="B3074" s="2" t="s">
        <v>787</v>
      </c>
      <c r="C3074" s="176" t="s">
        <v>15697</v>
      </c>
      <c r="D3074" s="177">
        <v>50</v>
      </c>
      <c r="E3074" s="178">
        <v>0.01</v>
      </c>
      <c r="F3074" s="563">
        <v>7.0099221818181796</v>
      </c>
      <c r="G3074" s="563"/>
    </row>
    <row r="3075" spans="2:7" ht="12">
      <c r="B3075" s="2" t="s">
        <v>788</v>
      </c>
      <c r="C3075" s="176" t="s">
        <v>15698</v>
      </c>
      <c r="D3075" s="177">
        <v>50</v>
      </c>
      <c r="E3075" s="178">
        <v>0.01</v>
      </c>
      <c r="F3075" s="563">
        <v>7.4447481818181798</v>
      </c>
      <c r="G3075" s="563"/>
    </row>
    <row r="3076" spans="2:7" ht="12">
      <c r="B3076" s="2" t="s">
        <v>789</v>
      </c>
      <c r="C3076" s="176" t="s">
        <v>15699</v>
      </c>
      <c r="D3076" s="177">
        <v>25</v>
      </c>
      <c r="E3076" s="178">
        <v>0.01</v>
      </c>
      <c r="F3076" s="563">
        <v>10.435823999999997</v>
      </c>
      <c r="G3076" s="563"/>
    </row>
    <row r="3077" spans="2:7" ht="12">
      <c r="B3077" s="2" t="s">
        <v>790</v>
      </c>
      <c r="C3077" s="176" t="s">
        <v>15700</v>
      </c>
      <c r="D3077" s="177">
        <v>20</v>
      </c>
      <c r="E3077" s="178">
        <v>0.03</v>
      </c>
      <c r="F3077" s="563">
        <v>13.071133090909088</v>
      </c>
      <c r="G3077" s="563"/>
    </row>
    <row r="3078" spans="2:7" ht="12">
      <c r="B3078" s="2" t="s">
        <v>791</v>
      </c>
      <c r="C3078" s="176" t="s">
        <v>15701</v>
      </c>
      <c r="D3078" s="177">
        <v>15</v>
      </c>
      <c r="E3078" s="178">
        <v>0.04</v>
      </c>
      <c r="F3078" s="563">
        <v>20.818941818181816</v>
      </c>
      <c r="G3078" s="563"/>
    </row>
    <row r="3079" spans="2:7" ht="12">
      <c r="B3079" s="2" t="s">
        <v>792</v>
      </c>
      <c r="C3079" s="176" t="s">
        <v>15702</v>
      </c>
      <c r="D3079" s="177">
        <v>10</v>
      </c>
      <c r="E3079" s="178">
        <v>0.05</v>
      </c>
      <c r="F3079" s="563">
        <v>25.16720181818182</v>
      </c>
      <c r="G3079" s="563"/>
    </row>
    <row r="3080" spans="2:7" ht="12">
      <c r="B3080" s="2" t="s">
        <v>793</v>
      </c>
      <c r="C3080" s="176" t="s">
        <v>15703</v>
      </c>
      <c r="D3080" s="177">
        <v>10</v>
      </c>
      <c r="E3080" s="178">
        <v>0.06</v>
      </c>
      <c r="F3080" s="563">
        <v>30.042523636363629</v>
      </c>
      <c r="G3080" s="563"/>
    </row>
    <row r="3081" spans="2:7" ht="12">
      <c r="B3081" s="2" t="s">
        <v>794</v>
      </c>
      <c r="C3081" s="176" t="s">
        <v>15704</v>
      </c>
      <c r="D3081" s="177">
        <v>10</v>
      </c>
      <c r="E3081" s="178">
        <v>0.09</v>
      </c>
      <c r="F3081" s="563">
        <v>68.913332727272703</v>
      </c>
      <c r="G3081" s="563"/>
    </row>
    <row r="3082" spans="2:7" ht="12">
      <c r="B3082" s="2" t="s">
        <v>795</v>
      </c>
      <c r="C3082" s="176" t="s">
        <v>796</v>
      </c>
      <c r="D3082" s="177">
        <v>1</v>
      </c>
      <c r="E3082" s="178">
        <v>0.41</v>
      </c>
      <c r="F3082" s="563">
        <v>23.981312727272723</v>
      </c>
      <c r="G3082" s="563"/>
    </row>
    <row r="3083" spans="2:7" ht="12">
      <c r="B3083" s="2" t="s">
        <v>797</v>
      </c>
      <c r="C3083" s="176" t="s">
        <v>798</v>
      </c>
      <c r="D3083" s="177">
        <v>1</v>
      </c>
      <c r="E3083" s="178">
        <v>0.2</v>
      </c>
      <c r="F3083" s="563">
        <v>19.575695999999994</v>
      </c>
      <c r="G3083" s="563"/>
    </row>
    <row r="3084" spans="2:7" ht="12">
      <c r="B3084" s="2" t="s">
        <v>799</v>
      </c>
      <c r="C3084" s="176" t="s">
        <v>15705</v>
      </c>
      <c r="D3084" s="177">
        <v>1</v>
      </c>
      <c r="E3084" s="178">
        <v>0.42</v>
      </c>
      <c r="F3084" s="563">
        <v>34.066795636363622</v>
      </c>
      <c r="G3084" s="563"/>
    </row>
    <row r="3085" spans="2:7" ht="12">
      <c r="B3085" s="2" t="s">
        <v>800</v>
      </c>
      <c r="C3085" s="176" t="s">
        <v>15706</v>
      </c>
      <c r="D3085" s="177">
        <v>1</v>
      </c>
      <c r="E3085" s="178">
        <v>0.7</v>
      </c>
      <c r="F3085" s="563">
        <v>41.693690181818177</v>
      </c>
      <c r="G3085" s="563"/>
    </row>
    <row r="3086" spans="2:7" ht="12">
      <c r="B3086" s="2" t="s">
        <v>801</v>
      </c>
      <c r="C3086" s="176" t="s">
        <v>802</v>
      </c>
      <c r="D3086" s="177">
        <v>1</v>
      </c>
      <c r="E3086" s="178">
        <v>0.83</v>
      </c>
      <c r="F3086" s="563">
        <v>82.878920727272714</v>
      </c>
      <c r="G3086" s="563"/>
    </row>
    <row r="3087" spans="2:7" ht="12">
      <c r="B3087" s="2" t="s">
        <v>803</v>
      </c>
      <c r="C3087" s="176" t="s">
        <v>804</v>
      </c>
      <c r="D3087" s="177">
        <v>1</v>
      </c>
      <c r="E3087" s="178">
        <v>1.4</v>
      </c>
      <c r="F3087" s="563">
        <v>426.92007272727261</v>
      </c>
      <c r="G3087" s="563"/>
    </row>
    <row r="3088" spans="2:7" ht="12">
      <c r="B3088" s="2" t="s">
        <v>805</v>
      </c>
      <c r="C3088" s="176" t="s">
        <v>806</v>
      </c>
      <c r="D3088" s="177">
        <v>1</v>
      </c>
      <c r="E3088" s="178">
        <v>1.5</v>
      </c>
      <c r="F3088" s="563">
        <v>563.95614545454532</v>
      </c>
      <c r="G3088" s="563"/>
    </row>
    <row r="3089" spans="2:7" ht="12">
      <c r="B3089" s="2" t="s">
        <v>807</v>
      </c>
      <c r="C3089" s="176" t="s">
        <v>808</v>
      </c>
      <c r="D3089" s="177">
        <v>1</v>
      </c>
      <c r="E3089" s="178">
        <v>0.5</v>
      </c>
      <c r="F3089" s="563">
        <v>428.23772727272717</v>
      </c>
      <c r="G3089" s="563"/>
    </row>
    <row r="3090" spans="2:7" ht="12">
      <c r="B3090" s="2" t="s">
        <v>809</v>
      </c>
      <c r="C3090" s="176" t="s">
        <v>810</v>
      </c>
      <c r="D3090" s="177">
        <v>1</v>
      </c>
      <c r="E3090" s="178">
        <v>0.02</v>
      </c>
      <c r="F3090" s="563">
        <v>16.865978181818175</v>
      </c>
      <c r="G3090" s="563"/>
    </row>
    <row r="3091" spans="2:7" ht="12">
      <c r="B3091" s="2" t="s">
        <v>811</v>
      </c>
      <c r="C3091" s="176" t="s">
        <v>812</v>
      </c>
      <c r="D3091" s="177">
        <v>1</v>
      </c>
      <c r="E3091" s="178">
        <v>0.6</v>
      </c>
      <c r="F3091" s="563">
        <v>116.34889636363633</v>
      </c>
      <c r="G3091" s="563"/>
    </row>
    <row r="3092" spans="2:7" ht="12">
      <c r="B3092" s="2" t="s">
        <v>813</v>
      </c>
      <c r="C3092" s="176" t="s">
        <v>814</v>
      </c>
      <c r="D3092" s="177">
        <v>1</v>
      </c>
      <c r="E3092" s="178">
        <v>0.6</v>
      </c>
      <c r="F3092" s="563">
        <v>59.68975090909089</v>
      </c>
      <c r="G3092" s="563"/>
    </row>
    <row r="3093" spans="2:7" ht="12">
      <c r="B3093" s="2" t="s">
        <v>815</v>
      </c>
      <c r="C3093" s="176" t="s">
        <v>816</v>
      </c>
      <c r="D3093" s="177">
        <v>1</v>
      </c>
      <c r="E3093" s="178">
        <v>22.51</v>
      </c>
      <c r="F3093" s="563">
        <v>3970.0931454545444</v>
      </c>
      <c r="G3093" s="563"/>
    </row>
    <row r="3094" spans="2:7" ht="12">
      <c r="B3094" s="2" t="s">
        <v>817</v>
      </c>
      <c r="C3094" s="176" t="s">
        <v>816</v>
      </c>
      <c r="D3094" s="177">
        <v>1</v>
      </c>
      <c r="E3094" s="178">
        <v>22.49</v>
      </c>
      <c r="F3094" s="563">
        <v>3970.0931454545444</v>
      </c>
      <c r="G3094" s="563"/>
    </row>
    <row r="3095" spans="2:7" ht="12">
      <c r="B3095" s="2" t="s">
        <v>818</v>
      </c>
      <c r="C3095" s="176" t="s">
        <v>819</v>
      </c>
      <c r="D3095" s="177">
        <v>1</v>
      </c>
      <c r="E3095" s="178">
        <v>22.51</v>
      </c>
      <c r="F3095" s="563">
        <v>4095.2703272727258</v>
      </c>
      <c r="G3095" s="563"/>
    </row>
    <row r="3096" spans="2:7" ht="12">
      <c r="B3096" s="2" t="s">
        <v>820</v>
      </c>
      <c r="C3096" s="176" t="s">
        <v>819</v>
      </c>
      <c r="D3096" s="177">
        <v>1</v>
      </c>
      <c r="E3096" s="178">
        <v>22.51</v>
      </c>
      <c r="F3096" s="563">
        <v>4105.8115636363627</v>
      </c>
      <c r="G3096" s="563"/>
    </row>
    <row r="3097" spans="2:7" ht="12">
      <c r="B3097" s="2" t="s">
        <v>821</v>
      </c>
      <c r="C3097" s="176" t="s">
        <v>819</v>
      </c>
      <c r="D3097" s="177">
        <v>1</v>
      </c>
      <c r="E3097" s="178">
        <v>22.51</v>
      </c>
      <c r="F3097" s="563">
        <v>6552.696054545454</v>
      </c>
      <c r="G3097" s="563"/>
    </row>
    <row r="3098" spans="2:7" ht="12">
      <c r="B3098" s="2" t="s">
        <v>822</v>
      </c>
      <c r="C3098" s="176" t="s">
        <v>819</v>
      </c>
      <c r="D3098" s="177">
        <v>1</v>
      </c>
      <c r="E3098" s="178">
        <v>22.51</v>
      </c>
      <c r="F3098" s="563">
        <v>5538.102054545453</v>
      </c>
      <c r="G3098" s="563"/>
    </row>
    <row r="3099" spans="2:7" ht="12">
      <c r="B3099" s="2" t="s">
        <v>823</v>
      </c>
      <c r="C3099" s="176" t="s">
        <v>15707</v>
      </c>
      <c r="D3099" s="177">
        <v>1</v>
      </c>
      <c r="E3099" s="178">
        <v>24.85</v>
      </c>
      <c r="F3099" s="563">
        <v>5098.0054363636355</v>
      </c>
      <c r="G3099" s="563"/>
    </row>
    <row r="3100" spans="2:7" ht="12">
      <c r="B3100" s="2" t="s">
        <v>825</v>
      </c>
      <c r="C3100" s="176" t="s">
        <v>824</v>
      </c>
      <c r="D3100" s="177">
        <v>1</v>
      </c>
      <c r="E3100" s="178">
        <v>24.85</v>
      </c>
      <c r="F3100" s="563">
        <v>5142.8056909090901</v>
      </c>
      <c r="G3100" s="563"/>
    </row>
    <row r="3101" spans="2:7" ht="12">
      <c r="B3101" s="2" t="s">
        <v>826</v>
      </c>
      <c r="C3101" s="176" t="s">
        <v>824</v>
      </c>
      <c r="D3101" s="177">
        <v>1</v>
      </c>
      <c r="E3101" s="178">
        <v>24.83</v>
      </c>
      <c r="F3101" s="563">
        <v>5142.8056909090901</v>
      </c>
      <c r="G3101" s="563"/>
    </row>
    <row r="3102" spans="2:7" ht="12">
      <c r="B3102" s="2" t="s">
        <v>827</v>
      </c>
      <c r="C3102" s="176" t="s">
        <v>824</v>
      </c>
      <c r="D3102" s="177">
        <v>1</v>
      </c>
      <c r="E3102" s="178">
        <v>24.85</v>
      </c>
      <c r="F3102" s="563">
        <v>5098.0054363636355</v>
      </c>
      <c r="G3102" s="563"/>
    </row>
    <row r="3103" spans="2:7" ht="12">
      <c r="B3103" s="2" t="s">
        <v>828</v>
      </c>
      <c r="C3103" s="176" t="s">
        <v>824</v>
      </c>
      <c r="D3103" s="177">
        <v>1</v>
      </c>
      <c r="E3103" s="178">
        <v>24.85</v>
      </c>
      <c r="F3103" s="563">
        <v>5142.8056909090901</v>
      </c>
      <c r="G3103" s="563"/>
    </row>
    <row r="3104" spans="2:7" ht="12">
      <c r="B3104" s="2" t="s">
        <v>829</v>
      </c>
      <c r="C3104" s="176" t="s">
        <v>824</v>
      </c>
      <c r="D3104" s="177">
        <v>1</v>
      </c>
      <c r="E3104" s="178">
        <v>24.85</v>
      </c>
      <c r="F3104" s="563">
        <v>5142.8056909090901</v>
      </c>
      <c r="G3104" s="563"/>
    </row>
    <row r="3105" spans="1:7" ht="12">
      <c r="B3105" s="2" t="s">
        <v>830</v>
      </c>
      <c r="C3105" s="176" t="s">
        <v>831</v>
      </c>
      <c r="D3105" s="177">
        <v>1</v>
      </c>
      <c r="E3105" s="178">
        <v>22.35</v>
      </c>
      <c r="F3105" s="563">
        <v>4671.0853636363627</v>
      </c>
      <c r="G3105" s="563"/>
    </row>
    <row r="3106" spans="1:7" ht="12">
      <c r="B3106" s="2" t="s">
        <v>832</v>
      </c>
      <c r="C3106" s="176" t="s">
        <v>833</v>
      </c>
      <c r="D3106" s="177">
        <v>1</v>
      </c>
      <c r="E3106" s="178">
        <v>22.35</v>
      </c>
      <c r="F3106" s="563">
        <v>4391.7425999999987</v>
      </c>
      <c r="G3106" s="563"/>
    </row>
    <row r="3107" spans="1:7" ht="12">
      <c r="B3107" s="2" t="s">
        <v>834</v>
      </c>
      <c r="C3107" s="176" t="s">
        <v>835</v>
      </c>
      <c r="D3107" s="177">
        <v>1</v>
      </c>
      <c r="E3107" s="178">
        <v>19.510000000000002</v>
      </c>
      <c r="F3107" s="563">
        <v>3877.8573272727263</v>
      </c>
      <c r="G3107" s="563"/>
    </row>
    <row r="3108" spans="1:7" ht="12">
      <c r="B3108" s="2" t="s">
        <v>836</v>
      </c>
      <c r="C3108" s="176" t="s">
        <v>837</v>
      </c>
      <c r="D3108" s="177">
        <v>1</v>
      </c>
      <c r="E3108" s="178">
        <v>19.510000000000002</v>
      </c>
      <c r="F3108" s="563">
        <v>5121.7232181818163</v>
      </c>
      <c r="G3108" s="563"/>
    </row>
    <row r="3109" spans="1:7" ht="12">
      <c r="B3109" s="2" t="s">
        <v>838</v>
      </c>
      <c r="C3109" s="176" t="s">
        <v>839</v>
      </c>
      <c r="D3109" s="177">
        <v>1</v>
      </c>
      <c r="E3109" s="178">
        <v>16.93</v>
      </c>
      <c r="F3109" s="563">
        <v>3097.8058363636355</v>
      </c>
      <c r="G3109" s="563"/>
    </row>
    <row r="3110" spans="1:7" ht="12">
      <c r="B3110" s="2" t="s">
        <v>840</v>
      </c>
      <c r="C3110" s="176" t="s">
        <v>841</v>
      </c>
      <c r="D3110" s="177">
        <v>1</v>
      </c>
      <c r="E3110" s="178">
        <v>0.09</v>
      </c>
      <c r="F3110" s="563">
        <v>23.389143272727264</v>
      </c>
      <c r="G3110" s="563"/>
    </row>
    <row r="3111" spans="1:7" ht="12">
      <c r="B3111" s="2" t="s">
        <v>842</v>
      </c>
      <c r="C3111" s="176" t="s">
        <v>1715</v>
      </c>
      <c r="D3111" s="177">
        <v>10</v>
      </c>
      <c r="E3111" s="178">
        <v>7.0000000000000007E-2</v>
      </c>
      <c r="F3111" s="563">
        <v>7.5760485818181804</v>
      </c>
      <c r="G3111" s="563"/>
    </row>
    <row r="3112" spans="1:7" ht="12">
      <c r="B3112" s="2" t="s">
        <v>1716</v>
      </c>
      <c r="C3112" s="176" t="s">
        <v>1717</v>
      </c>
      <c r="D3112" s="177">
        <v>1</v>
      </c>
      <c r="E3112" s="178">
        <v>0.06</v>
      </c>
      <c r="F3112" s="563">
        <v>25.550096727272724</v>
      </c>
      <c r="G3112" s="563"/>
    </row>
    <row r="3113" spans="1:7" ht="12">
      <c r="B3113" s="2" t="s">
        <v>1718</v>
      </c>
      <c r="C3113" s="176" t="s">
        <v>1719</v>
      </c>
      <c r="D3113" s="177">
        <v>1</v>
      </c>
      <c r="E3113" s="178">
        <v>0.09</v>
      </c>
      <c r="F3113" s="563">
        <v>36.481978909090905</v>
      </c>
      <c r="G3113" s="563"/>
    </row>
    <row r="3114" spans="1:7" ht="12">
      <c r="B3114" s="2" t="s">
        <v>1720</v>
      </c>
      <c r="C3114" s="176" t="s">
        <v>1721</v>
      </c>
      <c r="D3114" s="177">
        <v>1</v>
      </c>
      <c r="E3114" s="178">
        <v>390</v>
      </c>
      <c r="F3114" s="563">
        <v>25.168751999999994</v>
      </c>
      <c r="G3114" s="563"/>
    </row>
    <row r="3115" spans="1:7" ht="12">
      <c r="A3115" s="3" t="s">
        <v>12855</v>
      </c>
      <c r="B3115" s="2" t="s">
        <v>4943</v>
      </c>
      <c r="C3115" s="176" t="s">
        <v>15708</v>
      </c>
      <c r="D3115" s="177">
        <v>1</v>
      </c>
      <c r="E3115" s="178">
        <v>0.28999999999999998</v>
      </c>
      <c r="F3115" s="563">
        <v>11.05</v>
      </c>
      <c r="G3115" s="563"/>
    </row>
    <row r="3116" spans="1:7" ht="12">
      <c r="B3116" s="2" t="s">
        <v>1722</v>
      </c>
      <c r="C3116" s="176" t="s">
        <v>15709</v>
      </c>
      <c r="D3116" s="177">
        <v>1</v>
      </c>
      <c r="E3116" s="178">
        <v>0.61</v>
      </c>
      <c r="F3116" s="563">
        <v>55.676330181818152</v>
      </c>
      <c r="G3116" s="563"/>
    </row>
    <row r="3117" spans="1:7" ht="12">
      <c r="B3117" s="2" t="s">
        <v>1723</v>
      </c>
      <c r="C3117" s="176" t="s">
        <v>15710</v>
      </c>
      <c r="D3117" s="177">
        <v>1</v>
      </c>
      <c r="E3117" s="178">
        <v>1.1299999999999999</v>
      </c>
      <c r="F3117" s="563">
        <v>103.47153599999999</v>
      </c>
      <c r="G3117" s="563"/>
    </row>
    <row r="3118" spans="1:7" ht="12">
      <c r="B3118" s="2" t="s">
        <v>1724</v>
      </c>
      <c r="C3118" s="176" t="s">
        <v>15711</v>
      </c>
      <c r="D3118" s="177">
        <v>1</v>
      </c>
      <c r="E3118" s="178">
        <v>1.74</v>
      </c>
      <c r="F3118" s="563">
        <v>153.80903999999995</v>
      </c>
      <c r="G3118" s="563"/>
    </row>
    <row r="3119" spans="1:7" ht="12">
      <c r="B3119" s="2" t="s">
        <v>1725</v>
      </c>
      <c r="C3119" s="176" t="s">
        <v>15712</v>
      </c>
      <c r="D3119" s="177">
        <v>1</v>
      </c>
      <c r="E3119" s="178">
        <v>0.28999999999999998</v>
      </c>
      <c r="F3119" s="563">
        <v>47.922320727272719</v>
      </c>
      <c r="G3119" s="563"/>
    </row>
    <row r="3120" spans="1:7" ht="12">
      <c r="B3120" s="2" t="s">
        <v>1726</v>
      </c>
      <c r="C3120" s="176" t="s">
        <v>15713</v>
      </c>
      <c r="D3120" s="177">
        <v>1</v>
      </c>
      <c r="E3120" s="178">
        <v>0.38</v>
      </c>
      <c r="F3120" s="563">
        <v>89.107551272727235</v>
      </c>
      <c r="G3120" s="563"/>
    </row>
    <row r="3121" spans="2:7" ht="12">
      <c r="B3121" s="2" t="s">
        <v>1727</v>
      </c>
      <c r="C3121" s="176" t="s">
        <v>15714</v>
      </c>
      <c r="D3121" s="177">
        <v>1</v>
      </c>
      <c r="E3121" s="178">
        <v>0.72</v>
      </c>
      <c r="F3121" s="563">
        <v>117.9626356363636</v>
      </c>
      <c r="G3121" s="563"/>
    </row>
    <row r="3122" spans="2:7" ht="12">
      <c r="B3122" s="2" t="s">
        <v>1728</v>
      </c>
      <c r="C3122" s="176" t="s">
        <v>1729</v>
      </c>
      <c r="D3122" s="177">
        <v>1</v>
      </c>
      <c r="E3122" s="178">
        <v>0.38</v>
      </c>
      <c r="F3122" s="563">
        <v>83.260265454545419</v>
      </c>
      <c r="G3122" s="563"/>
    </row>
    <row r="3123" spans="2:7" ht="12">
      <c r="B3123" s="2" t="s">
        <v>1730</v>
      </c>
      <c r="C3123" s="176" t="s">
        <v>15715</v>
      </c>
      <c r="D3123" s="177">
        <v>1</v>
      </c>
      <c r="E3123" s="178">
        <v>0.2</v>
      </c>
      <c r="F3123" s="563">
        <v>10.652229381818181</v>
      </c>
      <c r="G3123" s="563"/>
    </row>
    <row r="3124" spans="2:7" ht="12">
      <c r="B3124" s="2" t="s">
        <v>1731</v>
      </c>
      <c r="C3124" s="176" t="s">
        <v>1732</v>
      </c>
      <c r="D3124" s="177">
        <v>1</v>
      </c>
      <c r="E3124" s="178">
        <v>0.3</v>
      </c>
      <c r="F3124" s="563">
        <v>19.957040727272719</v>
      </c>
      <c r="G3124" s="563"/>
    </row>
    <row r="3125" spans="2:7" ht="12">
      <c r="B3125" s="2" t="s">
        <v>1733</v>
      </c>
      <c r="C3125" s="176" t="s">
        <v>1734</v>
      </c>
      <c r="D3125" s="177">
        <v>1</v>
      </c>
      <c r="E3125" s="178">
        <v>0.32</v>
      </c>
      <c r="F3125" s="563">
        <v>19.829925818181813</v>
      </c>
      <c r="G3125" s="563"/>
    </row>
    <row r="3126" spans="2:7" ht="12">
      <c r="B3126" s="2" t="s">
        <v>1735</v>
      </c>
      <c r="C3126" s="176" t="s">
        <v>1736</v>
      </c>
      <c r="D3126" s="177">
        <v>1</v>
      </c>
      <c r="E3126" s="178">
        <v>0.4</v>
      </c>
      <c r="F3126" s="563">
        <v>25.295866909090901</v>
      </c>
      <c r="G3126" s="563"/>
    </row>
    <row r="3127" spans="2:7" ht="12">
      <c r="B3127" s="2" t="s">
        <v>1737</v>
      </c>
      <c r="C3127" s="176" t="s">
        <v>1738</v>
      </c>
      <c r="D3127" s="177">
        <v>1</v>
      </c>
      <c r="E3127" s="178">
        <v>0.03</v>
      </c>
      <c r="F3127" s="563">
        <v>8.5802563636363605</v>
      </c>
      <c r="G3127" s="563"/>
    </row>
    <row r="3128" spans="2:7" ht="12">
      <c r="B3128" s="2" t="s">
        <v>1739</v>
      </c>
      <c r="C3128" s="176" t="s">
        <v>1740</v>
      </c>
      <c r="D3128" s="177">
        <v>1</v>
      </c>
      <c r="E3128" s="178">
        <v>0.04</v>
      </c>
      <c r="F3128" s="563">
        <v>8.2116231272727251</v>
      </c>
      <c r="G3128" s="563"/>
    </row>
    <row r="3129" spans="2:7" ht="12">
      <c r="B3129" s="2" t="s">
        <v>1741</v>
      </c>
      <c r="C3129" s="176" t="s">
        <v>1742</v>
      </c>
      <c r="D3129" s="177">
        <v>1</v>
      </c>
      <c r="E3129" s="178">
        <v>0.16</v>
      </c>
      <c r="F3129" s="563">
        <v>17.160512727272721</v>
      </c>
      <c r="G3129" s="563"/>
    </row>
    <row r="3130" spans="2:7" ht="12">
      <c r="B3130" s="2" t="s">
        <v>1743</v>
      </c>
      <c r="C3130" s="176" t="s">
        <v>1744</v>
      </c>
      <c r="D3130" s="177">
        <v>1</v>
      </c>
      <c r="E3130" s="178">
        <v>1.64</v>
      </c>
      <c r="F3130" s="563">
        <v>200.84155636363633</v>
      </c>
      <c r="G3130" s="563"/>
    </row>
    <row r="3131" spans="2:7" ht="12">
      <c r="B3131" s="2" t="s">
        <v>1745</v>
      </c>
      <c r="C3131" s="176" t="s">
        <v>1746</v>
      </c>
      <c r="D3131" s="177">
        <v>1</v>
      </c>
      <c r="E3131" s="178">
        <v>0.66</v>
      </c>
      <c r="F3131" s="563">
        <v>82.370461090909075</v>
      </c>
      <c r="G3131" s="563"/>
    </row>
    <row r="3132" spans="2:7" ht="12">
      <c r="B3132" s="2" t="s">
        <v>1747</v>
      </c>
      <c r="C3132" s="176" t="s">
        <v>1748</v>
      </c>
      <c r="D3132" s="177">
        <v>1</v>
      </c>
      <c r="E3132" s="178">
        <v>1.05</v>
      </c>
      <c r="F3132" s="563">
        <v>134.74180363636358</v>
      </c>
      <c r="G3132" s="563"/>
    </row>
    <row r="3133" spans="2:7" ht="12">
      <c r="B3133" s="2" t="s">
        <v>1749</v>
      </c>
      <c r="C3133" s="176" t="s">
        <v>141</v>
      </c>
      <c r="D3133" s="177">
        <v>1</v>
      </c>
      <c r="E3133" s="178">
        <v>1.01</v>
      </c>
      <c r="F3133" s="563">
        <v>72.709727999999984</v>
      </c>
      <c r="G3133" s="563"/>
    </row>
    <row r="3134" spans="2:7" ht="12">
      <c r="B3134" s="2" t="s">
        <v>142</v>
      </c>
      <c r="C3134" s="176" t="s">
        <v>15716</v>
      </c>
      <c r="D3134" s="177">
        <v>1</v>
      </c>
      <c r="E3134" s="178">
        <v>1.4</v>
      </c>
      <c r="F3134" s="563">
        <v>207.19730181818173</v>
      </c>
      <c r="G3134" s="563"/>
    </row>
    <row r="3135" spans="2:7" ht="12">
      <c r="B3135" s="2" t="s">
        <v>143</v>
      </c>
      <c r="C3135" s="176" t="s">
        <v>15717</v>
      </c>
      <c r="D3135" s="177">
        <v>1</v>
      </c>
      <c r="E3135" s="178">
        <v>2.13</v>
      </c>
      <c r="F3135" s="563">
        <v>296.17773818181814</v>
      </c>
      <c r="G3135" s="563"/>
    </row>
    <row r="3136" spans="2:7" ht="12">
      <c r="B3136" s="2" t="s">
        <v>144</v>
      </c>
      <c r="C3136" s="176" t="s">
        <v>15718</v>
      </c>
      <c r="D3136" s="177">
        <v>1</v>
      </c>
      <c r="E3136" s="178">
        <v>0.62</v>
      </c>
      <c r="F3136" s="563">
        <v>88.47197672727269</v>
      </c>
      <c r="G3136" s="563"/>
    </row>
    <row r="3137" spans="1:7" ht="12">
      <c r="B3137" s="2" t="s">
        <v>145</v>
      </c>
      <c r="C3137" s="176" t="s">
        <v>146</v>
      </c>
      <c r="D3137" s="177">
        <v>1</v>
      </c>
      <c r="E3137" s="178">
        <v>2.15</v>
      </c>
      <c r="F3137" s="563">
        <v>194.48581090909084</v>
      </c>
      <c r="G3137" s="563"/>
    </row>
    <row r="3138" spans="1:7" ht="12">
      <c r="B3138" s="2" t="s">
        <v>147</v>
      </c>
      <c r="C3138" s="176" t="s">
        <v>148</v>
      </c>
      <c r="D3138" s="177">
        <v>1</v>
      </c>
      <c r="E3138" s="178">
        <v>1.95</v>
      </c>
      <c r="F3138" s="563">
        <v>179.23202181818178</v>
      </c>
      <c r="G3138" s="563"/>
    </row>
    <row r="3139" spans="1:7" ht="12">
      <c r="B3139" s="2" t="s">
        <v>149</v>
      </c>
      <c r="C3139" s="176" t="s">
        <v>150</v>
      </c>
      <c r="D3139" s="177">
        <v>1</v>
      </c>
      <c r="E3139" s="178">
        <v>1.9</v>
      </c>
      <c r="F3139" s="563">
        <v>137.28410181818177</v>
      </c>
      <c r="G3139" s="563"/>
    </row>
    <row r="3140" spans="1:7" ht="12">
      <c r="A3140" s="3" t="s">
        <v>12868</v>
      </c>
      <c r="B3140" s="2" t="s">
        <v>4944</v>
      </c>
      <c r="C3140" s="176" t="s">
        <v>4945</v>
      </c>
      <c r="D3140" s="177">
        <v>1</v>
      </c>
      <c r="E3140" s="178">
        <v>0.45</v>
      </c>
      <c r="F3140" s="563">
        <v>32.541416727272725</v>
      </c>
      <c r="G3140" s="563"/>
    </row>
    <row r="3141" spans="1:7" ht="12">
      <c r="A3141" s="3" t="s">
        <v>12869</v>
      </c>
      <c r="B3141" s="2" t="s">
        <v>4946</v>
      </c>
      <c r="C3141" s="176" t="s">
        <v>4947</v>
      </c>
      <c r="D3141" s="177">
        <v>1</v>
      </c>
      <c r="E3141" s="178">
        <v>0.47</v>
      </c>
      <c r="F3141" s="563">
        <v>51.862882909090892</v>
      </c>
      <c r="G3141" s="563"/>
    </row>
    <row r="3142" spans="1:7" ht="12">
      <c r="B3142" s="2" t="s">
        <v>151</v>
      </c>
      <c r="C3142" s="176" t="s">
        <v>152</v>
      </c>
      <c r="D3142" s="177">
        <v>1</v>
      </c>
      <c r="E3142" s="178">
        <v>0.49</v>
      </c>
      <c r="F3142" s="563">
        <v>39.532736727272713</v>
      </c>
      <c r="G3142" s="563"/>
    </row>
    <row r="3143" spans="1:7" ht="12">
      <c r="B3143" s="2" t="s">
        <v>153</v>
      </c>
      <c r="C3143" s="176" t="s">
        <v>154</v>
      </c>
      <c r="D3143" s="177">
        <v>1</v>
      </c>
      <c r="E3143" s="178">
        <v>0.82</v>
      </c>
      <c r="F3143" s="563">
        <v>82.878920727272714</v>
      </c>
      <c r="G3143" s="563"/>
    </row>
    <row r="3144" spans="1:7" ht="12">
      <c r="A3144" s="3" t="s">
        <v>12856</v>
      </c>
      <c r="B3144" s="2" t="s">
        <v>4948</v>
      </c>
      <c r="C3144" s="176" t="s">
        <v>15719</v>
      </c>
      <c r="D3144" s="177">
        <v>1</v>
      </c>
      <c r="E3144" s="178">
        <v>0.27</v>
      </c>
      <c r="F3144" s="563">
        <v>5.89</v>
      </c>
      <c r="G3144" s="563"/>
    </row>
    <row r="3145" spans="1:7" ht="12">
      <c r="B3145" s="2" t="s">
        <v>4949</v>
      </c>
      <c r="C3145" s="176" t="s">
        <v>15720</v>
      </c>
      <c r="D3145" s="177">
        <v>1</v>
      </c>
      <c r="E3145" s="178">
        <v>0.23</v>
      </c>
      <c r="F3145" s="563">
        <v>25.422981818181814</v>
      </c>
      <c r="G3145" s="563"/>
    </row>
    <row r="3146" spans="1:7" ht="12">
      <c r="B3146" s="2" t="s">
        <v>155</v>
      </c>
      <c r="C3146" s="176" t="s">
        <v>15721</v>
      </c>
      <c r="D3146" s="177">
        <v>1</v>
      </c>
      <c r="E3146" s="178">
        <v>0.27</v>
      </c>
      <c r="F3146" s="563">
        <v>22.753568727272718</v>
      </c>
      <c r="G3146" s="563"/>
    </row>
    <row r="3147" spans="1:7" ht="12">
      <c r="B3147" s="2" t="s">
        <v>156</v>
      </c>
      <c r="C3147" s="176" t="s">
        <v>15722</v>
      </c>
      <c r="D3147" s="177">
        <v>1</v>
      </c>
      <c r="E3147" s="178">
        <v>0.1</v>
      </c>
      <c r="F3147" s="563">
        <v>17.414742545454537</v>
      </c>
      <c r="G3147" s="563"/>
    </row>
    <row r="3148" spans="1:7" ht="12">
      <c r="B3148" s="2" t="s">
        <v>157</v>
      </c>
      <c r="C3148" s="176" t="s">
        <v>15723</v>
      </c>
      <c r="D3148" s="177">
        <v>1</v>
      </c>
      <c r="E3148" s="178">
        <v>0.15</v>
      </c>
      <c r="F3148" s="563">
        <v>26.694130909090902</v>
      </c>
      <c r="G3148" s="563"/>
    </row>
    <row r="3149" spans="1:7" ht="12">
      <c r="B3149" s="2" t="s">
        <v>158</v>
      </c>
      <c r="C3149" s="176" t="s">
        <v>15724</v>
      </c>
      <c r="D3149" s="177">
        <v>1</v>
      </c>
      <c r="E3149" s="178">
        <v>0.3</v>
      </c>
      <c r="F3149" s="563">
        <v>107.66632799999998</v>
      </c>
      <c r="G3149" s="563"/>
    </row>
    <row r="3150" spans="1:7" ht="12">
      <c r="B3150" s="2" t="s">
        <v>159</v>
      </c>
      <c r="C3150" s="176" t="s">
        <v>15725</v>
      </c>
      <c r="D3150" s="177">
        <v>1</v>
      </c>
      <c r="E3150" s="178">
        <v>0.12</v>
      </c>
      <c r="F3150" s="563">
        <v>50.973078545454534</v>
      </c>
      <c r="G3150" s="563"/>
    </row>
    <row r="3151" spans="1:7" ht="12">
      <c r="B3151" s="2" t="s">
        <v>160</v>
      </c>
      <c r="C3151" s="176" t="s">
        <v>15726</v>
      </c>
      <c r="D3151" s="177">
        <v>1</v>
      </c>
      <c r="E3151" s="178">
        <v>0.11</v>
      </c>
      <c r="F3151" s="563">
        <v>25.168751999999994</v>
      </c>
      <c r="G3151" s="563"/>
    </row>
    <row r="3152" spans="1:7" ht="12">
      <c r="B3152" s="2" t="s">
        <v>161</v>
      </c>
      <c r="C3152" s="176" t="s">
        <v>15727</v>
      </c>
      <c r="D3152" s="177">
        <v>1</v>
      </c>
      <c r="E3152" s="178">
        <v>0.14000000000000001</v>
      </c>
      <c r="F3152" s="563">
        <v>20.846845090909088</v>
      </c>
      <c r="G3152" s="563"/>
    </row>
    <row r="3153" spans="1:7" ht="12">
      <c r="B3153" s="2" t="s">
        <v>162</v>
      </c>
      <c r="C3153" s="176" t="s">
        <v>15723</v>
      </c>
      <c r="D3153" s="177">
        <v>1</v>
      </c>
      <c r="E3153" s="178">
        <v>0.23</v>
      </c>
      <c r="F3153" s="563">
        <v>32.795646545454538</v>
      </c>
      <c r="G3153" s="563"/>
    </row>
    <row r="3154" spans="1:7" ht="12">
      <c r="B3154" s="2" t="s">
        <v>163</v>
      </c>
      <c r="C3154" s="176" t="s">
        <v>15728</v>
      </c>
      <c r="D3154" s="177">
        <v>1</v>
      </c>
      <c r="E3154" s="178">
        <v>0.75</v>
      </c>
      <c r="F3154" s="563">
        <v>49.829044363636349</v>
      </c>
      <c r="G3154" s="563"/>
    </row>
    <row r="3155" spans="1:7" ht="12">
      <c r="B3155" s="2" t="s">
        <v>164</v>
      </c>
      <c r="C3155" s="176" t="s">
        <v>15729</v>
      </c>
      <c r="D3155" s="177">
        <v>1</v>
      </c>
      <c r="E3155" s="178">
        <v>1.05</v>
      </c>
      <c r="F3155" s="563">
        <v>72.709727999999984</v>
      </c>
      <c r="G3155" s="563"/>
    </row>
    <row r="3156" spans="1:7" ht="12">
      <c r="B3156" s="2" t="s">
        <v>165</v>
      </c>
      <c r="C3156" s="176" t="s">
        <v>15730</v>
      </c>
      <c r="D3156" s="177">
        <v>1</v>
      </c>
      <c r="E3156" s="178">
        <v>1.61</v>
      </c>
      <c r="F3156" s="563">
        <v>104.74268509090906</v>
      </c>
      <c r="G3156" s="563"/>
    </row>
    <row r="3157" spans="1:7" ht="12">
      <c r="B3157" s="2" t="s">
        <v>166</v>
      </c>
      <c r="C3157" s="176" t="s">
        <v>167</v>
      </c>
      <c r="D3157" s="177">
        <v>1</v>
      </c>
      <c r="E3157" s="178">
        <v>4.7</v>
      </c>
      <c r="F3157" s="563">
        <v>82.370461090909075</v>
      </c>
      <c r="G3157" s="563"/>
    </row>
    <row r="3158" spans="1:7" ht="12">
      <c r="B3158" s="2" t="s">
        <v>168</v>
      </c>
      <c r="C3158" s="176" t="s">
        <v>169</v>
      </c>
      <c r="D3158" s="177">
        <v>1</v>
      </c>
      <c r="E3158" s="178">
        <v>1.05</v>
      </c>
      <c r="F3158" s="563">
        <v>117.9626356363636</v>
      </c>
      <c r="G3158" s="563"/>
    </row>
    <row r="3159" spans="1:7" ht="12">
      <c r="B3159" s="2" t="s">
        <v>170</v>
      </c>
      <c r="C3159" s="176" t="s">
        <v>15731</v>
      </c>
      <c r="D3159" s="177">
        <v>1</v>
      </c>
      <c r="E3159" s="178">
        <v>0.84</v>
      </c>
      <c r="F3159" s="563">
        <v>40.5</v>
      </c>
      <c r="G3159" s="563"/>
    </row>
    <row r="3160" spans="1:7" ht="12">
      <c r="B3160" s="2" t="s">
        <v>171</v>
      </c>
      <c r="C3160" s="176" t="s">
        <v>15732</v>
      </c>
      <c r="D3160" s="177">
        <v>1</v>
      </c>
      <c r="E3160" s="178">
        <v>1.79</v>
      </c>
      <c r="F3160" s="563">
        <v>116.56437163636362</v>
      </c>
      <c r="G3160" s="563"/>
    </row>
    <row r="3161" spans="1:7" ht="12">
      <c r="B3161" s="2" t="s">
        <v>172</v>
      </c>
      <c r="C3161" s="176" t="s">
        <v>15733</v>
      </c>
      <c r="D3161" s="177">
        <v>1</v>
      </c>
      <c r="E3161" s="178">
        <v>2.41</v>
      </c>
      <c r="F3161" s="563">
        <v>185.58776727272721</v>
      </c>
      <c r="G3161" s="563"/>
    </row>
    <row r="3162" spans="1:7" ht="12">
      <c r="B3162" s="2" t="s">
        <v>173</v>
      </c>
      <c r="C3162" s="176" t="s">
        <v>15734</v>
      </c>
      <c r="D3162" s="177">
        <v>1</v>
      </c>
      <c r="E3162" s="178">
        <v>3.04</v>
      </c>
      <c r="F3162" s="563">
        <v>258.04326545454541</v>
      </c>
      <c r="G3162" s="563"/>
    </row>
    <row r="3163" spans="1:7" ht="12">
      <c r="A3163" s="3" t="s">
        <v>12866</v>
      </c>
      <c r="B3163" s="2" t="s">
        <v>4950</v>
      </c>
      <c r="C3163" s="176" t="s">
        <v>11148</v>
      </c>
      <c r="D3163" s="177">
        <v>1</v>
      </c>
      <c r="E3163" s="178">
        <v>0.15</v>
      </c>
      <c r="F3163" s="563">
        <v>7.9772727272727266</v>
      </c>
      <c r="G3163" s="563"/>
    </row>
    <row r="3164" spans="1:7" ht="12">
      <c r="A3164" s="3" t="s">
        <v>12867</v>
      </c>
      <c r="B3164" s="2" t="s">
        <v>4951</v>
      </c>
      <c r="C3164" s="176" t="s">
        <v>4952</v>
      </c>
      <c r="D3164" s="177">
        <v>1</v>
      </c>
      <c r="E3164" s="178">
        <v>0.23</v>
      </c>
      <c r="F3164" s="563">
        <v>9.5727272727272723</v>
      </c>
      <c r="G3164" s="563"/>
    </row>
    <row r="3165" spans="1:7" ht="12">
      <c r="A3165" s="3" t="s">
        <v>12857</v>
      </c>
      <c r="B3165" s="2" t="s">
        <v>4953</v>
      </c>
      <c r="C3165" s="176" t="s">
        <v>15735</v>
      </c>
      <c r="D3165" s="177">
        <v>1</v>
      </c>
      <c r="E3165" s="178">
        <v>0.97199999999999998</v>
      </c>
      <c r="F3165" s="563">
        <v>51.545454545454547</v>
      </c>
      <c r="G3165" s="563"/>
    </row>
    <row r="3166" spans="1:7" ht="12">
      <c r="A3166" s="3" t="s">
        <v>12858</v>
      </c>
      <c r="B3166" s="2" t="s">
        <v>4954</v>
      </c>
      <c r="C3166" s="176" t="s">
        <v>15736</v>
      </c>
      <c r="D3166" s="177">
        <v>1</v>
      </c>
      <c r="E3166" s="178">
        <v>1.4</v>
      </c>
      <c r="F3166" s="563">
        <v>52.772727272727273</v>
      </c>
      <c r="G3166" s="563"/>
    </row>
    <row r="3167" spans="1:7" ht="12">
      <c r="A3167" s="3" t="s">
        <v>12859</v>
      </c>
      <c r="B3167" s="2" t="s">
        <v>4955</v>
      </c>
      <c r="C3167" s="176" t="s">
        <v>15737</v>
      </c>
      <c r="D3167" s="177">
        <v>1</v>
      </c>
      <c r="E3167" s="178">
        <v>1.84</v>
      </c>
      <c r="F3167" s="563">
        <v>64.554545454545448</v>
      </c>
      <c r="G3167" s="563"/>
    </row>
    <row r="3168" spans="1:7" ht="12">
      <c r="A3168" s="3" t="s">
        <v>12860</v>
      </c>
      <c r="B3168" s="2" t="s">
        <v>4956</v>
      </c>
      <c r="C3168" s="176" t="s">
        <v>15738</v>
      </c>
      <c r="D3168" s="177">
        <v>1</v>
      </c>
      <c r="E3168" s="178">
        <v>2.67</v>
      </c>
      <c r="F3168" s="563">
        <v>94.74545454545455</v>
      </c>
      <c r="G3168" s="563"/>
    </row>
    <row r="3169" spans="1:7" ht="12">
      <c r="A3169" s="3" t="s">
        <v>12861</v>
      </c>
      <c r="B3169" s="2" t="s">
        <v>4957</v>
      </c>
      <c r="C3169" s="176" t="s">
        <v>15739</v>
      </c>
      <c r="D3169" s="177">
        <v>1</v>
      </c>
      <c r="E3169" s="178">
        <v>3.39</v>
      </c>
      <c r="F3169" s="563">
        <v>157.82727272727271</v>
      </c>
      <c r="G3169" s="563"/>
    </row>
    <row r="3170" spans="1:7" ht="12">
      <c r="B3170" s="2" t="s">
        <v>174</v>
      </c>
      <c r="C3170" s="176" t="s">
        <v>175</v>
      </c>
      <c r="D3170" s="177">
        <v>10</v>
      </c>
      <c r="E3170" s="178">
        <v>5.7000000000000002E-2</v>
      </c>
      <c r="F3170" s="563">
        <v>11.27509243636363</v>
      </c>
      <c r="G3170" s="563"/>
    </row>
    <row r="3171" spans="1:7" ht="12">
      <c r="B3171" s="2" t="s">
        <v>176</v>
      </c>
      <c r="C3171" s="176" t="s">
        <v>177</v>
      </c>
      <c r="D3171" s="177">
        <v>10</v>
      </c>
      <c r="E3171" s="178">
        <v>6.7000000000000004E-2</v>
      </c>
      <c r="F3171" s="563">
        <v>15.762248727272723</v>
      </c>
      <c r="G3171" s="563"/>
    </row>
    <row r="3172" spans="1:7" ht="12">
      <c r="B3172" s="2" t="s">
        <v>178</v>
      </c>
      <c r="C3172" s="176" t="s">
        <v>179</v>
      </c>
      <c r="D3172" s="177">
        <v>10</v>
      </c>
      <c r="E3172" s="178">
        <v>5.7000000000000002E-2</v>
      </c>
      <c r="F3172" s="563">
        <v>11.453053309090906</v>
      </c>
      <c r="G3172" s="563"/>
    </row>
    <row r="3173" spans="1:7" ht="12">
      <c r="B3173" s="2" t="s">
        <v>15740</v>
      </c>
      <c r="C3173" s="176" t="s">
        <v>15741</v>
      </c>
      <c r="D3173" s="177">
        <v>10</v>
      </c>
      <c r="E3173" s="178">
        <v>0.05</v>
      </c>
      <c r="F3173" s="563">
        <v>22.245109090909089</v>
      </c>
      <c r="G3173" s="563"/>
    </row>
    <row r="3174" spans="1:7" ht="12">
      <c r="B3174" s="2" t="s">
        <v>15742</v>
      </c>
      <c r="C3174" s="176" t="s">
        <v>15743</v>
      </c>
      <c r="D3174" s="177">
        <v>10</v>
      </c>
      <c r="E3174" s="178">
        <v>7.0000000000000007E-2</v>
      </c>
      <c r="F3174" s="563">
        <v>9.2920998545454516</v>
      </c>
      <c r="G3174" s="563"/>
    </row>
    <row r="3175" spans="1:7" ht="12">
      <c r="B3175" s="2" t="s">
        <v>180</v>
      </c>
      <c r="C3175" s="176" t="s">
        <v>181</v>
      </c>
      <c r="D3175" s="177">
        <v>5</v>
      </c>
      <c r="E3175" s="178">
        <v>0.08</v>
      </c>
      <c r="F3175" s="563">
        <v>15.46</v>
      </c>
      <c r="G3175" s="563"/>
    </row>
    <row r="3176" spans="1:7" ht="12">
      <c r="A3176" s="3" t="s">
        <v>12862</v>
      </c>
      <c r="B3176" s="2" t="s">
        <v>4958</v>
      </c>
      <c r="C3176" s="176" t="s">
        <v>4959</v>
      </c>
      <c r="D3176" s="177">
        <v>1</v>
      </c>
      <c r="E3176" s="178">
        <v>0.04</v>
      </c>
      <c r="F3176" s="563">
        <v>6.63</v>
      </c>
      <c r="G3176" s="563"/>
    </row>
    <row r="3177" spans="1:7" ht="12">
      <c r="A3177" s="3" t="s">
        <v>12863</v>
      </c>
      <c r="B3177" s="2" t="s">
        <v>4960</v>
      </c>
      <c r="C3177" s="176" t="s">
        <v>4961</v>
      </c>
      <c r="D3177" s="177">
        <v>1</v>
      </c>
      <c r="E3177" s="178">
        <v>0.03</v>
      </c>
      <c r="F3177" s="563">
        <v>7.4616451636363621</v>
      </c>
      <c r="G3177" s="563"/>
    </row>
    <row r="3178" spans="1:7" ht="12">
      <c r="A3178" s="3" t="s">
        <v>12871</v>
      </c>
      <c r="B3178" s="2" t="s">
        <v>4962</v>
      </c>
      <c r="C3178" s="176" t="s">
        <v>4963</v>
      </c>
      <c r="D3178" s="177">
        <v>10</v>
      </c>
      <c r="E3178" s="178">
        <v>5.8999999999999997E-2</v>
      </c>
      <c r="F3178" s="563">
        <v>6.1396501090909075</v>
      </c>
      <c r="G3178" s="563"/>
    </row>
    <row r="3179" spans="1:7" ht="12">
      <c r="B3179" s="2" t="s">
        <v>4964</v>
      </c>
      <c r="C3179" s="176" t="s">
        <v>4965</v>
      </c>
      <c r="D3179" s="177">
        <v>1</v>
      </c>
      <c r="E3179" s="178">
        <v>0.02</v>
      </c>
      <c r="F3179" s="563">
        <v>7.3599532363636344</v>
      </c>
      <c r="G3179" s="563"/>
    </row>
    <row r="3180" spans="1:7" ht="12">
      <c r="A3180" s="3" t="s">
        <v>12872</v>
      </c>
      <c r="B3180" s="2" t="s">
        <v>4966</v>
      </c>
      <c r="C3180" s="176" t="s">
        <v>4967</v>
      </c>
      <c r="D3180" s="177">
        <v>10</v>
      </c>
      <c r="E3180" s="178">
        <v>0.03</v>
      </c>
      <c r="F3180" s="563">
        <v>8.59</v>
      </c>
      <c r="G3180" s="563"/>
    </row>
    <row r="3181" spans="1:7" ht="12">
      <c r="A3181" s="3" t="s">
        <v>12873</v>
      </c>
      <c r="B3181" s="2" t="s">
        <v>4968</v>
      </c>
      <c r="C3181" s="176" t="s">
        <v>4969</v>
      </c>
      <c r="D3181" s="177">
        <v>1</v>
      </c>
      <c r="E3181" s="178">
        <v>0.03</v>
      </c>
      <c r="F3181" s="563">
        <v>4.66</v>
      </c>
      <c r="G3181" s="563"/>
    </row>
    <row r="3182" spans="1:7" ht="12">
      <c r="B3182" s="2" t="s">
        <v>182</v>
      </c>
      <c r="C3182" s="176" t="s">
        <v>183</v>
      </c>
      <c r="D3182" s="177">
        <v>1</v>
      </c>
      <c r="E3182" s="178">
        <v>0.05</v>
      </c>
      <c r="F3182" s="563">
        <v>8.0845082181818153</v>
      </c>
      <c r="G3182" s="563"/>
    </row>
    <row r="3183" spans="1:7" ht="12">
      <c r="B3183" s="2" t="s">
        <v>184</v>
      </c>
      <c r="C3183" s="176" t="s">
        <v>185</v>
      </c>
      <c r="D3183" s="177">
        <v>1</v>
      </c>
      <c r="E3183" s="178">
        <v>0.01</v>
      </c>
      <c r="F3183" s="563">
        <v>38.007357818181802</v>
      </c>
      <c r="G3183" s="563"/>
    </row>
    <row r="3184" spans="1:7" ht="12">
      <c r="B3184" s="2" t="s">
        <v>186</v>
      </c>
      <c r="C3184" s="176" t="s">
        <v>187</v>
      </c>
      <c r="D3184" s="177">
        <v>1</v>
      </c>
      <c r="E3184" s="178">
        <v>0.11</v>
      </c>
      <c r="F3184" s="563">
        <v>17.796087272727267</v>
      </c>
      <c r="G3184" s="563"/>
    </row>
    <row r="3185" spans="1:7" ht="12">
      <c r="B3185" s="2" t="s">
        <v>188</v>
      </c>
      <c r="C3185" s="176" t="s">
        <v>189</v>
      </c>
      <c r="D3185" s="177">
        <v>1</v>
      </c>
      <c r="E3185" s="178">
        <v>0.15</v>
      </c>
      <c r="F3185" s="563">
        <v>20.592615272727269</v>
      </c>
      <c r="G3185" s="563"/>
    </row>
    <row r="3186" spans="1:7" ht="12">
      <c r="B3186" s="2" t="s">
        <v>190</v>
      </c>
      <c r="C3186" s="176" t="s">
        <v>191</v>
      </c>
      <c r="D3186" s="177">
        <v>1</v>
      </c>
      <c r="E3186" s="178">
        <v>0.16</v>
      </c>
      <c r="F3186" s="563">
        <v>23.134913454545444</v>
      </c>
      <c r="G3186" s="563"/>
    </row>
    <row r="3187" spans="1:7" ht="12">
      <c r="A3187" s="3" t="s">
        <v>12874</v>
      </c>
      <c r="B3187" s="2" t="s">
        <v>4970</v>
      </c>
      <c r="C3187" s="176" t="s">
        <v>4971</v>
      </c>
      <c r="D3187" s="177">
        <v>1</v>
      </c>
      <c r="E3187" s="178">
        <v>0.19600000000000001</v>
      </c>
      <c r="F3187" s="563">
        <v>24.3</v>
      </c>
      <c r="G3187" s="563"/>
    </row>
    <row r="3188" spans="1:7" ht="12">
      <c r="A3188" s="3" t="s">
        <v>12864</v>
      </c>
      <c r="B3188" s="2" t="s">
        <v>4972</v>
      </c>
      <c r="C3188" s="176" t="s">
        <v>15744</v>
      </c>
      <c r="D3188" s="177">
        <v>1</v>
      </c>
      <c r="E3188" s="178">
        <v>2.1</v>
      </c>
      <c r="F3188" s="563">
        <v>138.55525090909086</v>
      </c>
      <c r="G3188" s="563"/>
    </row>
    <row r="3189" spans="1:7" ht="12">
      <c r="A3189" s="3" t="s">
        <v>12865</v>
      </c>
      <c r="B3189" s="2" t="s">
        <v>4973</v>
      </c>
      <c r="C3189" s="176" t="s">
        <v>15745</v>
      </c>
      <c r="D3189" s="177">
        <v>1</v>
      </c>
      <c r="E3189" s="178">
        <v>2.9</v>
      </c>
      <c r="F3189" s="563">
        <v>222.45109090909088</v>
      </c>
      <c r="G3189" s="563"/>
    </row>
    <row r="3190" spans="1:7" ht="12">
      <c r="B3190" s="2" t="s">
        <v>192</v>
      </c>
      <c r="C3190" s="176" t="s">
        <v>15746</v>
      </c>
      <c r="D3190" s="177">
        <v>1</v>
      </c>
      <c r="E3190" s="178">
        <v>0.1</v>
      </c>
      <c r="F3190" s="563">
        <v>10.639517890909088</v>
      </c>
      <c r="G3190" s="563"/>
    </row>
    <row r="3191" spans="1:7" ht="12">
      <c r="B3191" s="2" t="s">
        <v>193</v>
      </c>
      <c r="C3191" s="176" t="s">
        <v>15722</v>
      </c>
      <c r="D3191" s="177">
        <v>1</v>
      </c>
      <c r="E3191" s="178">
        <v>0.15</v>
      </c>
      <c r="F3191" s="563">
        <v>19.321466181818177</v>
      </c>
      <c r="G3191" s="563"/>
    </row>
    <row r="3192" spans="1:7" ht="12">
      <c r="B3192" s="2" t="s">
        <v>194</v>
      </c>
      <c r="C3192" s="176" t="s">
        <v>195</v>
      </c>
      <c r="D3192" s="177">
        <v>20</v>
      </c>
      <c r="E3192" s="178">
        <v>0.01</v>
      </c>
      <c r="F3192" s="563">
        <v>3.5846404363636348</v>
      </c>
      <c r="G3192" s="563"/>
    </row>
    <row r="3193" spans="1:7" ht="12">
      <c r="B3193" s="2" t="s">
        <v>196</v>
      </c>
      <c r="C3193" s="176" t="s">
        <v>15726</v>
      </c>
      <c r="D3193" s="177">
        <v>1</v>
      </c>
      <c r="E3193" s="178">
        <v>0.15</v>
      </c>
      <c r="F3193" s="563">
        <v>35.337944727272728</v>
      </c>
      <c r="G3193" s="563"/>
    </row>
    <row r="3194" spans="1:7" ht="12">
      <c r="B3194" s="2" t="s">
        <v>197</v>
      </c>
      <c r="C3194" s="176" t="s">
        <v>15747</v>
      </c>
      <c r="D3194" s="177">
        <v>1</v>
      </c>
      <c r="E3194" s="178">
        <v>0.23</v>
      </c>
      <c r="F3194" s="563">
        <v>32.668531636363632</v>
      </c>
      <c r="G3194" s="563"/>
    </row>
    <row r="3195" spans="1:7" ht="12">
      <c r="B3195" s="2" t="s">
        <v>198</v>
      </c>
      <c r="C3195" s="176" t="s">
        <v>199</v>
      </c>
      <c r="D3195" s="177">
        <v>5</v>
      </c>
      <c r="E3195" s="178">
        <v>0.01</v>
      </c>
      <c r="F3195" s="563">
        <v>2.0028349090909083</v>
      </c>
      <c r="G3195" s="563"/>
    </row>
    <row r="3196" spans="1:7" ht="12">
      <c r="B3196" s="2" t="s">
        <v>200</v>
      </c>
      <c r="C3196" s="176" t="s">
        <v>201</v>
      </c>
      <c r="D3196" s="177">
        <v>5</v>
      </c>
      <c r="E3196" s="178">
        <v>0.01</v>
      </c>
      <c r="F3196" s="563">
        <v>2.174129999999999</v>
      </c>
      <c r="G3196" s="563"/>
    </row>
    <row r="3197" spans="1:7" ht="12">
      <c r="B3197" s="2" t="s">
        <v>202</v>
      </c>
      <c r="C3197" s="176" t="s">
        <v>203</v>
      </c>
      <c r="D3197" s="177">
        <v>5</v>
      </c>
      <c r="E3197" s="178">
        <v>0.01</v>
      </c>
      <c r="F3197" s="563">
        <v>2.2795423636363625</v>
      </c>
      <c r="G3197" s="563"/>
    </row>
    <row r="3198" spans="1:7" ht="12">
      <c r="B3198" s="2" t="s">
        <v>204</v>
      </c>
      <c r="C3198" s="176" t="s">
        <v>205</v>
      </c>
      <c r="D3198" s="177">
        <v>1</v>
      </c>
      <c r="E3198" s="178">
        <v>3.5000000000000003E-2</v>
      </c>
      <c r="F3198" s="563">
        <v>11.937950181818181</v>
      </c>
      <c r="G3198" s="563"/>
    </row>
    <row r="3199" spans="1:7" ht="12">
      <c r="B3199" s="2" t="s">
        <v>206</v>
      </c>
      <c r="C3199" s="176" t="s">
        <v>207</v>
      </c>
      <c r="D3199" s="177">
        <v>1</v>
      </c>
      <c r="E3199" s="178">
        <v>0.02</v>
      </c>
      <c r="F3199" s="563">
        <v>16.338916363636361</v>
      </c>
      <c r="G3199" s="563"/>
    </row>
    <row r="3200" spans="1:7" ht="12">
      <c r="B3200" s="2" t="s">
        <v>208</v>
      </c>
      <c r="C3200" s="176" t="s">
        <v>15748</v>
      </c>
      <c r="D3200" s="177">
        <v>1</v>
      </c>
      <c r="E3200" s="178">
        <v>0.02</v>
      </c>
      <c r="F3200" s="563">
        <v>14.098903636363634</v>
      </c>
      <c r="G3200" s="563"/>
    </row>
    <row r="3201" spans="2:7" ht="12">
      <c r="B3201" s="2" t="s">
        <v>209</v>
      </c>
      <c r="C3201" s="176" t="s">
        <v>15749</v>
      </c>
      <c r="D3201" s="177">
        <v>1</v>
      </c>
      <c r="E3201" s="178">
        <v>0.02</v>
      </c>
      <c r="F3201" s="563">
        <v>15.021261818181815</v>
      </c>
      <c r="G3201" s="563"/>
    </row>
    <row r="3202" spans="2:7" ht="12">
      <c r="B3202" s="2" t="s">
        <v>210</v>
      </c>
      <c r="C3202" s="176" t="s">
        <v>15750</v>
      </c>
      <c r="D3202" s="177">
        <v>1</v>
      </c>
      <c r="E3202" s="178">
        <v>0.05</v>
      </c>
      <c r="F3202" s="563">
        <v>22.531892727272723</v>
      </c>
      <c r="G3202" s="563"/>
    </row>
    <row r="3203" spans="2:7" ht="12">
      <c r="B3203" s="2" t="s">
        <v>211</v>
      </c>
      <c r="C3203" s="176" t="s">
        <v>15751</v>
      </c>
      <c r="D3203" s="177">
        <v>100</v>
      </c>
      <c r="E3203" s="178">
        <v>0.02</v>
      </c>
      <c r="F3203" s="563">
        <v>3.9924932727272715</v>
      </c>
      <c r="G3203" s="563"/>
    </row>
    <row r="3204" spans="2:7" ht="12">
      <c r="B3204" s="2" t="s">
        <v>212</v>
      </c>
      <c r="C3204" s="176" t="s">
        <v>15752</v>
      </c>
      <c r="D3204" s="177">
        <v>100</v>
      </c>
      <c r="E3204" s="178">
        <v>0.01</v>
      </c>
      <c r="F3204" s="563">
        <v>4.348259999999998</v>
      </c>
      <c r="G3204" s="563"/>
    </row>
    <row r="3205" spans="2:7" ht="12">
      <c r="B3205" s="2" t="s">
        <v>213</v>
      </c>
      <c r="C3205" s="176" t="s">
        <v>15753</v>
      </c>
      <c r="D3205" s="177">
        <v>100</v>
      </c>
      <c r="E3205" s="178">
        <v>0.03</v>
      </c>
      <c r="F3205" s="563">
        <v>3.1228412727272721</v>
      </c>
      <c r="G3205" s="563"/>
    </row>
    <row r="3206" spans="2:7" ht="12">
      <c r="B3206" s="2" t="s">
        <v>214</v>
      </c>
      <c r="C3206" s="176" t="s">
        <v>15754</v>
      </c>
      <c r="D3206" s="177">
        <v>50</v>
      </c>
      <c r="E3206" s="178">
        <v>0.02</v>
      </c>
      <c r="F3206" s="563">
        <v>4.348259999999998</v>
      </c>
      <c r="G3206" s="563"/>
    </row>
    <row r="3207" spans="2:7" ht="12">
      <c r="B3207" s="2" t="s">
        <v>215</v>
      </c>
      <c r="C3207" s="176" t="s">
        <v>15755</v>
      </c>
      <c r="D3207" s="177">
        <v>25</v>
      </c>
      <c r="E3207" s="178">
        <v>0.02</v>
      </c>
      <c r="F3207" s="563">
        <v>11.50312418181818</v>
      </c>
      <c r="G3207" s="563"/>
    </row>
    <row r="3208" spans="2:7" ht="12">
      <c r="B3208" s="2" t="s">
        <v>216</v>
      </c>
      <c r="C3208" s="176" t="s">
        <v>217</v>
      </c>
      <c r="D3208" s="177">
        <v>5</v>
      </c>
      <c r="E3208" s="178">
        <v>0.02</v>
      </c>
      <c r="F3208" s="563">
        <v>7.8795741818181799</v>
      </c>
      <c r="G3208" s="563"/>
    </row>
    <row r="3209" spans="2:7" ht="12">
      <c r="B3209" s="2" t="s">
        <v>218</v>
      </c>
      <c r="C3209" s="176" t="s">
        <v>219</v>
      </c>
      <c r="D3209" s="177">
        <v>5</v>
      </c>
      <c r="E3209" s="178">
        <v>0.04</v>
      </c>
      <c r="F3209" s="563">
        <v>9.8033498181818164</v>
      </c>
      <c r="G3209" s="563"/>
    </row>
    <row r="3210" spans="2:7" ht="12">
      <c r="B3210" s="2" t="s">
        <v>220</v>
      </c>
      <c r="C3210" s="176" t="s">
        <v>221</v>
      </c>
      <c r="D3210" s="177">
        <v>1</v>
      </c>
      <c r="E3210" s="178">
        <v>7.0000000000000007E-2</v>
      </c>
      <c r="F3210" s="563">
        <v>21.082472727272723</v>
      </c>
      <c r="G3210" s="563"/>
    </row>
    <row r="3211" spans="2:7" ht="12">
      <c r="B3211" s="2" t="s">
        <v>222</v>
      </c>
      <c r="C3211" s="176" t="s">
        <v>223</v>
      </c>
      <c r="D3211" s="177">
        <v>1</v>
      </c>
      <c r="E3211" s="178">
        <v>0.12</v>
      </c>
      <c r="F3211" s="563">
        <v>16.397823272727269</v>
      </c>
      <c r="G3211" s="563"/>
    </row>
    <row r="3212" spans="2:7" ht="12">
      <c r="B3212" s="2" t="s">
        <v>224</v>
      </c>
      <c r="C3212" s="176" t="s">
        <v>225</v>
      </c>
      <c r="D3212" s="177">
        <v>1</v>
      </c>
      <c r="E3212" s="178">
        <v>8.0000000000000002E-3</v>
      </c>
      <c r="F3212" s="563">
        <v>4.9412045454545437</v>
      </c>
      <c r="G3212" s="563"/>
    </row>
    <row r="3213" spans="2:7" ht="12">
      <c r="B3213" s="2" t="s">
        <v>226</v>
      </c>
      <c r="C3213" s="176" t="s">
        <v>227</v>
      </c>
      <c r="D3213" s="177">
        <v>1</v>
      </c>
      <c r="E3213" s="178">
        <v>8.9999999999999993E-3</v>
      </c>
      <c r="F3213" s="563">
        <v>7.984986545454543</v>
      </c>
      <c r="G3213" s="563"/>
    </row>
    <row r="3214" spans="2:7" ht="12">
      <c r="B3214" s="2" t="s">
        <v>228</v>
      </c>
      <c r="C3214" s="176" t="s">
        <v>229</v>
      </c>
      <c r="D3214" s="177">
        <v>1</v>
      </c>
      <c r="E3214" s="178">
        <v>8.9999999999999993E-3</v>
      </c>
      <c r="F3214" s="563">
        <v>4.3614365454545441</v>
      </c>
      <c r="G3214" s="563"/>
    </row>
    <row r="3215" spans="2:7" ht="12">
      <c r="B3215" s="2" t="s">
        <v>230</v>
      </c>
      <c r="C3215" s="176" t="s">
        <v>231</v>
      </c>
      <c r="D3215" s="177">
        <v>1</v>
      </c>
      <c r="E3215" s="178">
        <v>1.0999999999999999E-2</v>
      </c>
      <c r="F3215" s="563">
        <v>4.3614365454545441</v>
      </c>
      <c r="G3215" s="563"/>
    </row>
    <row r="3216" spans="2:7" ht="12">
      <c r="B3216" s="2" t="s">
        <v>232</v>
      </c>
      <c r="C3216" s="176" t="s">
        <v>233</v>
      </c>
      <c r="D3216" s="177">
        <v>1</v>
      </c>
      <c r="E3216" s="178">
        <v>2.5000000000000001E-2</v>
      </c>
      <c r="F3216" s="563">
        <v>5.2442650909090904</v>
      </c>
      <c r="G3216" s="563"/>
    </row>
    <row r="3217" spans="1:7" ht="12">
      <c r="B3217" s="2" t="s">
        <v>234</v>
      </c>
      <c r="C3217" s="176" t="s">
        <v>235</v>
      </c>
      <c r="D3217" s="177">
        <v>1</v>
      </c>
      <c r="E3217" s="178">
        <v>3.6999999999999998E-2</v>
      </c>
      <c r="F3217" s="563">
        <v>11.872067454545451</v>
      </c>
      <c r="G3217" s="563"/>
    </row>
    <row r="3218" spans="1:7" ht="12">
      <c r="B3218" s="2" t="s">
        <v>236</v>
      </c>
      <c r="C3218" s="176" t="s">
        <v>237</v>
      </c>
      <c r="D3218" s="177">
        <v>1</v>
      </c>
      <c r="E3218" s="178">
        <v>8.9999999999999993E-3</v>
      </c>
      <c r="F3218" s="563">
        <v>5.1124996363636352</v>
      </c>
      <c r="G3218" s="563"/>
    </row>
    <row r="3219" spans="1:7" ht="12">
      <c r="B3219" s="2" t="s">
        <v>238</v>
      </c>
      <c r="C3219" s="176" t="s">
        <v>239</v>
      </c>
      <c r="D3219" s="177">
        <v>1</v>
      </c>
      <c r="E3219" s="178">
        <v>1.2999999999999999E-2</v>
      </c>
      <c r="F3219" s="563">
        <v>5.191558909090908</v>
      </c>
      <c r="G3219" s="563"/>
    </row>
    <row r="3220" spans="1:7" ht="12">
      <c r="B3220" s="2" t="s">
        <v>240</v>
      </c>
      <c r="C3220" s="176" t="s">
        <v>241</v>
      </c>
      <c r="D3220" s="177">
        <v>1</v>
      </c>
      <c r="E3220" s="178">
        <v>1.6E-2</v>
      </c>
      <c r="F3220" s="563">
        <v>5.7449738181818173</v>
      </c>
      <c r="G3220" s="563"/>
    </row>
    <row r="3221" spans="1:7" ht="12">
      <c r="B3221" s="2" t="s">
        <v>242</v>
      </c>
      <c r="C3221" s="176" t="s">
        <v>243</v>
      </c>
      <c r="D3221" s="177">
        <v>1</v>
      </c>
      <c r="E3221" s="178">
        <v>2.1999999999999999E-2</v>
      </c>
      <c r="F3221" s="563">
        <v>7.0758049090909072</v>
      </c>
      <c r="G3221" s="563"/>
    </row>
    <row r="3222" spans="1:7" ht="12">
      <c r="B3222" s="2" t="s">
        <v>244</v>
      </c>
      <c r="C3222" s="176" t="s">
        <v>245</v>
      </c>
      <c r="D3222" s="177">
        <v>1</v>
      </c>
      <c r="E3222" s="178">
        <v>4.3999999999999997E-2</v>
      </c>
      <c r="F3222" s="563">
        <v>8.4593421818181795</v>
      </c>
      <c r="G3222" s="563"/>
    </row>
    <row r="3223" spans="1:7" ht="12">
      <c r="A3223" s="3" t="s">
        <v>13193</v>
      </c>
      <c r="B3223" s="2" t="s">
        <v>4974</v>
      </c>
      <c r="C3223" s="176" t="s">
        <v>15756</v>
      </c>
      <c r="D3223" s="177">
        <v>1</v>
      </c>
      <c r="E3223" s="178">
        <v>7.0000000000000007E-2</v>
      </c>
      <c r="F3223" s="563">
        <v>63.247418181818162</v>
      </c>
      <c r="G3223" s="563"/>
    </row>
    <row r="3224" spans="1:7" ht="12">
      <c r="A3224" s="3" t="s">
        <v>13194</v>
      </c>
      <c r="B3224" s="2" t="s">
        <v>4975</v>
      </c>
      <c r="C3224" s="176" t="s">
        <v>15757</v>
      </c>
      <c r="D3224" s="177">
        <v>1</v>
      </c>
      <c r="E3224" s="178">
        <v>0.06</v>
      </c>
      <c r="F3224" s="563">
        <v>65.882727272727251</v>
      </c>
      <c r="G3224" s="563"/>
    </row>
    <row r="3225" spans="1:7" ht="12">
      <c r="A3225" s="3" t="s">
        <v>13195</v>
      </c>
      <c r="B3225" s="2" t="s">
        <v>4976</v>
      </c>
      <c r="C3225" s="176" t="s">
        <v>15758</v>
      </c>
      <c r="D3225" s="177">
        <v>1</v>
      </c>
      <c r="E3225" s="178">
        <v>0.1</v>
      </c>
      <c r="F3225" s="563">
        <v>79.718099999999978</v>
      </c>
      <c r="G3225" s="563"/>
    </row>
    <row r="3226" spans="1:7" ht="12">
      <c r="A3226" s="3" t="s">
        <v>13196</v>
      </c>
      <c r="B3226" s="2" t="s">
        <v>4977</v>
      </c>
      <c r="C3226" s="176" t="s">
        <v>15759</v>
      </c>
      <c r="D3226" s="177">
        <v>1</v>
      </c>
      <c r="E3226" s="178">
        <v>0.01</v>
      </c>
      <c r="F3226" s="563">
        <v>128.33955272727269</v>
      </c>
      <c r="G3226" s="563"/>
    </row>
    <row r="3227" spans="1:7" ht="12">
      <c r="A3227" s="3" t="s">
        <v>13197</v>
      </c>
      <c r="B3227" s="2" t="s">
        <v>4978</v>
      </c>
      <c r="C3227" s="176" t="s">
        <v>15760</v>
      </c>
      <c r="D3227" s="177">
        <v>1</v>
      </c>
      <c r="E3227" s="178">
        <v>0.01</v>
      </c>
      <c r="F3227" s="563">
        <v>85.384014545454505</v>
      </c>
      <c r="G3227" s="563"/>
    </row>
    <row r="3228" spans="1:7" ht="12">
      <c r="A3228" s="3" t="s">
        <v>13198</v>
      </c>
      <c r="B3228" s="2" t="s">
        <v>4979</v>
      </c>
      <c r="C3228" s="176" t="s">
        <v>15761</v>
      </c>
      <c r="D3228" s="177">
        <v>1</v>
      </c>
      <c r="E3228" s="178">
        <v>0.01</v>
      </c>
      <c r="F3228" s="563">
        <v>118.32537818181815</v>
      </c>
      <c r="G3228" s="563"/>
    </row>
    <row r="3229" spans="1:7" ht="12">
      <c r="A3229" s="3" t="s">
        <v>13199</v>
      </c>
      <c r="B3229" s="2" t="s">
        <v>4980</v>
      </c>
      <c r="C3229" s="176" t="s">
        <v>15762</v>
      </c>
      <c r="D3229" s="177">
        <v>1</v>
      </c>
      <c r="E3229" s="178">
        <v>0.01</v>
      </c>
      <c r="F3229" s="563">
        <v>180.51867272727267</v>
      </c>
      <c r="G3229" s="563"/>
    </row>
    <row r="3230" spans="1:7" ht="12">
      <c r="B3230" s="2" t="s">
        <v>246</v>
      </c>
      <c r="C3230" s="176" t="s">
        <v>15763</v>
      </c>
      <c r="D3230" s="177">
        <v>1</v>
      </c>
      <c r="E3230" s="178">
        <v>0.03</v>
      </c>
      <c r="F3230" s="563">
        <v>59.426219999999986</v>
      </c>
      <c r="G3230" s="563"/>
    </row>
    <row r="3231" spans="1:7" ht="12">
      <c r="B3231" s="2" t="s">
        <v>247</v>
      </c>
      <c r="C3231" s="176" t="s">
        <v>15764</v>
      </c>
      <c r="D3231" s="177">
        <v>1</v>
      </c>
      <c r="E3231" s="178">
        <v>0.04</v>
      </c>
      <c r="F3231" s="563">
        <v>66.805085454545448</v>
      </c>
      <c r="G3231" s="563"/>
    </row>
    <row r="3232" spans="1:7" ht="12">
      <c r="B3232" s="2" t="s">
        <v>248</v>
      </c>
      <c r="C3232" s="176" t="s">
        <v>15765</v>
      </c>
      <c r="D3232" s="177">
        <v>1</v>
      </c>
      <c r="E3232" s="178">
        <v>0.06</v>
      </c>
      <c r="F3232" s="563">
        <v>81.167519999999982</v>
      </c>
      <c r="G3232" s="563"/>
    </row>
    <row r="3233" spans="1:7" ht="12">
      <c r="B3233" s="2" t="s">
        <v>249</v>
      </c>
      <c r="C3233" s="176" t="s">
        <v>15766</v>
      </c>
      <c r="D3233" s="177">
        <v>1</v>
      </c>
      <c r="E3233" s="178">
        <v>0.1</v>
      </c>
      <c r="F3233" s="563">
        <v>183.15398181818179</v>
      </c>
      <c r="G3233" s="563"/>
    </row>
    <row r="3234" spans="1:7" ht="12">
      <c r="B3234" s="2" t="s">
        <v>250</v>
      </c>
      <c r="C3234" s="176" t="s">
        <v>15767</v>
      </c>
      <c r="D3234" s="177">
        <v>1</v>
      </c>
      <c r="E3234" s="178">
        <v>0.13</v>
      </c>
      <c r="F3234" s="563">
        <v>241.13078181818173</v>
      </c>
      <c r="G3234" s="563"/>
    </row>
    <row r="3235" spans="1:7" ht="12">
      <c r="B3235" s="2" t="s">
        <v>251</v>
      </c>
      <c r="C3235" s="176" t="s">
        <v>15768</v>
      </c>
      <c r="D3235" s="177">
        <v>1</v>
      </c>
      <c r="E3235" s="178">
        <v>0.28999999999999998</v>
      </c>
      <c r="F3235" s="563">
        <v>347.86079999999993</v>
      </c>
      <c r="G3235" s="563"/>
    </row>
    <row r="3236" spans="1:7" ht="12">
      <c r="B3236" s="2" t="s">
        <v>252</v>
      </c>
      <c r="C3236" s="176" t="s">
        <v>15769</v>
      </c>
      <c r="D3236" s="177">
        <v>1</v>
      </c>
      <c r="E3236" s="178">
        <v>0.35</v>
      </c>
      <c r="F3236" s="563">
        <v>463.81439999999986</v>
      </c>
      <c r="G3236" s="563"/>
    </row>
    <row r="3237" spans="1:7" ht="12">
      <c r="B3237" s="2" t="s">
        <v>4981</v>
      </c>
      <c r="C3237" s="176" t="s">
        <v>15770</v>
      </c>
      <c r="D3237" s="177">
        <v>100</v>
      </c>
      <c r="E3237" s="178">
        <v>0.01</v>
      </c>
      <c r="F3237" s="563">
        <v>1.225418727272727</v>
      </c>
      <c r="G3237" s="563"/>
    </row>
    <row r="3238" spans="1:7" ht="12">
      <c r="A3238" s="3" t="s">
        <v>13145</v>
      </c>
      <c r="B3238" s="2" t="s">
        <v>4982</v>
      </c>
      <c r="C3238" s="176" t="s">
        <v>15771</v>
      </c>
      <c r="D3238" s="177">
        <v>50</v>
      </c>
      <c r="E3238" s="178">
        <v>0.01</v>
      </c>
      <c r="F3238" s="563">
        <v>6.4565072727272721</v>
      </c>
      <c r="G3238" s="563"/>
    </row>
    <row r="3239" spans="1:7" ht="12">
      <c r="B3239" s="2" t="s">
        <v>4983</v>
      </c>
      <c r="C3239" s="176" t="s">
        <v>15772</v>
      </c>
      <c r="D3239" s="177">
        <v>50</v>
      </c>
      <c r="E3239" s="178">
        <v>0.01</v>
      </c>
      <c r="F3239" s="563">
        <v>1.3967138181818177</v>
      </c>
      <c r="G3239" s="563"/>
    </row>
    <row r="3240" spans="1:7" ht="12">
      <c r="A3240" s="3" t="s">
        <v>13146</v>
      </c>
      <c r="B3240" s="2" t="s">
        <v>4984</v>
      </c>
      <c r="C3240" s="176" t="s">
        <v>15773</v>
      </c>
      <c r="D3240" s="177">
        <v>50</v>
      </c>
      <c r="E3240" s="178">
        <v>0.01</v>
      </c>
      <c r="F3240" s="563">
        <v>6.7463912727272719</v>
      </c>
      <c r="G3240" s="563"/>
    </row>
    <row r="3241" spans="1:7" ht="12">
      <c r="B3241" s="2" t="s">
        <v>4985</v>
      </c>
      <c r="C3241" s="176" t="s">
        <v>15774</v>
      </c>
      <c r="D3241" s="177">
        <v>50</v>
      </c>
      <c r="E3241" s="178">
        <v>0.01</v>
      </c>
      <c r="F3241" s="563">
        <v>1.4757730909090907</v>
      </c>
      <c r="G3241" s="563"/>
    </row>
    <row r="3242" spans="1:7" ht="12">
      <c r="A3242" s="3" t="s">
        <v>13147</v>
      </c>
      <c r="B3242" s="2" t="s">
        <v>4986</v>
      </c>
      <c r="C3242" s="176" t="s">
        <v>15775</v>
      </c>
      <c r="D3242" s="177">
        <v>50</v>
      </c>
      <c r="E3242" s="178">
        <v>0.01</v>
      </c>
      <c r="F3242" s="563">
        <v>7.1285110909090896</v>
      </c>
      <c r="G3242" s="563"/>
    </row>
    <row r="3243" spans="1:7" ht="12">
      <c r="B3243" s="2" t="s">
        <v>4987</v>
      </c>
      <c r="C3243" s="176" t="s">
        <v>15776</v>
      </c>
      <c r="D3243" s="177">
        <v>25</v>
      </c>
      <c r="E3243" s="178">
        <v>0.02</v>
      </c>
      <c r="F3243" s="563">
        <v>2.4113078181818177</v>
      </c>
      <c r="G3243" s="563"/>
    </row>
    <row r="3244" spans="1:7" ht="12">
      <c r="A3244" s="3" t="s">
        <v>13148</v>
      </c>
      <c r="B3244" s="2" t="s">
        <v>4988</v>
      </c>
      <c r="C3244" s="176" t="s">
        <v>15777</v>
      </c>
      <c r="D3244" s="177">
        <v>20</v>
      </c>
      <c r="E3244" s="178">
        <v>0.02</v>
      </c>
      <c r="F3244" s="563">
        <v>8.3275767272727226</v>
      </c>
      <c r="G3244" s="563"/>
    </row>
    <row r="3245" spans="1:7" ht="12">
      <c r="B3245" s="2" t="s">
        <v>4989</v>
      </c>
      <c r="C3245" s="176" t="s">
        <v>15778</v>
      </c>
      <c r="D3245" s="177">
        <v>20</v>
      </c>
      <c r="E3245" s="178">
        <v>0.09</v>
      </c>
      <c r="F3245" s="563">
        <v>5.1388527272727273</v>
      </c>
      <c r="G3245" s="563"/>
    </row>
    <row r="3246" spans="1:7" ht="12">
      <c r="A3246" s="3" t="s">
        <v>13149</v>
      </c>
      <c r="B3246" s="2" t="s">
        <v>4990</v>
      </c>
      <c r="C3246" s="176" t="s">
        <v>15779</v>
      </c>
      <c r="D3246" s="177">
        <v>20</v>
      </c>
      <c r="E3246" s="178">
        <v>0.04</v>
      </c>
      <c r="F3246" s="563">
        <v>14.88949636363636</v>
      </c>
      <c r="G3246" s="563"/>
    </row>
    <row r="3247" spans="1:7" ht="12">
      <c r="B3247" s="2" t="s">
        <v>4991</v>
      </c>
      <c r="C3247" s="176" t="s">
        <v>15780</v>
      </c>
      <c r="D3247" s="177">
        <v>10</v>
      </c>
      <c r="E3247" s="178">
        <v>0.69</v>
      </c>
      <c r="F3247" s="563">
        <v>10.000997999999999</v>
      </c>
      <c r="G3247" s="563"/>
    </row>
    <row r="3248" spans="1:7" ht="12">
      <c r="A3248" s="3" t="s">
        <v>13150</v>
      </c>
      <c r="B3248" s="2" t="s">
        <v>4105</v>
      </c>
      <c r="C3248" s="176" t="s">
        <v>15781</v>
      </c>
      <c r="D3248" s="177">
        <v>20</v>
      </c>
      <c r="E3248" s="178">
        <v>0.08</v>
      </c>
      <c r="F3248" s="563">
        <v>38.080216363636346</v>
      </c>
      <c r="G3248" s="563"/>
    </row>
    <row r="3249" spans="1:7" ht="12">
      <c r="B3249" s="2" t="s">
        <v>4106</v>
      </c>
      <c r="C3249" s="176" t="s">
        <v>15782</v>
      </c>
      <c r="D3249" s="177">
        <v>5</v>
      </c>
      <c r="E3249" s="178">
        <v>0.1</v>
      </c>
      <c r="F3249" s="563">
        <v>20.555410909090909</v>
      </c>
      <c r="G3249" s="563"/>
    </row>
    <row r="3250" spans="1:7" ht="12">
      <c r="A3250" s="3" t="s">
        <v>13151</v>
      </c>
      <c r="B3250" s="2" t="s">
        <v>4107</v>
      </c>
      <c r="C3250" s="176" t="s">
        <v>15783</v>
      </c>
      <c r="D3250" s="177">
        <v>10</v>
      </c>
      <c r="E3250" s="178">
        <v>0.1</v>
      </c>
      <c r="F3250" s="563">
        <v>46.644970909090901</v>
      </c>
      <c r="G3250" s="563"/>
    </row>
    <row r="3251" spans="1:7" ht="12">
      <c r="B3251" s="2" t="s">
        <v>4108</v>
      </c>
      <c r="C3251" s="176" t="s">
        <v>15784</v>
      </c>
      <c r="D3251" s="177">
        <v>5</v>
      </c>
      <c r="E3251" s="178">
        <v>0.45</v>
      </c>
      <c r="F3251" s="563">
        <v>26.748387272727264</v>
      </c>
      <c r="G3251" s="563"/>
    </row>
    <row r="3252" spans="1:7" ht="12">
      <c r="A3252" s="3" t="s">
        <v>13152</v>
      </c>
      <c r="B3252" s="2" t="s">
        <v>4109</v>
      </c>
      <c r="C3252" s="176" t="s">
        <v>15785</v>
      </c>
      <c r="D3252" s="177">
        <v>5</v>
      </c>
      <c r="E3252" s="178">
        <v>0.11</v>
      </c>
      <c r="F3252" s="563">
        <v>61.402701818181789</v>
      </c>
      <c r="G3252" s="563"/>
    </row>
    <row r="3253" spans="1:7" ht="12">
      <c r="B3253" s="2" t="s">
        <v>3147</v>
      </c>
      <c r="C3253" s="176" t="s">
        <v>15786</v>
      </c>
      <c r="D3253" s="177">
        <v>100</v>
      </c>
      <c r="E3253" s="178">
        <v>0.01</v>
      </c>
      <c r="F3253" s="563">
        <v>2.1477769090909082</v>
      </c>
      <c r="G3253" s="563"/>
    </row>
    <row r="3254" spans="1:7" ht="12">
      <c r="A3254" s="3" t="s">
        <v>13153</v>
      </c>
      <c r="B3254" s="2" t="s">
        <v>3148</v>
      </c>
      <c r="C3254" s="176" t="s">
        <v>15787</v>
      </c>
      <c r="D3254" s="177">
        <v>50</v>
      </c>
      <c r="E3254" s="178">
        <v>0.01</v>
      </c>
      <c r="F3254" s="563">
        <v>12.781249090909087</v>
      </c>
      <c r="G3254" s="563"/>
    </row>
    <row r="3255" spans="1:7" ht="12">
      <c r="B3255" s="2" t="s">
        <v>3149</v>
      </c>
      <c r="C3255" s="176" t="s">
        <v>15788</v>
      </c>
      <c r="D3255" s="177">
        <v>50</v>
      </c>
      <c r="E3255" s="178">
        <v>0.01</v>
      </c>
      <c r="F3255" s="563">
        <v>2.5826029090909088</v>
      </c>
      <c r="G3255" s="563"/>
    </row>
    <row r="3256" spans="1:7" ht="12">
      <c r="A3256" s="3" t="s">
        <v>13154</v>
      </c>
      <c r="B3256" s="2" t="s">
        <v>3150</v>
      </c>
      <c r="C3256" s="176" t="s">
        <v>15789</v>
      </c>
      <c r="D3256" s="177">
        <v>50</v>
      </c>
      <c r="E3256" s="178">
        <v>0.01</v>
      </c>
      <c r="F3256" s="563">
        <v>13.70360727272727</v>
      </c>
      <c r="G3256" s="563"/>
    </row>
    <row r="3257" spans="1:7" ht="12">
      <c r="B3257" s="2" t="s">
        <v>3151</v>
      </c>
      <c r="C3257" s="176" t="s">
        <v>15790</v>
      </c>
      <c r="D3257" s="177">
        <v>50</v>
      </c>
      <c r="E3257" s="178">
        <v>0.02</v>
      </c>
      <c r="F3257" s="563">
        <v>2.7275449090909087</v>
      </c>
      <c r="G3257" s="563"/>
    </row>
    <row r="3258" spans="1:7" ht="12">
      <c r="A3258" s="3" t="s">
        <v>13155</v>
      </c>
      <c r="B3258" s="2" t="s">
        <v>3152</v>
      </c>
      <c r="C3258" s="176" t="s">
        <v>15791</v>
      </c>
      <c r="D3258" s="177">
        <v>50</v>
      </c>
      <c r="E3258" s="178">
        <v>0.01</v>
      </c>
      <c r="F3258" s="563">
        <v>14.098903636363634</v>
      </c>
      <c r="G3258" s="563"/>
    </row>
    <row r="3259" spans="1:7" ht="12">
      <c r="B3259" s="2" t="s">
        <v>3153</v>
      </c>
      <c r="C3259" s="176" t="s">
        <v>15792</v>
      </c>
      <c r="D3259" s="177">
        <v>25</v>
      </c>
      <c r="E3259" s="178">
        <v>0.02</v>
      </c>
      <c r="F3259" s="563">
        <v>4.3746130909090901</v>
      </c>
      <c r="G3259" s="563"/>
    </row>
    <row r="3260" spans="1:7" ht="12">
      <c r="A3260" s="3" t="s">
        <v>13156</v>
      </c>
      <c r="B3260" s="2" t="s">
        <v>3154</v>
      </c>
      <c r="C3260" s="176" t="s">
        <v>15793</v>
      </c>
      <c r="D3260" s="177">
        <v>20</v>
      </c>
      <c r="E3260" s="178">
        <v>0.03</v>
      </c>
      <c r="F3260" s="563">
        <v>16.207150909090906</v>
      </c>
      <c r="G3260" s="563"/>
    </row>
    <row r="3261" spans="1:7" ht="12">
      <c r="B3261" s="2" t="s">
        <v>3155</v>
      </c>
      <c r="C3261" s="176" t="s">
        <v>15794</v>
      </c>
      <c r="D3261" s="177">
        <v>20</v>
      </c>
      <c r="E3261" s="178">
        <v>0.04</v>
      </c>
      <c r="F3261" s="563">
        <v>9.2104052727272698</v>
      </c>
      <c r="G3261" s="563"/>
    </row>
    <row r="3262" spans="1:7" ht="12">
      <c r="A3262" s="3" t="s">
        <v>13157</v>
      </c>
      <c r="B3262" s="2" t="s">
        <v>3156</v>
      </c>
      <c r="C3262" s="176" t="s">
        <v>15795</v>
      </c>
      <c r="D3262" s="177">
        <v>20</v>
      </c>
      <c r="E3262" s="178">
        <v>0.04</v>
      </c>
      <c r="F3262" s="563">
        <v>21.741299999999995</v>
      </c>
      <c r="G3262" s="563"/>
    </row>
    <row r="3263" spans="1:7" ht="12">
      <c r="B3263" s="2" t="s">
        <v>3157</v>
      </c>
      <c r="C3263" s="176" t="s">
        <v>15796</v>
      </c>
      <c r="D3263" s="177">
        <v>10</v>
      </c>
      <c r="E3263" s="178">
        <v>0.08</v>
      </c>
      <c r="F3263" s="563">
        <v>18.051867272727264</v>
      </c>
      <c r="G3263" s="563"/>
    </row>
    <row r="3264" spans="1:7" ht="12">
      <c r="A3264" s="3" t="s">
        <v>13158</v>
      </c>
      <c r="B3264" s="2" t="s">
        <v>3158</v>
      </c>
      <c r="C3264" s="176" t="s">
        <v>15797</v>
      </c>
      <c r="D3264" s="177">
        <v>20</v>
      </c>
      <c r="E3264" s="178">
        <v>0.08</v>
      </c>
      <c r="F3264" s="563">
        <v>53.233243636363625</v>
      </c>
      <c r="G3264" s="563"/>
    </row>
    <row r="3265" spans="1:7" ht="12">
      <c r="B3265" s="2" t="s">
        <v>3159</v>
      </c>
      <c r="C3265" s="176" t="s">
        <v>15798</v>
      </c>
      <c r="D3265" s="177">
        <v>5</v>
      </c>
      <c r="E3265" s="178">
        <v>0.1</v>
      </c>
      <c r="F3265" s="563">
        <v>37.553154545454532</v>
      </c>
      <c r="G3265" s="563"/>
    </row>
    <row r="3266" spans="1:7" ht="12">
      <c r="A3266" s="3" t="s">
        <v>13159</v>
      </c>
      <c r="B3266" s="2" t="s">
        <v>3160</v>
      </c>
      <c r="C3266" s="176" t="s">
        <v>15799</v>
      </c>
      <c r="D3266" s="177">
        <v>10</v>
      </c>
      <c r="E3266" s="178">
        <v>0.09</v>
      </c>
      <c r="F3266" s="563">
        <v>54.419132727272704</v>
      </c>
      <c r="G3266" s="563"/>
    </row>
    <row r="3267" spans="1:7" ht="12">
      <c r="B3267" s="2" t="s">
        <v>3161</v>
      </c>
      <c r="C3267" s="176" t="s">
        <v>15800</v>
      </c>
      <c r="D3267" s="177">
        <v>5</v>
      </c>
      <c r="E3267" s="178">
        <v>0.11</v>
      </c>
      <c r="F3267" s="563">
        <v>48.094390909090897</v>
      </c>
      <c r="G3267" s="563"/>
    </row>
    <row r="3268" spans="1:7" ht="12">
      <c r="A3268" s="3" t="s">
        <v>13160</v>
      </c>
      <c r="B3268" s="2" t="s">
        <v>3162</v>
      </c>
      <c r="C3268" s="176" t="s">
        <v>15801</v>
      </c>
      <c r="D3268" s="177">
        <v>5</v>
      </c>
      <c r="E3268" s="178">
        <v>0.13</v>
      </c>
      <c r="F3268" s="563">
        <v>71.680407272727251</v>
      </c>
      <c r="G3268" s="563"/>
    </row>
    <row r="3269" spans="1:7" ht="12">
      <c r="A3269" s="3" t="s">
        <v>13161</v>
      </c>
      <c r="B3269" s="2" t="s">
        <v>3163</v>
      </c>
      <c r="C3269" s="176" t="s">
        <v>15802</v>
      </c>
      <c r="D3269" s="177">
        <v>50</v>
      </c>
      <c r="E3269" s="178">
        <v>0.01</v>
      </c>
      <c r="F3269" s="563">
        <v>0.55341490909090907</v>
      </c>
      <c r="G3269" s="563"/>
    </row>
    <row r="3270" spans="1:7" ht="12">
      <c r="A3270" s="3" t="s">
        <v>13162</v>
      </c>
      <c r="B3270" s="2" t="s">
        <v>3164</v>
      </c>
      <c r="C3270" s="176" t="s">
        <v>15803</v>
      </c>
      <c r="D3270" s="177">
        <v>50</v>
      </c>
      <c r="E3270" s="178">
        <v>0.01</v>
      </c>
      <c r="F3270" s="563">
        <v>0.56659145454545434</v>
      </c>
      <c r="G3270" s="563"/>
    </row>
    <row r="3271" spans="1:7" ht="12">
      <c r="A3271" s="3" t="s">
        <v>13163</v>
      </c>
      <c r="B3271" s="2" t="s">
        <v>3165</v>
      </c>
      <c r="C3271" s="176" t="s">
        <v>15804</v>
      </c>
      <c r="D3271" s="177">
        <v>50</v>
      </c>
      <c r="E3271" s="178">
        <v>0.01</v>
      </c>
      <c r="F3271" s="563">
        <v>0.61929763636363622</v>
      </c>
      <c r="G3271" s="563"/>
    </row>
    <row r="3272" spans="1:7" ht="12">
      <c r="A3272" s="3" t="s">
        <v>13164</v>
      </c>
      <c r="B3272" s="2" t="s">
        <v>3166</v>
      </c>
      <c r="C3272" s="176" t="s">
        <v>15805</v>
      </c>
      <c r="D3272" s="177">
        <v>50</v>
      </c>
      <c r="E3272" s="178">
        <v>0.01</v>
      </c>
      <c r="F3272" s="563">
        <v>0.77741618181818162</v>
      </c>
      <c r="G3272" s="563"/>
    </row>
    <row r="3273" spans="1:7" ht="12">
      <c r="A3273" s="3" t="s">
        <v>13165</v>
      </c>
      <c r="B3273" s="2" t="s">
        <v>3167</v>
      </c>
      <c r="C3273" s="176" t="s">
        <v>15806</v>
      </c>
      <c r="D3273" s="177">
        <v>50</v>
      </c>
      <c r="E3273" s="178">
        <v>0.01</v>
      </c>
      <c r="F3273" s="563">
        <v>1.1463594545454543</v>
      </c>
      <c r="G3273" s="563"/>
    </row>
    <row r="3274" spans="1:7" ht="12">
      <c r="A3274" s="3" t="s">
        <v>13166</v>
      </c>
      <c r="B3274" s="2" t="s">
        <v>3168</v>
      </c>
      <c r="C3274" s="176" t="s">
        <v>15807</v>
      </c>
      <c r="D3274" s="177">
        <v>20</v>
      </c>
      <c r="E3274" s="178">
        <v>0.02</v>
      </c>
      <c r="F3274" s="563">
        <v>3.1228412727272721</v>
      </c>
      <c r="G3274" s="563"/>
    </row>
    <row r="3275" spans="1:7" ht="12">
      <c r="A3275" s="3" t="s">
        <v>13167</v>
      </c>
      <c r="B3275" s="2" t="s">
        <v>3169</v>
      </c>
      <c r="C3275" s="176" t="s">
        <v>15808</v>
      </c>
      <c r="D3275" s="177">
        <v>10</v>
      </c>
      <c r="E3275" s="178">
        <v>0.01</v>
      </c>
      <c r="F3275" s="563">
        <v>4.8357921818181815</v>
      </c>
      <c r="G3275" s="563"/>
    </row>
    <row r="3276" spans="1:7" ht="12">
      <c r="A3276" s="3" t="s">
        <v>13168</v>
      </c>
      <c r="B3276" s="2" t="s">
        <v>3170</v>
      </c>
      <c r="C3276" s="176" t="s">
        <v>15809</v>
      </c>
      <c r="D3276" s="177">
        <v>5</v>
      </c>
      <c r="E3276" s="178">
        <v>0.02</v>
      </c>
      <c r="F3276" s="563">
        <v>6.640978909090907</v>
      </c>
      <c r="G3276" s="563"/>
    </row>
    <row r="3277" spans="1:7" ht="12">
      <c r="B3277" s="2" t="s">
        <v>11149</v>
      </c>
      <c r="C3277" s="176" t="s">
        <v>15810</v>
      </c>
      <c r="D3277" s="177">
        <v>50</v>
      </c>
      <c r="E3277" s="178">
        <v>0.01</v>
      </c>
      <c r="F3277" s="563">
        <v>0.86965199999999965</v>
      </c>
      <c r="G3277" s="563"/>
    </row>
    <row r="3278" spans="1:7" ht="12">
      <c r="A3278" s="3" t="s">
        <v>13169</v>
      </c>
      <c r="B3278" s="2" t="s">
        <v>11150</v>
      </c>
      <c r="C3278" s="176" t="s">
        <v>15811</v>
      </c>
      <c r="D3278" s="177">
        <v>50</v>
      </c>
      <c r="E3278" s="178">
        <v>0.01</v>
      </c>
      <c r="F3278" s="563">
        <v>4.677673636363636</v>
      </c>
      <c r="G3278" s="563"/>
    </row>
    <row r="3279" spans="1:7" ht="12">
      <c r="B3279" s="2" t="s">
        <v>11151</v>
      </c>
      <c r="C3279" s="176" t="s">
        <v>15812</v>
      </c>
      <c r="D3279" s="177">
        <v>50</v>
      </c>
      <c r="E3279" s="178">
        <v>0.02</v>
      </c>
      <c r="F3279" s="563">
        <v>0.92235818181818152</v>
      </c>
      <c r="G3279" s="563"/>
    </row>
    <row r="3280" spans="1:7" ht="12">
      <c r="A3280" s="3" t="s">
        <v>13170</v>
      </c>
      <c r="B3280" s="2" t="s">
        <v>11152</v>
      </c>
      <c r="C3280" s="176" t="s">
        <v>15813</v>
      </c>
      <c r="D3280" s="177">
        <v>50</v>
      </c>
      <c r="E3280" s="178">
        <v>0.01</v>
      </c>
      <c r="F3280" s="563">
        <v>5.0466169090909077</v>
      </c>
      <c r="G3280" s="563"/>
    </row>
    <row r="3281" spans="1:7" ht="12">
      <c r="B3281" s="2" t="s">
        <v>11153</v>
      </c>
      <c r="C3281" s="176" t="s">
        <v>15814</v>
      </c>
      <c r="D3281" s="177">
        <v>50</v>
      </c>
      <c r="E3281" s="178">
        <v>0.02</v>
      </c>
      <c r="F3281" s="563">
        <v>1.0014174545454542</v>
      </c>
      <c r="G3281" s="563"/>
    </row>
    <row r="3282" spans="1:7" ht="12">
      <c r="A3282" s="3" t="s">
        <v>13171</v>
      </c>
      <c r="B3282" s="2" t="s">
        <v>11154</v>
      </c>
      <c r="C3282" s="176" t="s">
        <v>15815</v>
      </c>
      <c r="D3282" s="177">
        <v>50</v>
      </c>
      <c r="E3282" s="178">
        <v>0.04</v>
      </c>
      <c r="F3282" s="563">
        <v>5.389207090909089</v>
      </c>
      <c r="G3282" s="563"/>
    </row>
    <row r="3283" spans="1:7" ht="12">
      <c r="B3283" s="2" t="s">
        <v>11155</v>
      </c>
      <c r="C3283" s="176" t="s">
        <v>15816</v>
      </c>
      <c r="D3283" s="177">
        <v>50</v>
      </c>
      <c r="E3283" s="178">
        <v>0.02</v>
      </c>
      <c r="F3283" s="563">
        <v>1.3044779999999996</v>
      </c>
      <c r="G3283" s="563"/>
    </row>
    <row r="3284" spans="1:7" ht="12">
      <c r="A3284" s="3" t="s">
        <v>13172</v>
      </c>
      <c r="B3284" s="2" t="s">
        <v>11156</v>
      </c>
      <c r="C3284" s="176" t="s">
        <v>15817</v>
      </c>
      <c r="D3284" s="177">
        <v>20</v>
      </c>
      <c r="E3284" s="178">
        <v>0.02</v>
      </c>
      <c r="F3284" s="563">
        <v>7.0230987272727265</v>
      </c>
      <c r="G3284" s="563"/>
    </row>
    <row r="3285" spans="1:7" ht="12">
      <c r="B3285" s="2" t="s">
        <v>11157</v>
      </c>
      <c r="C3285" s="176" t="s">
        <v>15818</v>
      </c>
      <c r="D3285" s="177">
        <v>50</v>
      </c>
      <c r="E3285" s="178">
        <v>0.03</v>
      </c>
      <c r="F3285" s="563">
        <v>2.174129999999999</v>
      </c>
      <c r="G3285" s="563"/>
    </row>
    <row r="3286" spans="1:7" ht="12">
      <c r="A3286" s="3" t="s">
        <v>13173</v>
      </c>
      <c r="B3286" s="2" t="s">
        <v>11158</v>
      </c>
      <c r="C3286" s="176" t="s">
        <v>15819</v>
      </c>
      <c r="D3286" s="177">
        <v>20</v>
      </c>
      <c r="E3286" s="178">
        <v>0.04</v>
      </c>
      <c r="F3286" s="563">
        <v>11.569006909090904</v>
      </c>
      <c r="G3286" s="563"/>
    </row>
    <row r="3287" spans="1:7" ht="12">
      <c r="B3287" s="2" t="s">
        <v>11159</v>
      </c>
      <c r="C3287" s="176" t="s">
        <v>15820</v>
      </c>
      <c r="D3287" s="177">
        <v>20</v>
      </c>
      <c r="E3287" s="178">
        <v>0.03</v>
      </c>
      <c r="F3287" s="563">
        <v>4.6381439999999987</v>
      </c>
      <c r="G3287" s="563"/>
    </row>
    <row r="3288" spans="1:7" ht="12">
      <c r="A3288" s="3" t="s">
        <v>13174</v>
      </c>
      <c r="B3288" s="2" t="s">
        <v>11160</v>
      </c>
      <c r="C3288" s="176" t="s">
        <v>15821</v>
      </c>
      <c r="D3288" s="177">
        <v>20</v>
      </c>
      <c r="E3288" s="178">
        <v>0.08</v>
      </c>
      <c r="F3288" s="563">
        <v>25.16720181818182</v>
      </c>
      <c r="G3288" s="563"/>
    </row>
    <row r="3289" spans="1:7" ht="12">
      <c r="B3289" s="2" t="s">
        <v>11161</v>
      </c>
      <c r="C3289" s="176" t="s">
        <v>15822</v>
      </c>
      <c r="D3289" s="177">
        <v>10</v>
      </c>
      <c r="E3289" s="178">
        <v>0.04</v>
      </c>
      <c r="F3289" s="563">
        <v>7.6819259999999971</v>
      </c>
      <c r="G3289" s="563"/>
    </row>
    <row r="3290" spans="1:7" ht="12">
      <c r="A3290" s="3" t="s">
        <v>13175</v>
      </c>
      <c r="B3290" s="2" t="s">
        <v>11162</v>
      </c>
      <c r="C3290" s="176" t="s">
        <v>15823</v>
      </c>
      <c r="D3290" s="177">
        <v>10</v>
      </c>
      <c r="E3290" s="178">
        <v>0.1</v>
      </c>
      <c r="F3290" s="563">
        <v>40.97905636363636</v>
      </c>
      <c r="G3290" s="563"/>
    </row>
    <row r="3291" spans="1:7" ht="12">
      <c r="B3291" s="2" t="s">
        <v>11163</v>
      </c>
      <c r="C3291" s="176" t="s">
        <v>15824</v>
      </c>
      <c r="D3291" s="177">
        <v>5</v>
      </c>
      <c r="E3291" s="178">
        <v>0.05</v>
      </c>
      <c r="F3291" s="563">
        <v>10.238175818181814</v>
      </c>
      <c r="G3291" s="563"/>
    </row>
    <row r="3292" spans="1:7" ht="12">
      <c r="A3292" s="3" t="s">
        <v>13176</v>
      </c>
      <c r="B3292" s="2" t="s">
        <v>11164</v>
      </c>
      <c r="C3292" s="176" t="s">
        <v>15825</v>
      </c>
      <c r="D3292" s="177">
        <v>5</v>
      </c>
      <c r="E3292" s="178">
        <v>0.11</v>
      </c>
      <c r="F3292" s="563">
        <v>54.55089818181817</v>
      </c>
      <c r="G3292" s="563"/>
    </row>
    <row r="3293" spans="1:7" ht="12">
      <c r="B3293" s="2" t="s">
        <v>15826</v>
      </c>
      <c r="C3293" s="176" t="s">
        <v>15827</v>
      </c>
      <c r="D3293" s="177">
        <v>1</v>
      </c>
      <c r="E3293" s="178">
        <v>0.02</v>
      </c>
      <c r="F3293" s="563">
        <v>24.113078181818178</v>
      </c>
      <c r="G3293" s="563"/>
    </row>
    <row r="3294" spans="1:7" ht="12">
      <c r="B3294" s="2" t="s">
        <v>15828</v>
      </c>
      <c r="C3294" s="176" t="s">
        <v>15829</v>
      </c>
      <c r="D3294" s="177">
        <v>1</v>
      </c>
      <c r="E3294" s="178">
        <v>0.03</v>
      </c>
      <c r="F3294" s="563">
        <v>49.543810909090894</v>
      </c>
      <c r="G3294" s="563"/>
    </row>
    <row r="3295" spans="1:7" ht="12">
      <c r="B3295" s="2" t="s">
        <v>253</v>
      </c>
      <c r="C3295" s="176" t="s">
        <v>15830</v>
      </c>
      <c r="D3295" s="177">
        <v>100</v>
      </c>
      <c r="E3295" s="178">
        <v>0.01</v>
      </c>
      <c r="F3295" s="563">
        <v>6.2061529090909078</v>
      </c>
      <c r="G3295" s="563"/>
    </row>
    <row r="3296" spans="1:7" ht="12">
      <c r="B3296" s="2" t="s">
        <v>254</v>
      </c>
      <c r="C3296" s="176" t="s">
        <v>15831</v>
      </c>
      <c r="D3296" s="177">
        <v>50</v>
      </c>
      <c r="E3296" s="178">
        <v>0.02</v>
      </c>
      <c r="F3296" s="563">
        <v>7.8927507272727251</v>
      </c>
      <c r="G3296" s="563"/>
    </row>
    <row r="3297" spans="1:7" ht="12">
      <c r="B3297" s="2" t="s">
        <v>255</v>
      </c>
      <c r="C3297" s="176" t="s">
        <v>15832</v>
      </c>
      <c r="D3297" s="177">
        <v>50</v>
      </c>
      <c r="E3297" s="178">
        <v>0.03</v>
      </c>
      <c r="F3297" s="563">
        <v>9.104992909090905</v>
      </c>
      <c r="G3297" s="563"/>
    </row>
    <row r="3298" spans="1:7" ht="12">
      <c r="B3298" s="2" t="s">
        <v>256</v>
      </c>
      <c r="C3298" s="176" t="s">
        <v>15833</v>
      </c>
      <c r="D3298" s="177">
        <v>25</v>
      </c>
      <c r="E3298" s="178">
        <v>0.05</v>
      </c>
      <c r="F3298" s="563">
        <v>21.346003636363626</v>
      </c>
      <c r="G3298" s="563"/>
    </row>
    <row r="3299" spans="1:7" ht="12">
      <c r="B3299" s="2" t="s">
        <v>257</v>
      </c>
      <c r="C3299" s="176" t="s">
        <v>15834</v>
      </c>
      <c r="D3299" s="177">
        <v>20</v>
      </c>
      <c r="E3299" s="178">
        <v>7.0000000000000007E-2</v>
      </c>
      <c r="F3299" s="563">
        <v>36.762561818181808</v>
      </c>
      <c r="G3299" s="563"/>
    </row>
    <row r="3300" spans="1:7" ht="12">
      <c r="B3300" s="2" t="s">
        <v>258</v>
      </c>
      <c r="C3300" s="176" t="s">
        <v>15835</v>
      </c>
      <c r="D3300" s="177">
        <v>10</v>
      </c>
      <c r="E3300" s="178">
        <v>0.17</v>
      </c>
      <c r="F3300" s="563">
        <v>80.245161818181799</v>
      </c>
      <c r="G3300" s="563"/>
    </row>
    <row r="3301" spans="1:7" ht="12">
      <c r="B3301" s="2" t="s">
        <v>259</v>
      </c>
      <c r="C3301" s="176" t="s">
        <v>15836</v>
      </c>
      <c r="D3301" s="177">
        <v>5</v>
      </c>
      <c r="E3301" s="178">
        <v>0.24</v>
      </c>
      <c r="F3301" s="563">
        <v>108.31120363636362</v>
      </c>
      <c r="G3301" s="563"/>
    </row>
    <row r="3302" spans="1:7" ht="12">
      <c r="B3302" s="2" t="s">
        <v>260</v>
      </c>
      <c r="C3302" s="176" t="s">
        <v>15837</v>
      </c>
      <c r="D3302" s="177">
        <v>100</v>
      </c>
      <c r="E3302" s="178">
        <v>0.01</v>
      </c>
      <c r="F3302" s="563">
        <v>14.362434545454544</v>
      </c>
      <c r="G3302" s="563"/>
    </row>
    <row r="3303" spans="1:7" ht="12">
      <c r="A3303" s="3" t="s">
        <v>13177</v>
      </c>
      <c r="B3303" s="2" t="s">
        <v>3171</v>
      </c>
      <c r="C3303" s="176" t="s">
        <v>15838</v>
      </c>
      <c r="D3303" s="177">
        <v>50</v>
      </c>
      <c r="E3303" s="178">
        <v>0.02</v>
      </c>
      <c r="F3303" s="563">
        <v>20.028349090909085</v>
      </c>
      <c r="G3303" s="563"/>
    </row>
    <row r="3304" spans="1:7" ht="12">
      <c r="B3304" s="2" t="s">
        <v>3172</v>
      </c>
      <c r="C3304" s="176" t="s">
        <v>15839</v>
      </c>
      <c r="D3304" s="177">
        <v>50</v>
      </c>
      <c r="E3304" s="178">
        <v>0.03</v>
      </c>
      <c r="F3304" s="563">
        <v>18.315398181818178</v>
      </c>
      <c r="G3304" s="563"/>
    </row>
    <row r="3305" spans="1:7" ht="12">
      <c r="A3305" s="3" t="s">
        <v>13178</v>
      </c>
      <c r="B3305" s="2" t="s">
        <v>4126</v>
      </c>
      <c r="C3305" s="176" t="s">
        <v>15840</v>
      </c>
      <c r="D3305" s="177">
        <v>50</v>
      </c>
      <c r="E3305" s="178">
        <v>0.02</v>
      </c>
      <c r="F3305" s="563">
        <v>28.461338181818174</v>
      </c>
      <c r="G3305" s="563"/>
    </row>
    <row r="3306" spans="1:7" ht="12">
      <c r="B3306" s="2" t="s">
        <v>4127</v>
      </c>
      <c r="C3306" s="176" t="s">
        <v>15841</v>
      </c>
      <c r="D3306" s="177">
        <v>50</v>
      </c>
      <c r="E3306" s="178">
        <v>0.03</v>
      </c>
      <c r="F3306" s="563">
        <v>20.950707272727271</v>
      </c>
      <c r="G3306" s="563"/>
    </row>
    <row r="3307" spans="1:7" ht="12">
      <c r="A3307" s="3" t="s">
        <v>13179</v>
      </c>
      <c r="B3307" s="2" t="s">
        <v>4128</v>
      </c>
      <c r="C3307" s="176" t="s">
        <v>15842</v>
      </c>
      <c r="D3307" s="177">
        <v>50</v>
      </c>
      <c r="E3307" s="178">
        <v>0.04</v>
      </c>
      <c r="F3307" s="563">
        <v>31.755474545454543</v>
      </c>
      <c r="G3307" s="563"/>
    </row>
    <row r="3308" spans="1:7" ht="12">
      <c r="B3308" s="2" t="s">
        <v>4129</v>
      </c>
      <c r="C3308" s="176" t="s">
        <v>15843</v>
      </c>
      <c r="D3308" s="177">
        <v>25</v>
      </c>
      <c r="E3308" s="178">
        <v>0.05</v>
      </c>
      <c r="F3308" s="563">
        <v>29.778992727272719</v>
      </c>
      <c r="G3308" s="563"/>
    </row>
    <row r="3309" spans="1:7" ht="12">
      <c r="A3309" s="3" t="s">
        <v>13180</v>
      </c>
      <c r="B3309" s="2" t="s">
        <v>4130</v>
      </c>
      <c r="C3309" s="176" t="s">
        <v>15844</v>
      </c>
      <c r="D3309" s="177">
        <v>20</v>
      </c>
      <c r="E3309" s="178">
        <v>0.05</v>
      </c>
      <c r="F3309" s="563">
        <v>38.475512727272722</v>
      </c>
      <c r="G3309" s="563"/>
    </row>
    <row r="3310" spans="1:7" ht="12">
      <c r="B3310" s="2" t="s">
        <v>4131</v>
      </c>
      <c r="C3310" s="176" t="s">
        <v>15845</v>
      </c>
      <c r="D3310" s="177">
        <v>20</v>
      </c>
      <c r="E3310" s="178">
        <v>0.08</v>
      </c>
      <c r="F3310" s="563">
        <v>50.202638181818173</v>
      </c>
      <c r="G3310" s="563"/>
    </row>
    <row r="3311" spans="1:7" ht="12">
      <c r="A3311" s="3" t="s">
        <v>13181</v>
      </c>
      <c r="B3311" s="2" t="s">
        <v>4132</v>
      </c>
      <c r="C3311" s="176" t="s">
        <v>15846</v>
      </c>
      <c r="D3311" s="177">
        <v>20</v>
      </c>
      <c r="E3311" s="178">
        <v>0.08</v>
      </c>
      <c r="F3311" s="563">
        <v>88.546385454545444</v>
      </c>
      <c r="G3311" s="563"/>
    </row>
    <row r="3312" spans="1:7" ht="12">
      <c r="A3312" s="3" t="s">
        <v>13182</v>
      </c>
      <c r="B3312" s="2" t="s">
        <v>4133</v>
      </c>
      <c r="C3312" s="176" t="s">
        <v>15847</v>
      </c>
      <c r="D3312" s="177">
        <v>20</v>
      </c>
      <c r="E3312" s="178">
        <v>0.12</v>
      </c>
      <c r="F3312" s="563">
        <v>116.08536545454541</v>
      </c>
      <c r="G3312" s="563"/>
    </row>
    <row r="3313" spans="1:7" ht="12">
      <c r="B3313" s="2" t="s">
        <v>4134</v>
      </c>
      <c r="C3313" s="176" t="s">
        <v>15848</v>
      </c>
      <c r="D3313" s="177">
        <v>10</v>
      </c>
      <c r="E3313" s="178">
        <v>0.12</v>
      </c>
      <c r="F3313" s="563">
        <v>74.183950909090882</v>
      </c>
      <c r="G3313" s="563"/>
    </row>
    <row r="3314" spans="1:7" ht="12">
      <c r="B3314" s="2" t="s">
        <v>4135</v>
      </c>
      <c r="C3314" s="176" t="s">
        <v>15849</v>
      </c>
      <c r="D3314" s="177">
        <v>5</v>
      </c>
      <c r="E3314" s="178">
        <v>1.22</v>
      </c>
      <c r="F3314" s="563">
        <v>110.81474727272725</v>
      </c>
      <c r="G3314" s="563"/>
    </row>
    <row r="3315" spans="1:7" ht="12">
      <c r="A3315" s="3" t="s">
        <v>13183</v>
      </c>
      <c r="B3315" s="2" t="s">
        <v>4136</v>
      </c>
      <c r="C3315" s="176" t="s">
        <v>15850</v>
      </c>
      <c r="D3315" s="177">
        <v>10</v>
      </c>
      <c r="E3315" s="178">
        <v>0.26</v>
      </c>
      <c r="F3315" s="563">
        <v>166.02447272727267</v>
      </c>
      <c r="G3315" s="563"/>
    </row>
    <row r="3316" spans="1:7" ht="12">
      <c r="B3316" s="2" t="s">
        <v>4137</v>
      </c>
      <c r="C3316" s="176" t="s">
        <v>15851</v>
      </c>
      <c r="D3316" s="177">
        <v>5</v>
      </c>
      <c r="E3316" s="178">
        <v>0.31</v>
      </c>
      <c r="F3316" s="563">
        <v>173.93039999999996</v>
      </c>
      <c r="G3316" s="563"/>
    </row>
    <row r="3317" spans="1:7" ht="12">
      <c r="A3317" s="3" t="s">
        <v>13184</v>
      </c>
      <c r="B3317" s="2" t="s">
        <v>4138</v>
      </c>
      <c r="C3317" s="176" t="s">
        <v>15852</v>
      </c>
      <c r="D3317" s="177">
        <v>5</v>
      </c>
      <c r="E3317" s="178">
        <v>0.3</v>
      </c>
      <c r="F3317" s="563">
        <v>221.36596363636357</v>
      </c>
      <c r="G3317" s="563"/>
    </row>
    <row r="3318" spans="1:7" ht="12">
      <c r="A3318" s="3" t="s">
        <v>13185</v>
      </c>
      <c r="B3318" s="2" t="s">
        <v>4139</v>
      </c>
      <c r="C3318" s="176" t="s">
        <v>15853</v>
      </c>
      <c r="D3318" s="177">
        <v>50</v>
      </c>
      <c r="E3318" s="178">
        <v>0.01</v>
      </c>
      <c r="F3318" s="563">
        <v>0.816945818181818</v>
      </c>
      <c r="G3318" s="563"/>
    </row>
    <row r="3319" spans="1:7" ht="12">
      <c r="A3319" s="3" t="s">
        <v>13186</v>
      </c>
      <c r="B3319" s="2" t="s">
        <v>4140</v>
      </c>
      <c r="C3319" s="176" t="s">
        <v>15854</v>
      </c>
      <c r="D3319" s="177">
        <v>50</v>
      </c>
      <c r="E3319" s="178">
        <v>0.01</v>
      </c>
      <c r="F3319" s="563">
        <v>0.83012236363636338</v>
      </c>
      <c r="G3319" s="563"/>
    </row>
    <row r="3320" spans="1:7" ht="12">
      <c r="A3320" s="3" t="s">
        <v>13187</v>
      </c>
      <c r="B3320" s="2" t="s">
        <v>4141</v>
      </c>
      <c r="C3320" s="176" t="s">
        <v>15855</v>
      </c>
      <c r="D3320" s="177">
        <v>50</v>
      </c>
      <c r="E3320" s="178">
        <v>0.01</v>
      </c>
      <c r="F3320" s="563">
        <v>1.0541236363636359</v>
      </c>
      <c r="G3320" s="563"/>
    </row>
    <row r="3321" spans="1:7" ht="12">
      <c r="A3321" s="3" t="s">
        <v>13188</v>
      </c>
      <c r="B3321" s="2" t="s">
        <v>4142</v>
      </c>
      <c r="C3321" s="176" t="s">
        <v>15856</v>
      </c>
      <c r="D3321" s="177">
        <v>25</v>
      </c>
      <c r="E3321" s="178">
        <v>0.01</v>
      </c>
      <c r="F3321" s="563">
        <v>1.5811854545454542</v>
      </c>
      <c r="G3321" s="563"/>
    </row>
    <row r="3322" spans="1:7" ht="12">
      <c r="A3322" s="3" t="s">
        <v>13189</v>
      </c>
      <c r="B3322" s="2" t="s">
        <v>4143</v>
      </c>
      <c r="C3322" s="176" t="s">
        <v>15857</v>
      </c>
      <c r="D3322" s="177">
        <v>20</v>
      </c>
      <c r="E3322" s="178">
        <v>0.02</v>
      </c>
      <c r="F3322" s="563">
        <v>2.0555410909090903</v>
      </c>
      <c r="G3322" s="563"/>
    </row>
    <row r="3323" spans="1:7" ht="12">
      <c r="A3323" s="3" t="s">
        <v>13190</v>
      </c>
      <c r="B3323" s="2" t="s">
        <v>4144</v>
      </c>
      <c r="C3323" s="176" t="s">
        <v>15858</v>
      </c>
      <c r="D3323" s="177">
        <v>10</v>
      </c>
      <c r="E3323" s="178">
        <v>0.02</v>
      </c>
      <c r="F3323" s="563">
        <v>5.8899158181818168</v>
      </c>
      <c r="G3323" s="563"/>
    </row>
    <row r="3324" spans="1:7" ht="12">
      <c r="A3324" s="3" t="s">
        <v>13191</v>
      </c>
      <c r="B3324" s="2" t="s">
        <v>4145</v>
      </c>
      <c r="C3324" s="176" t="s">
        <v>15859</v>
      </c>
      <c r="D3324" s="177">
        <v>10</v>
      </c>
      <c r="E3324" s="178">
        <v>0.03</v>
      </c>
      <c r="F3324" s="563">
        <v>11.43724145454545</v>
      </c>
      <c r="G3324" s="563"/>
    </row>
    <row r="3325" spans="1:7" ht="12">
      <c r="A3325" s="3" t="s">
        <v>13192</v>
      </c>
      <c r="B3325" s="2" t="s">
        <v>4146</v>
      </c>
      <c r="C3325" s="176" t="s">
        <v>15860</v>
      </c>
      <c r="D3325" s="177">
        <v>5</v>
      </c>
      <c r="E3325" s="178">
        <v>0.03</v>
      </c>
      <c r="F3325" s="563">
        <v>20.028349090909085</v>
      </c>
      <c r="G3325" s="563"/>
    </row>
    <row r="3326" spans="1:7" ht="12">
      <c r="B3326" s="2" t="s">
        <v>940</v>
      </c>
      <c r="C3326" s="176" t="s">
        <v>15861</v>
      </c>
      <c r="D3326" s="177">
        <v>100</v>
      </c>
      <c r="E3326" s="178">
        <v>0.01</v>
      </c>
      <c r="F3326" s="563">
        <v>4.0583759999999991</v>
      </c>
      <c r="G3326" s="563"/>
    </row>
    <row r="3327" spans="1:7" ht="12">
      <c r="B3327" s="2" t="s">
        <v>941</v>
      </c>
      <c r="C3327" s="176" t="s">
        <v>15862</v>
      </c>
      <c r="D3327" s="177">
        <v>100</v>
      </c>
      <c r="E3327" s="178">
        <v>0.01</v>
      </c>
      <c r="F3327" s="563">
        <v>4.348259999999998</v>
      </c>
      <c r="G3327" s="563"/>
    </row>
    <row r="3328" spans="1:7" ht="12">
      <c r="B3328" s="2" t="s">
        <v>942</v>
      </c>
      <c r="C3328" s="176" t="s">
        <v>15863</v>
      </c>
      <c r="D3328" s="177">
        <v>100</v>
      </c>
      <c r="E3328" s="178">
        <v>0.01</v>
      </c>
      <c r="F3328" s="563">
        <v>7.4447481818181798</v>
      </c>
      <c r="G3328" s="563"/>
    </row>
    <row r="3329" spans="2:7" ht="12">
      <c r="B3329" s="2" t="s">
        <v>943</v>
      </c>
      <c r="C3329" s="176" t="s">
        <v>15864</v>
      </c>
      <c r="D3329" s="177">
        <v>100</v>
      </c>
      <c r="E3329" s="178">
        <v>0.02</v>
      </c>
      <c r="F3329" s="563">
        <v>12.609953999999997</v>
      </c>
      <c r="G3329" s="563"/>
    </row>
    <row r="3330" spans="2:7" ht="12">
      <c r="B3330" s="2" t="s">
        <v>944</v>
      </c>
      <c r="C3330" s="176" t="s">
        <v>15865</v>
      </c>
      <c r="D3330" s="177">
        <v>50</v>
      </c>
      <c r="E3330" s="178">
        <v>0.03</v>
      </c>
      <c r="F3330" s="563">
        <v>14.230669090909087</v>
      </c>
      <c r="G3330" s="563"/>
    </row>
    <row r="3331" spans="2:7" ht="12">
      <c r="B3331" s="2" t="s">
        <v>945</v>
      </c>
      <c r="C3331" s="176" t="s">
        <v>15866</v>
      </c>
      <c r="D3331" s="177">
        <v>50</v>
      </c>
      <c r="E3331" s="178">
        <v>0.06</v>
      </c>
      <c r="F3331" s="563">
        <v>22.531892727272723</v>
      </c>
      <c r="G3331" s="563"/>
    </row>
    <row r="3332" spans="2:7" ht="12">
      <c r="B3332" s="2" t="s">
        <v>946</v>
      </c>
      <c r="C3332" s="176" t="s">
        <v>15867</v>
      </c>
      <c r="D3332" s="177">
        <v>25</v>
      </c>
      <c r="E3332" s="178">
        <v>0.08</v>
      </c>
      <c r="F3332" s="563">
        <v>35.313141818181812</v>
      </c>
      <c r="G3332" s="563"/>
    </row>
    <row r="3333" spans="2:7" ht="12">
      <c r="B3333" s="2" t="s">
        <v>947</v>
      </c>
      <c r="C3333" s="176" t="s">
        <v>15868</v>
      </c>
      <c r="D3333" s="177">
        <v>25</v>
      </c>
      <c r="E3333" s="178">
        <v>0.09</v>
      </c>
      <c r="F3333" s="563">
        <v>67.068616363636352</v>
      </c>
      <c r="G3333" s="563"/>
    </row>
    <row r="3334" spans="2:7" ht="12">
      <c r="B3334" s="2" t="s">
        <v>948</v>
      </c>
      <c r="C3334" s="176" t="s">
        <v>949</v>
      </c>
      <c r="D3334" s="177">
        <v>10</v>
      </c>
      <c r="E3334" s="178">
        <v>1.4E-2</v>
      </c>
      <c r="F3334" s="563">
        <v>8.946874363636363</v>
      </c>
      <c r="G3334" s="563"/>
    </row>
    <row r="3335" spans="2:7" ht="12">
      <c r="B3335" s="2" t="s">
        <v>950</v>
      </c>
      <c r="C3335" s="176" t="s">
        <v>951</v>
      </c>
      <c r="D3335" s="177">
        <v>10</v>
      </c>
      <c r="E3335" s="178">
        <v>1.4E-2</v>
      </c>
      <c r="F3335" s="563">
        <v>8.946874363636363</v>
      </c>
      <c r="G3335" s="563"/>
    </row>
    <row r="3336" spans="2:7" ht="12">
      <c r="B3336" s="2" t="s">
        <v>952</v>
      </c>
      <c r="C3336" s="176" t="s">
        <v>953</v>
      </c>
      <c r="D3336" s="177">
        <v>10</v>
      </c>
      <c r="E3336" s="178">
        <v>1.4999999999999999E-2</v>
      </c>
      <c r="F3336" s="563">
        <v>8.946874363636363</v>
      </c>
      <c r="G3336" s="563"/>
    </row>
    <row r="3337" spans="2:7" ht="12">
      <c r="B3337" s="2" t="s">
        <v>954</v>
      </c>
      <c r="C3337" s="176" t="s">
        <v>955</v>
      </c>
      <c r="D3337" s="177">
        <v>10</v>
      </c>
      <c r="E3337" s="178">
        <v>1.4999999999999999E-2</v>
      </c>
      <c r="F3337" s="563">
        <v>8.946874363636363</v>
      </c>
      <c r="G3337" s="563"/>
    </row>
    <row r="3338" spans="2:7" ht="12">
      <c r="B3338" s="2" t="s">
        <v>956</v>
      </c>
      <c r="C3338" s="176" t="s">
        <v>957</v>
      </c>
      <c r="D3338" s="177">
        <v>10</v>
      </c>
      <c r="E3338" s="178">
        <v>8.0000000000000002E-3</v>
      </c>
      <c r="F3338" s="563">
        <v>4.9148514545454534</v>
      </c>
      <c r="G3338" s="563"/>
    </row>
    <row r="3339" spans="2:7" ht="12">
      <c r="B3339" s="2" t="s">
        <v>958</v>
      </c>
      <c r="C3339" s="176" t="s">
        <v>959</v>
      </c>
      <c r="D3339" s="177">
        <v>10</v>
      </c>
      <c r="E3339" s="178">
        <v>9.1999999999999998E-2</v>
      </c>
      <c r="F3339" s="563">
        <v>20.423645454545451</v>
      </c>
      <c r="G3339" s="563"/>
    </row>
    <row r="3340" spans="2:7" ht="12">
      <c r="B3340" s="2" t="s">
        <v>960</v>
      </c>
      <c r="C3340" s="176" t="s">
        <v>961</v>
      </c>
      <c r="D3340" s="177">
        <v>10</v>
      </c>
      <c r="E3340" s="178">
        <v>8.0000000000000002E-3</v>
      </c>
      <c r="F3340" s="563">
        <v>9.6979374545454533</v>
      </c>
      <c r="G3340" s="563"/>
    </row>
    <row r="3341" spans="2:7" ht="12">
      <c r="B3341" s="2" t="s">
        <v>962</v>
      </c>
      <c r="C3341" s="176" t="s">
        <v>963</v>
      </c>
      <c r="D3341" s="177">
        <v>10</v>
      </c>
      <c r="E3341" s="178">
        <v>7.0000000000000001E-3</v>
      </c>
      <c r="F3341" s="563">
        <v>9.6979374545454533</v>
      </c>
      <c r="G3341" s="563"/>
    </row>
    <row r="3342" spans="2:7" ht="12">
      <c r="B3342" s="2" t="s">
        <v>964</v>
      </c>
      <c r="C3342" s="176" t="s">
        <v>965</v>
      </c>
      <c r="D3342" s="177">
        <v>10</v>
      </c>
      <c r="E3342" s="178">
        <v>7.0000000000000001E-3</v>
      </c>
      <c r="F3342" s="563">
        <v>4.5327316363636347</v>
      </c>
      <c r="G3342" s="563"/>
    </row>
    <row r="3343" spans="2:7" ht="12">
      <c r="B3343" s="2" t="s">
        <v>966</v>
      </c>
      <c r="C3343" s="176" t="s">
        <v>967</v>
      </c>
      <c r="D3343" s="177">
        <v>10</v>
      </c>
      <c r="E3343" s="178">
        <v>6.0000000000000001E-3</v>
      </c>
      <c r="F3343" s="563">
        <v>11.134180909090906</v>
      </c>
      <c r="G3343" s="563"/>
    </row>
    <row r="3344" spans="2:7" ht="12">
      <c r="B3344" s="2" t="s">
        <v>968</v>
      </c>
      <c r="C3344" s="176" t="s">
        <v>969</v>
      </c>
      <c r="D3344" s="177">
        <v>10</v>
      </c>
      <c r="E3344" s="178">
        <v>5.0000000000000001E-3</v>
      </c>
      <c r="F3344" s="563">
        <v>4.5327316363636347</v>
      </c>
      <c r="G3344" s="563"/>
    </row>
    <row r="3345" spans="2:7" ht="12">
      <c r="B3345" s="2" t="s">
        <v>970</v>
      </c>
      <c r="C3345" s="176" t="s">
        <v>971</v>
      </c>
      <c r="D3345" s="177">
        <v>10</v>
      </c>
      <c r="E3345" s="178">
        <v>4.0000000000000001E-3</v>
      </c>
      <c r="F3345" s="563">
        <v>4.5327316363636347</v>
      </c>
      <c r="G3345" s="563"/>
    </row>
    <row r="3346" spans="2:7" ht="12">
      <c r="B3346" s="2" t="s">
        <v>972</v>
      </c>
      <c r="C3346" s="176" t="s">
        <v>973</v>
      </c>
      <c r="D3346" s="177">
        <v>10</v>
      </c>
      <c r="E3346" s="178">
        <v>2.8000000000000001E-2</v>
      </c>
      <c r="F3346" s="563">
        <v>9.4212299999999978</v>
      </c>
      <c r="G3346" s="563"/>
    </row>
    <row r="3347" spans="2:7" ht="12">
      <c r="B3347" s="2" t="s">
        <v>974</v>
      </c>
      <c r="C3347" s="176" t="s">
        <v>975</v>
      </c>
      <c r="D3347" s="177">
        <v>10</v>
      </c>
      <c r="E3347" s="178">
        <v>0.31</v>
      </c>
      <c r="F3347" s="563">
        <v>14.757730909090904</v>
      </c>
      <c r="G3347" s="563"/>
    </row>
    <row r="3348" spans="2:7" ht="12">
      <c r="B3348" s="2" t="s">
        <v>976</v>
      </c>
      <c r="C3348" s="176" t="s">
        <v>977</v>
      </c>
      <c r="D3348" s="177">
        <v>5</v>
      </c>
      <c r="E3348" s="178">
        <v>0.02</v>
      </c>
      <c r="F3348" s="563">
        <v>2.2795423636363625</v>
      </c>
      <c r="G3348" s="563"/>
    </row>
    <row r="3349" spans="2:7" ht="12">
      <c r="B3349" s="2" t="s">
        <v>978</v>
      </c>
      <c r="C3349" s="176" t="s">
        <v>979</v>
      </c>
      <c r="D3349" s="177">
        <v>1</v>
      </c>
      <c r="E3349" s="178">
        <v>0.01</v>
      </c>
      <c r="F3349" s="563">
        <v>2.8066041818181815</v>
      </c>
      <c r="G3349" s="563"/>
    </row>
    <row r="3350" spans="2:7" ht="12">
      <c r="B3350" s="2" t="s">
        <v>980</v>
      </c>
      <c r="C3350" s="176" t="s">
        <v>15869</v>
      </c>
      <c r="D3350" s="177">
        <v>5</v>
      </c>
      <c r="E3350" s="178">
        <v>3.0000000000000001E-3</v>
      </c>
      <c r="F3350" s="563">
        <v>7.4711012727272701</v>
      </c>
      <c r="G3350" s="563"/>
    </row>
    <row r="3351" spans="2:7" ht="12">
      <c r="B3351" s="2" t="s">
        <v>981</v>
      </c>
      <c r="C3351" s="176" t="s">
        <v>15870</v>
      </c>
      <c r="D3351" s="177">
        <v>1</v>
      </c>
      <c r="E3351" s="178">
        <v>0.02</v>
      </c>
      <c r="F3351" s="563">
        <v>8.946874363636363</v>
      </c>
      <c r="G3351" s="563"/>
    </row>
    <row r="3352" spans="2:7" ht="12">
      <c r="B3352" s="2" t="s">
        <v>982</v>
      </c>
      <c r="C3352" s="176" t="s">
        <v>15871</v>
      </c>
      <c r="D3352" s="177">
        <v>1</v>
      </c>
      <c r="E3352" s="178">
        <v>3.0000000000000001E-3</v>
      </c>
      <c r="F3352" s="563">
        <v>9.1181694545454501</v>
      </c>
      <c r="G3352" s="563"/>
    </row>
    <row r="3353" spans="2:7" ht="12">
      <c r="B3353" s="2" t="s">
        <v>983</v>
      </c>
      <c r="C3353" s="176" t="s">
        <v>984</v>
      </c>
      <c r="D3353" s="177">
        <v>1</v>
      </c>
      <c r="E3353" s="178">
        <v>15.07</v>
      </c>
      <c r="F3353" s="563">
        <v>1246.9972581818179</v>
      </c>
      <c r="G3353" s="563"/>
    </row>
    <row r="3354" spans="2:7" ht="12">
      <c r="B3354" s="2" t="s">
        <v>985</v>
      </c>
      <c r="C3354" s="176" t="s">
        <v>986</v>
      </c>
      <c r="D3354" s="177">
        <v>1</v>
      </c>
      <c r="E3354" s="178">
        <v>5.0640000000000001</v>
      </c>
      <c r="F3354" s="563">
        <v>217.36649454545446</v>
      </c>
      <c r="G3354" s="563"/>
    </row>
    <row r="3355" spans="2:7" ht="12">
      <c r="B3355" s="2" t="s">
        <v>987</v>
      </c>
      <c r="C3355" s="176" t="s">
        <v>988</v>
      </c>
      <c r="D3355" s="177">
        <v>1</v>
      </c>
      <c r="E3355" s="178">
        <v>16.22</v>
      </c>
      <c r="F3355" s="563">
        <v>1233.0146181818179</v>
      </c>
      <c r="G3355" s="563"/>
    </row>
    <row r="3356" spans="2:7" ht="12">
      <c r="B3356" s="2" t="s">
        <v>989</v>
      </c>
      <c r="C3356" s="176" t="s">
        <v>990</v>
      </c>
      <c r="D3356" s="177">
        <v>1</v>
      </c>
      <c r="E3356" s="178">
        <v>19.34</v>
      </c>
      <c r="F3356" s="563">
        <v>1347.4180363636358</v>
      </c>
      <c r="G3356" s="563"/>
    </row>
    <row r="3357" spans="2:7" ht="12">
      <c r="B3357" s="2" t="s">
        <v>991</v>
      </c>
      <c r="C3357" s="176" t="s">
        <v>992</v>
      </c>
      <c r="D3357" s="177">
        <v>1</v>
      </c>
      <c r="E3357" s="178">
        <v>15.07</v>
      </c>
      <c r="F3357" s="563">
        <v>1315.6393090909087</v>
      </c>
      <c r="G3357" s="563"/>
    </row>
    <row r="3358" spans="2:7" ht="12">
      <c r="B3358" s="2" t="s">
        <v>993</v>
      </c>
      <c r="C3358" s="176" t="s">
        <v>994</v>
      </c>
      <c r="D3358" s="177">
        <v>1</v>
      </c>
      <c r="E3358" s="178">
        <v>21.093</v>
      </c>
      <c r="F3358" s="563">
        <v>1653.7649672727268</v>
      </c>
      <c r="G3358" s="563"/>
    </row>
    <row r="3359" spans="2:7" ht="12">
      <c r="B3359" s="2" t="s">
        <v>995</v>
      </c>
      <c r="C3359" s="176" t="s">
        <v>996</v>
      </c>
      <c r="D3359" s="177">
        <v>1</v>
      </c>
      <c r="E3359" s="178">
        <v>21.093</v>
      </c>
      <c r="F3359" s="563">
        <v>1694.4417381818175</v>
      </c>
      <c r="G3359" s="563"/>
    </row>
    <row r="3360" spans="2:7" ht="12">
      <c r="B3360" s="2" t="s">
        <v>997</v>
      </c>
      <c r="C3360" s="176" t="s">
        <v>998</v>
      </c>
      <c r="D3360" s="177">
        <v>1</v>
      </c>
      <c r="E3360" s="178">
        <v>21.093</v>
      </c>
      <c r="F3360" s="563">
        <v>1700.797483636363</v>
      </c>
      <c r="G3360" s="563"/>
    </row>
    <row r="3361" spans="2:7" ht="12">
      <c r="B3361" s="2" t="s">
        <v>999</v>
      </c>
      <c r="C3361" s="176" t="s">
        <v>1000</v>
      </c>
      <c r="D3361" s="177">
        <v>1</v>
      </c>
      <c r="E3361" s="178">
        <v>21.093</v>
      </c>
      <c r="F3361" s="563">
        <v>1732.5762109090904</v>
      </c>
      <c r="G3361" s="563"/>
    </row>
    <row r="3362" spans="2:7" ht="12">
      <c r="B3362" s="2" t="s">
        <v>1001</v>
      </c>
      <c r="C3362" s="176" t="s">
        <v>1002</v>
      </c>
      <c r="D3362" s="177">
        <v>1</v>
      </c>
      <c r="E3362" s="178">
        <v>21.135000000000002</v>
      </c>
      <c r="F3362" s="563">
        <v>1661.3918618181815</v>
      </c>
      <c r="G3362" s="563"/>
    </row>
    <row r="3363" spans="2:7" ht="12">
      <c r="B3363" s="2" t="s">
        <v>1003</v>
      </c>
      <c r="C3363" s="176" t="s">
        <v>1004</v>
      </c>
      <c r="D3363" s="177">
        <v>1</v>
      </c>
      <c r="E3363" s="178">
        <v>21.135000000000002</v>
      </c>
      <c r="F3363" s="563">
        <v>1700.797483636363</v>
      </c>
      <c r="G3363" s="563"/>
    </row>
    <row r="3364" spans="2:7" ht="12">
      <c r="B3364" s="2" t="s">
        <v>1005</v>
      </c>
      <c r="C3364" s="176" t="s">
        <v>1006</v>
      </c>
      <c r="D3364" s="177">
        <v>1</v>
      </c>
      <c r="E3364" s="178">
        <v>21.135000000000002</v>
      </c>
      <c r="F3364" s="563">
        <v>1777.0664290909085</v>
      </c>
      <c r="G3364" s="563"/>
    </row>
    <row r="3365" spans="2:7" ht="12">
      <c r="B3365" s="2" t="s">
        <v>1007</v>
      </c>
      <c r="C3365" s="176" t="s">
        <v>1008</v>
      </c>
      <c r="D3365" s="177">
        <v>1</v>
      </c>
      <c r="E3365" s="178">
        <v>21.135000000000002</v>
      </c>
      <c r="F3365" s="563">
        <v>1793.5913672727265</v>
      </c>
      <c r="G3365" s="563"/>
    </row>
    <row r="3366" spans="2:7" ht="12">
      <c r="B3366" s="2" t="s">
        <v>1009</v>
      </c>
      <c r="C3366" s="176" t="s">
        <v>1010</v>
      </c>
      <c r="D3366" s="177">
        <v>1</v>
      </c>
      <c r="E3366" s="178">
        <v>23.135000000000002</v>
      </c>
      <c r="F3366" s="563">
        <v>2233.4089527272718</v>
      </c>
      <c r="G3366" s="563"/>
    </row>
    <row r="3367" spans="2:7" ht="12">
      <c r="B3367" s="2" t="s">
        <v>1011</v>
      </c>
      <c r="C3367" s="176" t="s">
        <v>1010</v>
      </c>
      <c r="D3367" s="177">
        <v>1</v>
      </c>
      <c r="E3367" s="178">
        <v>23.135000000000002</v>
      </c>
      <c r="F3367" s="563">
        <v>2294.4241090909086</v>
      </c>
      <c r="G3367" s="563"/>
    </row>
    <row r="3368" spans="2:7" ht="12">
      <c r="B3368" s="2" t="s">
        <v>1012</v>
      </c>
      <c r="C3368" s="176" t="s">
        <v>1013</v>
      </c>
      <c r="D3368" s="177">
        <v>1</v>
      </c>
      <c r="E3368" s="178">
        <v>23.135000000000002</v>
      </c>
      <c r="F3368" s="563">
        <v>2023.6693527272723</v>
      </c>
      <c r="G3368" s="563"/>
    </row>
    <row r="3369" spans="2:7" ht="12">
      <c r="B3369" s="2" t="s">
        <v>1014</v>
      </c>
      <c r="C3369" s="176" t="s">
        <v>1015</v>
      </c>
      <c r="D3369" s="177">
        <v>1</v>
      </c>
      <c r="E3369" s="178">
        <v>23.135000000000002</v>
      </c>
      <c r="F3369" s="563">
        <v>2300.7798545454539</v>
      </c>
      <c r="G3369" s="563"/>
    </row>
    <row r="3370" spans="2:7" ht="12">
      <c r="B3370" s="2" t="s">
        <v>1016</v>
      </c>
      <c r="C3370" s="176" t="s">
        <v>1017</v>
      </c>
      <c r="D3370" s="177">
        <v>1</v>
      </c>
      <c r="E3370" s="178">
        <v>23.135000000000002</v>
      </c>
      <c r="F3370" s="563">
        <v>2361.7950109090907</v>
      </c>
      <c r="G3370" s="563"/>
    </row>
    <row r="3371" spans="2:7" ht="12">
      <c r="B3371" s="2" t="s">
        <v>1018</v>
      </c>
      <c r="C3371" s="176" t="s">
        <v>1019</v>
      </c>
      <c r="D3371" s="177">
        <v>1</v>
      </c>
      <c r="E3371" s="178">
        <v>23.135000000000002</v>
      </c>
      <c r="F3371" s="563">
        <v>2429.1659127272719</v>
      </c>
      <c r="G3371" s="563"/>
    </row>
    <row r="3372" spans="2:7" ht="12">
      <c r="B3372" s="2" t="s">
        <v>1020</v>
      </c>
      <c r="C3372" s="176" t="s">
        <v>1021</v>
      </c>
      <c r="D3372" s="177">
        <v>1</v>
      </c>
      <c r="E3372" s="178">
        <v>24.135000000000002</v>
      </c>
      <c r="F3372" s="563">
        <v>2769.8338690909081</v>
      </c>
      <c r="G3372" s="563"/>
    </row>
    <row r="3373" spans="2:7" ht="12">
      <c r="B3373" s="2" t="s">
        <v>1022</v>
      </c>
      <c r="C3373" s="176" t="s">
        <v>1023</v>
      </c>
      <c r="D3373" s="177">
        <v>1</v>
      </c>
      <c r="E3373" s="178">
        <v>24.114000000000001</v>
      </c>
      <c r="F3373" s="563">
        <v>2866.4411999999993</v>
      </c>
      <c r="G3373" s="563"/>
    </row>
    <row r="3374" spans="2:7" ht="12">
      <c r="B3374" s="2" t="s">
        <v>1024</v>
      </c>
      <c r="C3374" s="176" t="s">
        <v>1025</v>
      </c>
      <c r="D3374" s="177">
        <v>1</v>
      </c>
      <c r="E3374" s="178">
        <v>23.19</v>
      </c>
      <c r="F3374" s="563">
        <v>2185.1052872727269</v>
      </c>
      <c r="G3374" s="563"/>
    </row>
    <row r="3375" spans="2:7" ht="12">
      <c r="B3375" s="2" t="s">
        <v>1026</v>
      </c>
      <c r="C3375" s="176" t="s">
        <v>1027</v>
      </c>
      <c r="D3375" s="177">
        <v>1</v>
      </c>
      <c r="E3375" s="178">
        <v>23.19</v>
      </c>
      <c r="F3375" s="563">
        <v>2255.0184872727268</v>
      </c>
      <c r="G3375" s="563"/>
    </row>
    <row r="3376" spans="2:7" ht="12">
      <c r="B3376" s="2" t="s">
        <v>1028</v>
      </c>
      <c r="C3376" s="176" t="s">
        <v>15872</v>
      </c>
      <c r="D3376" s="177">
        <v>1</v>
      </c>
      <c r="E3376" s="178">
        <v>23.114000000000001</v>
      </c>
      <c r="F3376" s="563">
        <v>2361.7950109090907</v>
      </c>
      <c r="G3376" s="563"/>
    </row>
    <row r="3377" spans="2:7" ht="12">
      <c r="B3377" s="2" t="s">
        <v>1030</v>
      </c>
      <c r="C3377" s="176" t="s">
        <v>1029</v>
      </c>
      <c r="D3377" s="177">
        <v>1</v>
      </c>
      <c r="E3377" s="178">
        <v>23.530999999999999</v>
      </c>
      <c r="F3377" s="563">
        <v>2256.289636363636</v>
      </c>
      <c r="G3377" s="563"/>
    </row>
    <row r="3378" spans="2:7" ht="12">
      <c r="B3378" s="2" t="s">
        <v>1031</v>
      </c>
      <c r="C3378" s="176" t="s">
        <v>329</v>
      </c>
      <c r="D3378" s="177">
        <v>1</v>
      </c>
      <c r="E3378" s="178">
        <v>23.530999999999999</v>
      </c>
      <c r="F3378" s="563">
        <v>2326.2028363636359</v>
      </c>
      <c r="G3378" s="563"/>
    </row>
    <row r="3379" spans="2:7" ht="12">
      <c r="B3379" s="2" t="s">
        <v>330</v>
      </c>
      <c r="C3379" s="176" t="s">
        <v>331</v>
      </c>
      <c r="D3379" s="177">
        <v>1</v>
      </c>
      <c r="E3379" s="178">
        <v>23.530999999999999</v>
      </c>
      <c r="F3379" s="563">
        <v>2382.1333963636357</v>
      </c>
      <c r="G3379" s="563"/>
    </row>
    <row r="3380" spans="2:7" ht="12">
      <c r="B3380" s="2" t="s">
        <v>332</v>
      </c>
      <c r="C3380" s="176" t="s">
        <v>333</v>
      </c>
      <c r="D3380" s="177">
        <v>1</v>
      </c>
      <c r="E3380" s="178">
        <v>23.530999999999999</v>
      </c>
      <c r="F3380" s="563">
        <v>2490.1810690909087</v>
      </c>
      <c r="G3380" s="563"/>
    </row>
    <row r="3381" spans="2:7" ht="12">
      <c r="B3381" s="2" t="s">
        <v>334</v>
      </c>
      <c r="C3381" s="176" t="s">
        <v>335</v>
      </c>
      <c r="D3381" s="177">
        <v>1</v>
      </c>
      <c r="E3381" s="178">
        <v>23.530999999999999</v>
      </c>
      <c r="F3381" s="563">
        <v>2422.8101672727266</v>
      </c>
      <c r="G3381" s="563"/>
    </row>
    <row r="3382" spans="2:7" ht="12">
      <c r="B3382" s="2" t="s">
        <v>336</v>
      </c>
      <c r="C3382" s="176" t="s">
        <v>337</v>
      </c>
      <c r="D3382" s="177">
        <v>1</v>
      </c>
      <c r="E3382" s="178">
        <v>23.22</v>
      </c>
      <c r="F3382" s="563">
        <v>2377.0487999999991</v>
      </c>
      <c r="G3382" s="563"/>
    </row>
    <row r="3383" spans="2:7" ht="12">
      <c r="B3383" s="2" t="s">
        <v>338</v>
      </c>
      <c r="C3383" s="176" t="s">
        <v>339</v>
      </c>
      <c r="D3383" s="177">
        <v>1</v>
      </c>
      <c r="E3383" s="178">
        <v>23.163</v>
      </c>
      <c r="F3383" s="563">
        <v>2441.8774036363629</v>
      </c>
      <c r="G3383" s="563"/>
    </row>
    <row r="3384" spans="2:7" ht="12">
      <c r="B3384" s="2" t="s">
        <v>340</v>
      </c>
      <c r="C3384" s="176" t="s">
        <v>341</v>
      </c>
      <c r="D3384" s="177">
        <v>1</v>
      </c>
      <c r="E3384" s="178">
        <v>21.513999999999999</v>
      </c>
      <c r="F3384" s="563">
        <v>1728.7627636363632</v>
      </c>
      <c r="G3384" s="563"/>
    </row>
    <row r="3385" spans="2:7" ht="12">
      <c r="B3385" s="2" t="s">
        <v>342</v>
      </c>
      <c r="C3385" s="176" t="s">
        <v>343</v>
      </c>
      <c r="D3385" s="177">
        <v>1</v>
      </c>
      <c r="E3385" s="178">
        <v>21.513999999999999</v>
      </c>
      <c r="F3385" s="563">
        <v>1783.422174545454</v>
      </c>
      <c r="G3385" s="563"/>
    </row>
    <row r="3386" spans="2:7" ht="12">
      <c r="B3386" s="2" t="s">
        <v>344</v>
      </c>
      <c r="C3386" s="176" t="s">
        <v>345</v>
      </c>
      <c r="D3386" s="177">
        <v>1</v>
      </c>
      <c r="E3386" s="178">
        <v>21.22</v>
      </c>
      <c r="F3386" s="563">
        <v>1783.422174545454</v>
      </c>
      <c r="G3386" s="563"/>
    </row>
    <row r="3387" spans="2:7" ht="12">
      <c r="B3387" s="2" t="s">
        <v>346</v>
      </c>
      <c r="C3387" s="176" t="s">
        <v>347</v>
      </c>
      <c r="D3387" s="177">
        <v>1</v>
      </c>
      <c r="E3387" s="178">
        <v>21.513999999999999</v>
      </c>
      <c r="F3387" s="563">
        <v>1817.7431999999994</v>
      </c>
      <c r="G3387" s="563"/>
    </row>
    <row r="3388" spans="2:7" ht="12">
      <c r="B3388" s="2" t="s">
        <v>348</v>
      </c>
      <c r="C3388" s="176" t="s">
        <v>349</v>
      </c>
      <c r="D3388" s="177">
        <v>1</v>
      </c>
      <c r="E3388" s="178">
        <v>21.19</v>
      </c>
      <c r="F3388" s="563">
        <v>1943.5869599999996</v>
      </c>
      <c r="G3388" s="563"/>
    </row>
    <row r="3389" spans="2:7" ht="12">
      <c r="B3389" s="2" t="s">
        <v>350</v>
      </c>
      <c r="C3389" s="176" t="s">
        <v>351</v>
      </c>
      <c r="D3389" s="177">
        <v>1</v>
      </c>
      <c r="E3389" s="178">
        <v>21.22</v>
      </c>
      <c r="F3389" s="563">
        <v>1819.0143490909086</v>
      </c>
      <c r="G3389" s="563"/>
    </row>
    <row r="3390" spans="2:7" ht="12">
      <c r="B3390" s="2" t="s">
        <v>352</v>
      </c>
      <c r="C3390" s="176" t="s">
        <v>353</v>
      </c>
      <c r="D3390" s="177">
        <v>1</v>
      </c>
      <c r="E3390" s="178">
        <v>21.163</v>
      </c>
      <c r="F3390" s="563">
        <v>1941.0446618181809</v>
      </c>
      <c r="G3390" s="563"/>
    </row>
    <row r="3391" spans="2:7" ht="12">
      <c r="B3391" s="2" t="s">
        <v>354</v>
      </c>
      <c r="C3391" s="176" t="s">
        <v>355</v>
      </c>
      <c r="D3391" s="177">
        <v>1</v>
      </c>
      <c r="E3391" s="178">
        <v>21.163</v>
      </c>
      <c r="F3391" s="563">
        <v>1994.4329236363631</v>
      </c>
      <c r="G3391" s="563"/>
    </row>
    <row r="3392" spans="2:7" ht="12">
      <c r="B3392" s="2" t="s">
        <v>356</v>
      </c>
      <c r="C3392" s="176" t="s">
        <v>357</v>
      </c>
      <c r="D3392" s="177">
        <v>1</v>
      </c>
      <c r="E3392" s="178">
        <v>21.163</v>
      </c>
      <c r="F3392" s="563">
        <v>1941.0446618181809</v>
      </c>
      <c r="G3392" s="563"/>
    </row>
    <row r="3393" spans="2:7" ht="12">
      <c r="B3393" s="2" t="s">
        <v>358</v>
      </c>
      <c r="C3393" s="176" t="s">
        <v>359</v>
      </c>
      <c r="D3393" s="177">
        <v>1</v>
      </c>
      <c r="E3393" s="178">
        <v>21.163</v>
      </c>
      <c r="F3393" s="563">
        <v>1970.2810909090904</v>
      </c>
      <c r="G3393" s="563"/>
    </row>
    <row r="3394" spans="2:7" ht="12">
      <c r="B3394" s="2" t="s">
        <v>360</v>
      </c>
      <c r="C3394" s="176" t="s">
        <v>1099</v>
      </c>
      <c r="D3394" s="177">
        <v>1</v>
      </c>
      <c r="E3394" s="178">
        <v>21.22</v>
      </c>
      <c r="F3394" s="563">
        <v>2023.6693527272723</v>
      </c>
      <c r="G3394" s="563"/>
    </row>
    <row r="3395" spans="2:7" ht="12">
      <c r="B3395" s="2" t="s">
        <v>1100</v>
      </c>
      <c r="C3395" s="176" t="s">
        <v>1101</v>
      </c>
      <c r="D3395" s="177">
        <v>1</v>
      </c>
      <c r="E3395" s="178">
        <v>21.245000000000001</v>
      </c>
      <c r="F3395" s="563">
        <v>2037.651992727272</v>
      </c>
      <c r="G3395" s="563"/>
    </row>
    <row r="3396" spans="2:7" ht="12">
      <c r="B3396" s="2" t="s">
        <v>1102</v>
      </c>
      <c r="C3396" s="176" t="s">
        <v>1103</v>
      </c>
      <c r="D3396" s="177">
        <v>1</v>
      </c>
      <c r="E3396" s="178">
        <v>23.22</v>
      </c>
      <c r="F3396" s="563">
        <v>2318.575941818181</v>
      </c>
      <c r="G3396" s="563"/>
    </row>
    <row r="3397" spans="2:7" ht="12">
      <c r="B3397" s="2" t="s">
        <v>1104</v>
      </c>
      <c r="C3397" s="176" t="s">
        <v>1105</v>
      </c>
      <c r="D3397" s="177">
        <v>1</v>
      </c>
      <c r="E3397" s="178">
        <v>23.22</v>
      </c>
      <c r="F3397" s="563">
        <v>2330.0162836363629</v>
      </c>
      <c r="G3397" s="563"/>
    </row>
    <row r="3398" spans="2:7" ht="12">
      <c r="B3398" s="2" t="s">
        <v>1106</v>
      </c>
      <c r="C3398" s="176" t="s">
        <v>1107</v>
      </c>
      <c r="D3398" s="177">
        <v>1</v>
      </c>
      <c r="E3398" s="178">
        <v>23.19</v>
      </c>
      <c r="F3398" s="563">
        <v>2318.575941818181</v>
      </c>
      <c r="G3398" s="563"/>
    </row>
    <row r="3399" spans="2:7" ht="12">
      <c r="B3399" s="2" t="s">
        <v>1108</v>
      </c>
      <c r="C3399" s="176" t="s">
        <v>1109</v>
      </c>
      <c r="D3399" s="177">
        <v>1</v>
      </c>
      <c r="E3399" s="178">
        <v>23.22</v>
      </c>
      <c r="F3399" s="563">
        <v>2562.6365672727261</v>
      </c>
      <c r="G3399" s="563"/>
    </row>
    <row r="3400" spans="2:7" ht="12">
      <c r="B3400" s="2" t="s">
        <v>1110</v>
      </c>
      <c r="C3400" s="176" t="s">
        <v>1111</v>
      </c>
      <c r="D3400" s="177">
        <v>1</v>
      </c>
      <c r="E3400" s="178">
        <v>23.19</v>
      </c>
      <c r="F3400" s="563">
        <v>2490.1810690909087</v>
      </c>
      <c r="G3400" s="563"/>
    </row>
    <row r="3401" spans="2:7" ht="12">
      <c r="B3401" s="2" t="s">
        <v>1112</v>
      </c>
      <c r="C3401" s="176" t="s">
        <v>1113</v>
      </c>
      <c r="D3401" s="177">
        <v>1</v>
      </c>
      <c r="E3401" s="178">
        <v>22.22</v>
      </c>
      <c r="F3401" s="563">
        <v>2355.439265454545</v>
      </c>
      <c r="G3401" s="563"/>
    </row>
    <row r="3402" spans="2:7" ht="12">
      <c r="B3402" s="2" t="s">
        <v>1114</v>
      </c>
      <c r="C3402" s="176" t="s">
        <v>1115</v>
      </c>
      <c r="D3402" s="177">
        <v>1</v>
      </c>
      <c r="E3402" s="178">
        <v>22.245000000000001</v>
      </c>
      <c r="F3402" s="563">
        <v>2361.7950109090907</v>
      </c>
      <c r="G3402" s="563"/>
    </row>
    <row r="3403" spans="2:7" ht="12">
      <c r="B3403" s="2" t="s">
        <v>1116</v>
      </c>
      <c r="C3403" s="176" t="s">
        <v>1117</v>
      </c>
      <c r="D3403" s="177">
        <v>1</v>
      </c>
      <c r="E3403" s="178">
        <v>22.245000000000001</v>
      </c>
      <c r="F3403" s="563">
        <v>2159.6823054545448</v>
      </c>
      <c r="G3403" s="563"/>
    </row>
    <row r="3404" spans="2:7" ht="12">
      <c r="B3404" s="2" t="s">
        <v>1118</v>
      </c>
      <c r="C3404" s="176" t="s">
        <v>1119</v>
      </c>
      <c r="D3404" s="177">
        <v>1</v>
      </c>
      <c r="E3404" s="178">
        <v>22.245000000000001</v>
      </c>
      <c r="F3404" s="563">
        <v>2427.8947636363632</v>
      </c>
      <c r="G3404" s="563"/>
    </row>
    <row r="3405" spans="2:7" ht="12">
      <c r="B3405" s="2" t="s">
        <v>1120</v>
      </c>
      <c r="C3405" s="176" t="s">
        <v>1121</v>
      </c>
      <c r="D3405" s="177">
        <v>1</v>
      </c>
      <c r="E3405" s="178">
        <v>22.245000000000001</v>
      </c>
      <c r="F3405" s="563">
        <v>2432.9793599999994</v>
      </c>
      <c r="G3405" s="563"/>
    </row>
    <row r="3406" spans="2:7" ht="12">
      <c r="B3406" s="2" t="s">
        <v>1122</v>
      </c>
      <c r="C3406" s="176" t="s">
        <v>1123</v>
      </c>
      <c r="D3406" s="177">
        <v>1</v>
      </c>
      <c r="E3406" s="178">
        <v>22.22</v>
      </c>
      <c r="F3406" s="563">
        <v>2624.9228727272721</v>
      </c>
      <c r="G3406" s="563"/>
    </row>
    <row r="3407" spans="2:7" ht="12">
      <c r="B3407" s="2" t="s">
        <v>1124</v>
      </c>
      <c r="C3407" s="176" t="s">
        <v>1125</v>
      </c>
      <c r="D3407" s="177">
        <v>1</v>
      </c>
      <c r="E3407" s="178">
        <v>22.22</v>
      </c>
      <c r="F3407" s="563">
        <v>2422.8101672727266</v>
      </c>
      <c r="G3407" s="563"/>
    </row>
    <row r="3408" spans="2:7" ht="12">
      <c r="B3408" s="2" t="s">
        <v>1126</v>
      </c>
      <c r="C3408" s="176" t="s">
        <v>1127</v>
      </c>
      <c r="D3408" s="177">
        <v>1</v>
      </c>
      <c r="E3408" s="178">
        <v>23.22</v>
      </c>
      <c r="F3408" s="563">
        <v>2134.2593236363632</v>
      </c>
      <c r="G3408" s="563"/>
    </row>
    <row r="3409" spans="2:7" ht="12">
      <c r="B3409" s="2" t="s">
        <v>1128</v>
      </c>
      <c r="C3409" s="176" t="s">
        <v>1129</v>
      </c>
      <c r="D3409" s="177">
        <v>1</v>
      </c>
      <c r="E3409" s="178">
        <v>23.114000000000001</v>
      </c>
      <c r="F3409" s="563">
        <v>2166.0380509090905</v>
      </c>
      <c r="G3409" s="563"/>
    </row>
    <row r="3410" spans="2:7" ht="12">
      <c r="B3410" s="2" t="s">
        <v>1130</v>
      </c>
      <c r="C3410" s="176" t="s">
        <v>401</v>
      </c>
      <c r="D3410" s="177">
        <v>1</v>
      </c>
      <c r="E3410" s="178">
        <v>23.093</v>
      </c>
      <c r="F3410" s="563">
        <v>2548.6539272727264</v>
      </c>
      <c r="G3410" s="563"/>
    </row>
    <row r="3411" spans="2:7" ht="12">
      <c r="B3411" s="2" t="s">
        <v>402</v>
      </c>
      <c r="C3411" s="176" t="s">
        <v>403</v>
      </c>
      <c r="D3411" s="177">
        <v>1</v>
      </c>
      <c r="E3411" s="178">
        <v>23.093</v>
      </c>
      <c r="F3411" s="563">
        <v>2548.6539272727264</v>
      </c>
      <c r="G3411" s="563"/>
    </row>
    <row r="3412" spans="2:7" ht="12">
      <c r="B3412" s="2" t="s">
        <v>404</v>
      </c>
      <c r="C3412" s="176" t="s">
        <v>405</v>
      </c>
      <c r="D3412" s="177">
        <v>1</v>
      </c>
      <c r="E3412" s="178">
        <v>23.093</v>
      </c>
      <c r="F3412" s="563">
        <v>2591.872996363636</v>
      </c>
      <c r="G3412" s="563"/>
    </row>
    <row r="3413" spans="2:7" ht="12">
      <c r="B3413" s="2" t="s">
        <v>406</v>
      </c>
      <c r="C3413" s="176" t="s">
        <v>407</v>
      </c>
      <c r="D3413" s="177">
        <v>1</v>
      </c>
      <c r="E3413" s="178">
        <v>23.093</v>
      </c>
      <c r="F3413" s="563">
        <v>2613.4825309090902</v>
      </c>
      <c r="G3413" s="563"/>
    </row>
    <row r="3414" spans="2:7" ht="12">
      <c r="B3414" s="2" t="s">
        <v>408</v>
      </c>
      <c r="C3414" s="176" t="s">
        <v>409</v>
      </c>
      <c r="D3414" s="177">
        <v>1</v>
      </c>
      <c r="E3414" s="178">
        <v>23.093</v>
      </c>
      <c r="F3414" s="563">
        <v>2760.9358254545446</v>
      </c>
      <c r="G3414" s="563"/>
    </row>
    <row r="3415" spans="2:7" ht="12">
      <c r="B3415" s="2" t="s">
        <v>410</v>
      </c>
      <c r="C3415" s="176" t="s">
        <v>411</v>
      </c>
      <c r="D3415" s="177">
        <v>1</v>
      </c>
      <c r="E3415" s="178">
        <v>23.093</v>
      </c>
      <c r="F3415" s="563">
        <v>2818.1375345454535</v>
      </c>
      <c r="G3415" s="563"/>
    </row>
    <row r="3416" spans="2:7" ht="12">
      <c r="B3416" s="2" t="s">
        <v>412</v>
      </c>
      <c r="C3416" s="176" t="s">
        <v>413</v>
      </c>
      <c r="D3416" s="177">
        <v>1</v>
      </c>
      <c r="E3416" s="178">
        <v>23.093</v>
      </c>
      <c r="F3416" s="563">
        <v>2785.087658181817</v>
      </c>
      <c r="G3416" s="563"/>
    </row>
    <row r="3417" spans="2:7" ht="12">
      <c r="B3417" s="2" t="s">
        <v>414</v>
      </c>
      <c r="C3417" s="176" t="s">
        <v>415</v>
      </c>
      <c r="D3417" s="177">
        <v>1</v>
      </c>
      <c r="E3417" s="178">
        <v>22.513999999999999</v>
      </c>
      <c r="F3417" s="563">
        <v>2210.5282690909085</v>
      </c>
      <c r="G3417" s="563"/>
    </row>
    <row r="3418" spans="2:7" ht="12">
      <c r="B3418" s="2" t="s">
        <v>416</v>
      </c>
      <c r="C3418" s="176" t="s">
        <v>417</v>
      </c>
      <c r="D3418" s="177">
        <v>1</v>
      </c>
      <c r="E3418" s="178">
        <v>22.19</v>
      </c>
      <c r="F3418" s="563">
        <v>2233.4089527272718</v>
      </c>
      <c r="G3418" s="563"/>
    </row>
    <row r="3419" spans="2:7" ht="12">
      <c r="B3419" s="2" t="s">
        <v>418</v>
      </c>
      <c r="C3419" s="176" t="s">
        <v>419</v>
      </c>
      <c r="D3419" s="177">
        <v>1</v>
      </c>
      <c r="E3419" s="178">
        <v>22.22</v>
      </c>
      <c r="F3419" s="563">
        <v>2645.2612581818171</v>
      </c>
      <c r="G3419" s="563"/>
    </row>
    <row r="3420" spans="2:7" ht="12">
      <c r="B3420" s="2" t="s">
        <v>420</v>
      </c>
      <c r="C3420" s="176" t="s">
        <v>421</v>
      </c>
      <c r="D3420" s="177">
        <v>1</v>
      </c>
      <c r="E3420" s="178">
        <v>22.19</v>
      </c>
      <c r="F3420" s="563">
        <v>2651.6170036363628</v>
      </c>
      <c r="G3420" s="563"/>
    </row>
    <row r="3421" spans="2:7" ht="12">
      <c r="B3421" s="2" t="s">
        <v>422</v>
      </c>
      <c r="C3421" s="176" t="s">
        <v>423</v>
      </c>
      <c r="D3421" s="177">
        <v>1</v>
      </c>
      <c r="E3421" s="178">
        <v>22.19</v>
      </c>
      <c r="F3421" s="563">
        <v>2727.8859490909081</v>
      </c>
      <c r="G3421" s="563"/>
    </row>
    <row r="3422" spans="2:7" ht="12">
      <c r="B3422" s="2" t="s">
        <v>424</v>
      </c>
      <c r="C3422" s="176" t="s">
        <v>425</v>
      </c>
      <c r="D3422" s="177">
        <v>1</v>
      </c>
      <c r="E3422" s="178">
        <v>22.513999999999999</v>
      </c>
      <c r="F3422" s="563">
        <v>2843.560516363636</v>
      </c>
      <c r="G3422" s="563"/>
    </row>
    <row r="3423" spans="2:7" ht="12">
      <c r="B3423" s="2" t="s">
        <v>426</v>
      </c>
      <c r="C3423" s="176" t="s">
        <v>427</v>
      </c>
      <c r="D3423" s="177">
        <v>1</v>
      </c>
      <c r="E3423" s="178">
        <v>22.07</v>
      </c>
      <c r="F3423" s="563">
        <v>2894.4064799999987</v>
      </c>
      <c r="G3423" s="563"/>
    </row>
    <row r="3424" spans="2:7" ht="12">
      <c r="B3424" s="2" t="s">
        <v>428</v>
      </c>
      <c r="C3424" s="176" t="s">
        <v>429</v>
      </c>
      <c r="D3424" s="177">
        <v>1</v>
      </c>
      <c r="E3424" s="178">
        <v>22.22</v>
      </c>
      <c r="F3424" s="563">
        <v>2861.3566036363627</v>
      </c>
      <c r="G3424" s="563"/>
    </row>
    <row r="3425" spans="1:7" ht="12">
      <c r="B3425" s="2" t="s">
        <v>430</v>
      </c>
      <c r="C3425" s="176" t="s">
        <v>431</v>
      </c>
      <c r="D3425" s="177">
        <v>1</v>
      </c>
      <c r="E3425" s="178">
        <v>22.22</v>
      </c>
      <c r="F3425" s="563">
        <v>2422.8101672727266</v>
      </c>
      <c r="G3425" s="563"/>
    </row>
    <row r="3426" spans="1:7" ht="12">
      <c r="B3426" s="2" t="s">
        <v>432</v>
      </c>
      <c r="C3426" s="176" t="s">
        <v>433</v>
      </c>
      <c r="D3426" s="177">
        <v>1</v>
      </c>
      <c r="E3426" s="178">
        <v>22.19</v>
      </c>
      <c r="F3426" s="563">
        <v>2361.7950109090907</v>
      </c>
      <c r="G3426" s="563"/>
    </row>
    <row r="3427" spans="1:7" ht="12">
      <c r="B3427" s="2" t="s">
        <v>434</v>
      </c>
      <c r="C3427" s="176" t="s">
        <v>435</v>
      </c>
      <c r="D3427" s="177">
        <v>36</v>
      </c>
      <c r="E3427" s="178">
        <v>0.08</v>
      </c>
      <c r="F3427" s="563">
        <v>4.1185230545454532</v>
      </c>
      <c r="G3427" s="563"/>
    </row>
    <row r="3428" spans="1:7" ht="12">
      <c r="B3428" s="2" t="s">
        <v>436</v>
      </c>
      <c r="C3428" s="176" t="s">
        <v>437</v>
      </c>
      <c r="D3428" s="177">
        <v>36</v>
      </c>
      <c r="E3428" s="178">
        <v>0.1</v>
      </c>
      <c r="F3428" s="563">
        <v>4.1185230545454532</v>
      </c>
      <c r="G3428" s="563"/>
    </row>
    <row r="3429" spans="1:7" ht="12">
      <c r="B3429" s="2" t="s">
        <v>438</v>
      </c>
      <c r="C3429" s="176" t="s">
        <v>439</v>
      </c>
      <c r="D3429" s="177">
        <v>24</v>
      </c>
      <c r="E3429" s="178">
        <v>0.11</v>
      </c>
      <c r="F3429" s="563">
        <v>6.0506696727272704</v>
      </c>
      <c r="G3429" s="563"/>
    </row>
    <row r="3430" spans="1:7" ht="12">
      <c r="B3430" s="2" t="s">
        <v>440</v>
      </c>
      <c r="C3430" s="176" t="s">
        <v>441</v>
      </c>
      <c r="D3430" s="177">
        <v>30</v>
      </c>
      <c r="E3430" s="178">
        <v>0.11</v>
      </c>
      <c r="F3430" s="563">
        <v>7.37</v>
      </c>
      <c r="G3430" s="563"/>
    </row>
    <row r="3431" spans="1:7" ht="12">
      <c r="B3431" s="2" t="s">
        <v>442</v>
      </c>
      <c r="C3431" s="176" t="s">
        <v>443</v>
      </c>
      <c r="D3431" s="177">
        <v>30</v>
      </c>
      <c r="E3431" s="178">
        <v>0.13</v>
      </c>
      <c r="F3431" s="563">
        <v>7.37</v>
      </c>
      <c r="G3431" s="563"/>
    </row>
    <row r="3432" spans="1:7" ht="12">
      <c r="B3432" s="2" t="s">
        <v>444</v>
      </c>
      <c r="C3432" s="176" t="s">
        <v>445</v>
      </c>
      <c r="D3432" s="177">
        <v>24</v>
      </c>
      <c r="E3432" s="178">
        <v>0.15</v>
      </c>
      <c r="F3432" s="563">
        <v>10.44</v>
      </c>
      <c r="G3432" s="563"/>
    </row>
    <row r="3433" spans="1:7" ht="12">
      <c r="B3433" s="2" t="s">
        <v>446</v>
      </c>
      <c r="C3433" s="176" t="s">
        <v>447</v>
      </c>
      <c r="D3433" s="177">
        <v>20</v>
      </c>
      <c r="E3433" s="178">
        <v>0.01</v>
      </c>
      <c r="F3433" s="563">
        <v>2.1990879272727262</v>
      </c>
      <c r="G3433" s="563"/>
    </row>
    <row r="3434" spans="1:7" ht="12">
      <c r="B3434" s="2" t="s">
        <v>448</v>
      </c>
      <c r="C3434" s="176" t="s">
        <v>449</v>
      </c>
      <c r="D3434" s="177">
        <v>8</v>
      </c>
      <c r="E3434" s="178">
        <v>0.02</v>
      </c>
      <c r="F3434" s="563">
        <v>2.9872003636363633</v>
      </c>
      <c r="G3434" s="563"/>
    </row>
    <row r="3435" spans="1:7" ht="12">
      <c r="A3435" s="3" t="s">
        <v>12875</v>
      </c>
      <c r="B3435" s="2" t="s">
        <v>5878</v>
      </c>
      <c r="C3435" s="176" t="s">
        <v>5879</v>
      </c>
      <c r="D3435" s="177">
        <v>16</v>
      </c>
      <c r="E3435" s="178">
        <v>0.03</v>
      </c>
      <c r="F3435" s="563">
        <v>6.38</v>
      </c>
      <c r="G3435" s="563"/>
    </row>
    <row r="3436" spans="1:7" ht="12">
      <c r="B3436" s="2" t="s">
        <v>450</v>
      </c>
      <c r="C3436" s="176" t="s">
        <v>451</v>
      </c>
      <c r="D3436" s="177">
        <v>16</v>
      </c>
      <c r="E3436" s="178">
        <v>0.03</v>
      </c>
      <c r="F3436" s="563">
        <v>14.491099636363634</v>
      </c>
      <c r="G3436" s="563"/>
    </row>
    <row r="3437" spans="1:7" ht="12">
      <c r="B3437" s="2" t="s">
        <v>452</v>
      </c>
      <c r="C3437" s="176" t="s">
        <v>453</v>
      </c>
      <c r="D3437" s="177">
        <v>16</v>
      </c>
      <c r="E3437" s="178">
        <v>0.02</v>
      </c>
      <c r="F3437" s="563">
        <v>8.2497575999999988</v>
      </c>
      <c r="G3437" s="563"/>
    </row>
    <row r="3438" spans="1:7" ht="12">
      <c r="B3438" s="2" t="s">
        <v>454</v>
      </c>
      <c r="C3438" s="176" t="s">
        <v>455</v>
      </c>
      <c r="D3438" s="177">
        <v>20</v>
      </c>
      <c r="E3438" s="178">
        <v>0.02</v>
      </c>
      <c r="F3438" s="563">
        <v>109.70016654545451</v>
      </c>
      <c r="G3438" s="563"/>
    </row>
    <row r="3439" spans="1:7" ht="12">
      <c r="B3439" s="2" t="s">
        <v>456</v>
      </c>
      <c r="C3439" s="176" t="s">
        <v>15873</v>
      </c>
      <c r="D3439" s="177">
        <v>16</v>
      </c>
      <c r="E3439" s="178">
        <v>0.01</v>
      </c>
      <c r="F3439" s="563">
        <v>7.9955277818181782</v>
      </c>
      <c r="G3439" s="563"/>
    </row>
    <row r="3440" spans="1:7" ht="12">
      <c r="B3440" s="2" t="s">
        <v>457</v>
      </c>
      <c r="C3440" s="176" t="s">
        <v>15874</v>
      </c>
      <c r="D3440" s="177">
        <v>16</v>
      </c>
      <c r="E3440" s="178">
        <v>0.01</v>
      </c>
      <c r="F3440" s="563">
        <v>7.9955277818181782</v>
      </c>
      <c r="G3440" s="563"/>
    </row>
    <row r="3441" spans="1:7" ht="12">
      <c r="B3441" s="2" t="s">
        <v>458</v>
      </c>
      <c r="C3441" s="176" t="s">
        <v>15875</v>
      </c>
      <c r="D3441" s="177">
        <v>16</v>
      </c>
      <c r="E3441" s="178">
        <v>0.01</v>
      </c>
      <c r="F3441" s="563">
        <v>7.9955277818181782</v>
      </c>
      <c r="G3441" s="563"/>
    </row>
    <row r="3442" spans="1:7" ht="12">
      <c r="B3442" s="2" t="s">
        <v>459</v>
      </c>
      <c r="C3442" s="176" t="s">
        <v>460</v>
      </c>
      <c r="D3442" s="177">
        <v>16</v>
      </c>
      <c r="E3442" s="178">
        <v>0.03</v>
      </c>
      <c r="F3442" s="563">
        <v>8.2370461090909064</v>
      </c>
      <c r="G3442" s="563"/>
    </row>
    <row r="3443" spans="1:7" ht="12">
      <c r="B3443" s="2" t="s">
        <v>461</v>
      </c>
      <c r="C3443" s="176" t="s">
        <v>462</v>
      </c>
      <c r="D3443" s="177">
        <v>8</v>
      </c>
      <c r="E3443" s="178">
        <v>0.04</v>
      </c>
      <c r="F3443" s="563">
        <v>12.711490909090907</v>
      </c>
      <c r="G3443" s="563"/>
    </row>
    <row r="3444" spans="1:7" ht="12">
      <c r="A3444" s="3" t="s">
        <v>12876</v>
      </c>
      <c r="B3444" s="2" t="s">
        <v>5880</v>
      </c>
      <c r="C3444" s="176" t="s">
        <v>5881</v>
      </c>
      <c r="D3444" s="177">
        <v>8</v>
      </c>
      <c r="E3444" s="178">
        <v>0.04</v>
      </c>
      <c r="F3444" s="563">
        <v>6.75</v>
      </c>
      <c r="G3444" s="563"/>
    </row>
    <row r="3445" spans="1:7" ht="12">
      <c r="B3445" s="2" t="s">
        <v>5882</v>
      </c>
      <c r="C3445" s="176" t="s">
        <v>5883</v>
      </c>
      <c r="D3445" s="177">
        <v>8</v>
      </c>
      <c r="E3445" s="178">
        <v>0.03</v>
      </c>
      <c r="F3445" s="563">
        <v>14.236869818181814</v>
      </c>
      <c r="G3445" s="563"/>
    </row>
    <row r="3446" spans="1:7" ht="12">
      <c r="B3446" s="2" t="s">
        <v>5884</v>
      </c>
      <c r="C3446" s="176" t="s">
        <v>5885</v>
      </c>
      <c r="D3446" s="177">
        <v>8</v>
      </c>
      <c r="E3446" s="178">
        <v>0.04</v>
      </c>
      <c r="F3446" s="563">
        <v>15.380903999999994</v>
      </c>
      <c r="G3446" s="563"/>
    </row>
    <row r="3447" spans="1:7" ht="12">
      <c r="B3447" s="2" t="s">
        <v>463</v>
      </c>
      <c r="C3447" s="176" t="s">
        <v>464</v>
      </c>
      <c r="D3447" s="177">
        <v>8</v>
      </c>
      <c r="E3447" s="178">
        <v>0.04</v>
      </c>
      <c r="F3447" s="563">
        <v>12.279300218181815</v>
      </c>
      <c r="G3447" s="563"/>
    </row>
    <row r="3448" spans="1:7" ht="12">
      <c r="B3448" s="2" t="s">
        <v>5886</v>
      </c>
      <c r="C3448" s="176" t="s">
        <v>9649</v>
      </c>
      <c r="D3448" s="177">
        <v>8</v>
      </c>
      <c r="E3448" s="178">
        <v>0.04</v>
      </c>
      <c r="F3448" s="563">
        <v>16.270708363636363</v>
      </c>
      <c r="G3448" s="563"/>
    </row>
    <row r="3449" spans="1:7" ht="12">
      <c r="B3449" s="2" t="s">
        <v>11165</v>
      </c>
      <c r="C3449" s="176" t="s">
        <v>15876</v>
      </c>
      <c r="D3449" s="177">
        <v>8</v>
      </c>
      <c r="E3449" s="178">
        <v>0.03</v>
      </c>
      <c r="F3449" s="563">
        <v>10.448845527272725</v>
      </c>
      <c r="G3449" s="563"/>
    </row>
    <row r="3450" spans="1:7" ht="12">
      <c r="B3450" s="2" t="s">
        <v>5887</v>
      </c>
      <c r="C3450" s="176" t="s">
        <v>5888</v>
      </c>
      <c r="D3450" s="177">
        <v>16</v>
      </c>
      <c r="E3450" s="178">
        <v>0.01</v>
      </c>
      <c r="F3450" s="563">
        <v>26.567015999999992</v>
      </c>
      <c r="G3450" s="563"/>
    </row>
    <row r="3451" spans="1:7" ht="12">
      <c r="B3451" s="2" t="s">
        <v>5889</v>
      </c>
      <c r="C3451" s="176" t="s">
        <v>5890</v>
      </c>
      <c r="D3451" s="177">
        <v>16</v>
      </c>
      <c r="E3451" s="178">
        <v>0.02</v>
      </c>
      <c r="F3451" s="563">
        <v>35.337944727272728</v>
      </c>
      <c r="G3451" s="563"/>
    </row>
    <row r="3452" spans="1:7" ht="12">
      <c r="B3452" s="2" t="s">
        <v>5891</v>
      </c>
      <c r="C3452" s="176" t="s">
        <v>5892</v>
      </c>
      <c r="D3452" s="177">
        <v>20</v>
      </c>
      <c r="E3452" s="178">
        <v>0.01</v>
      </c>
      <c r="F3452" s="563">
        <v>26.185671272727266</v>
      </c>
      <c r="G3452" s="563"/>
    </row>
    <row r="3453" spans="1:7" ht="12">
      <c r="B3453" s="2" t="s">
        <v>5893</v>
      </c>
      <c r="C3453" s="176" t="s">
        <v>5058</v>
      </c>
      <c r="D3453" s="177">
        <v>20</v>
      </c>
      <c r="E3453" s="178">
        <v>0.02</v>
      </c>
      <c r="F3453" s="563">
        <v>40.422541090909071</v>
      </c>
      <c r="G3453" s="563"/>
    </row>
    <row r="3454" spans="1:7" ht="12">
      <c r="B3454" s="2" t="s">
        <v>5059</v>
      </c>
      <c r="C3454" s="176" t="s">
        <v>5060</v>
      </c>
      <c r="D3454" s="177">
        <v>20</v>
      </c>
      <c r="E3454" s="178">
        <v>0.02</v>
      </c>
      <c r="F3454" s="563">
        <v>34.85</v>
      </c>
      <c r="G3454" s="563"/>
    </row>
    <row r="3455" spans="1:7" ht="12">
      <c r="B3455" s="2" t="s">
        <v>5061</v>
      </c>
      <c r="C3455" s="176" t="s">
        <v>15877</v>
      </c>
      <c r="D3455" s="177">
        <v>4</v>
      </c>
      <c r="E3455" s="178">
        <v>0.03</v>
      </c>
      <c r="F3455" s="563">
        <v>81.734886545454515</v>
      </c>
      <c r="G3455" s="563"/>
    </row>
    <row r="3456" spans="1:7" ht="12">
      <c r="B3456" s="2" t="s">
        <v>5062</v>
      </c>
      <c r="C3456" s="176" t="s">
        <v>5063</v>
      </c>
      <c r="D3456" s="177">
        <v>100</v>
      </c>
      <c r="E3456" s="178">
        <v>0.01</v>
      </c>
      <c r="F3456" s="563">
        <v>1.9067236363636357</v>
      </c>
      <c r="G3456" s="563"/>
    </row>
    <row r="3457" spans="1:7" ht="12">
      <c r="B3457" s="2" t="s">
        <v>5064</v>
      </c>
      <c r="C3457" s="176" t="s">
        <v>5065</v>
      </c>
      <c r="D3457" s="177">
        <v>200</v>
      </c>
      <c r="E3457" s="178">
        <v>0.01</v>
      </c>
      <c r="F3457" s="563">
        <v>5.0083274181818176</v>
      </c>
      <c r="G3457" s="563"/>
    </row>
    <row r="3458" spans="1:7" ht="12">
      <c r="B3458" s="2" t="s">
        <v>465</v>
      </c>
      <c r="C3458" s="176" t="s">
        <v>466</v>
      </c>
      <c r="D3458" s="177">
        <v>1</v>
      </c>
      <c r="E3458" s="178">
        <v>10.43</v>
      </c>
      <c r="F3458" s="563">
        <v>974.97135272727257</v>
      </c>
      <c r="G3458" s="563"/>
    </row>
    <row r="3459" spans="1:7" ht="12">
      <c r="B3459" s="2" t="s">
        <v>467</v>
      </c>
      <c r="C3459" s="176" t="s">
        <v>468</v>
      </c>
      <c r="D3459" s="177">
        <v>1</v>
      </c>
      <c r="E3459" s="178">
        <v>10.51</v>
      </c>
      <c r="F3459" s="563">
        <v>1225.3877236363633</v>
      </c>
      <c r="G3459" s="563"/>
    </row>
    <row r="3460" spans="1:7" ht="12">
      <c r="B3460" s="2" t="s">
        <v>469</v>
      </c>
      <c r="C3460" s="176" t="s">
        <v>1246</v>
      </c>
      <c r="D3460" s="177">
        <v>1</v>
      </c>
      <c r="E3460" s="178">
        <v>10.51</v>
      </c>
      <c r="F3460" s="563">
        <v>1253.3530036363634</v>
      </c>
      <c r="G3460" s="563"/>
    </row>
    <row r="3461" spans="1:7" ht="12">
      <c r="B3461" s="2" t="s">
        <v>1247</v>
      </c>
      <c r="C3461" s="176" t="s">
        <v>1248</v>
      </c>
      <c r="D3461" s="177">
        <v>1</v>
      </c>
      <c r="E3461" s="178">
        <v>10.51</v>
      </c>
      <c r="F3461" s="563">
        <v>1280.0471345454541</v>
      </c>
      <c r="G3461" s="563"/>
    </row>
    <row r="3462" spans="1:7" ht="12">
      <c r="B3462" s="2" t="s">
        <v>1249</v>
      </c>
      <c r="C3462" s="176" t="s">
        <v>1250</v>
      </c>
      <c r="D3462" s="177">
        <v>1</v>
      </c>
      <c r="E3462" s="178">
        <v>13.3</v>
      </c>
      <c r="F3462" s="563">
        <v>1233.0146181818179</v>
      </c>
      <c r="G3462" s="563"/>
    </row>
    <row r="3463" spans="1:7" ht="12">
      <c r="B3463" s="2" t="s">
        <v>1251</v>
      </c>
      <c r="C3463" s="176" t="s">
        <v>1252</v>
      </c>
      <c r="D3463" s="177">
        <v>1</v>
      </c>
      <c r="E3463" s="178">
        <v>10.220000000000001</v>
      </c>
      <c r="F3463" s="563">
        <v>964.80215999999984</v>
      </c>
      <c r="G3463" s="563"/>
    </row>
    <row r="3464" spans="1:7" ht="12">
      <c r="A3464" s="3" t="s">
        <v>12870</v>
      </c>
      <c r="B3464" s="2" t="s">
        <v>5066</v>
      </c>
      <c r="C3464" s="176" t="s">
        <v>4234</v>
      </c>
      <c r="D3464" s="177">
        <v>1</v>
      </c>
      <c r="E3464" s="178">
        <v>5.9</v>
      </c>
      <c r="F3464" s="563">
        <v>385.15817454545453</v>
      </c>
      <c r="G3464" s="563"/>
    </row>
    <row r="3465" spans="1:7" ht="12">
      <c r="B3465" s="2" t="s">
        <v>1253</v>
      </c>
      <c r="C3465" s="176" t="s">
        <v>1254</v>
      </c>
      <c r="D3465" s="177">
        <v>1</v>
      </c>
      <c r="E3465" s="178">
        <v>9.5</v>
      </c>
      <c r="F3465" s="563">
        <v>943.19262545454512</v>
      </c>
      <c r="G3465" s="563"/>
    </row>
    <row r="3466" spans="1:7" ht="12">
      <c r="B3466" s="2" t="s">
        <v>1255</v>
      </c>
      <c r="C3466" s="176" t="s">
        <v>1256</v>
      </c>
      <c r="D3466" s="177">
        <v>1</v>
      </c>
      <c r="E3466" s="178">
        <v>9.5</v>
      </c>
      <c r="F3466" s="563">
        <v>1110.9843054545452</v>
      </c>
      <c r="G3466" s="563"/>
    </row>
    <row r="3467" spans="1:7" ht="12">
      <c r="B3467" s="2" t="s">
        <v>1257</v>
      </c>
      <c r="C3467" s="176" t="s">
        <v>1258</v>
      </c>
      <c r="D3467" s="177">
        <v>1</v>
      </c>
      <c r="E3467" s="178">
        <v>9.5</v>
      </c>
      <c r="F3467" s="563">
        <v>1147.8476290909089</v>
      </c>
      <c r="G3467" s="563"/>
    </row>
    <row r="3468" spans="1:7" ht="12">
      <c r="B3468" s="2" t="s">
        <v>1259</v>
      </c>
      <c r="C3468" s="176" t="s">
        <v>1260</v>
      </c>
      <c r="D3468" s="177">
        <v>1</v>
      </c>
      <c r="E3468" s="178">
        <v>9.5</v>
      </c>
      <c r="F3468" s="563">
        <v>1161.8302690909088</v>
      </c>
      <c r="G3468" s="563"/>
    </row>
    <row r="3469" spans="1:7" ht="12">
      <c r="B3469" s="2" t="s">
        <v>1261</v>
      </c>
      <c r="C3469" s="176" t="s">
        <v>1262</v>
      </c>
      <c r="D3469" s="177">
        <v>1</v>
      </c>
      <c r="E3469" s="178">
        <v>10.6</v>
      </c>
      <c r="F3469" s="563">
        <v>1135.1361381818176</v>
      </c>
      <c r="G3469" s="563"/>
    </row>
    <row r="3470" spans="1:7" ht="12">
      <c r="B3470" s="2" t="s">
        <v>1263</v>
      </c>
      <c r="C3470" s="176" t="s">
        <v>1264</v>
      </c>
      <c r="D3470" s="177">
        <v>1</v>
      </c>
      <c r="E3470" s="178">
        <v>10</v>
      </c>
      <c r="F3470" s="563">
        <v>933.02343272727239</v>
      </c>
      <c r="G3470" s="563"/>
    </row>
    <row r="3471" spans="1:7" ht="12">
      <c r="B3471" s="2" t="s">
        <v>1265</v>
      </c>
      <c r="C3471" s="176" t="s">
        <v>1266</v>
      </c>
      <c r="D3471" s="177">
        <v>1</v>
      </c>
      <c r="E3471" s="178">
        <v>10.43</v>
      </c>
      <c r="F3471" s="563">
        <v>1005.4789309090904</v>
      </c>
      <c r="G3471" s="563"/>
    </row>
    <row r="3472" spans="1:7" ht="12">
      <c r="B3472" s="2" t="s">
        <v>1267</v>
      </c>
      <c r="C3472" s="176" t="s">
        <v>1268</v>
      </c>
      <c r="D3472" s="177">
        <v>1</v>
      </c>
      <c r="E3472" s="178">
        <v>10.37</v>
      </c>
      <c r="F3472" s="563">
        <v>1005.4789309090904</v>
      </c>
      <c r="G3472" s="563"/>
    </row>
    <row r="3473" spans="2:7" ht="12">
      <c r="B3473" s="2" t="s">
        <v>1269</v>
      </c>
      <c r="C3473" s="176" t="s">
        <v>1270</v>
      </c>
      <c r="D3473" s="177">
        <v>1</v>
      </c>
      <c r="E3473" s="178">
        <v>11.82</v>
      </c>
      <c r="F3473" s="563">
        <v>1165.643716363636</v>
      </c>
      <c r="G3473" s="563"/>
    </row>
    <row r="3474" spans="2:7" ht="12">
      <c r="B3474" s="2" t="s">
        <v>1271</v>
      </c>
      <c r="C3474" s="176" t="s">
        <v>1272</v>
      </c>
      <c r="D3474" s="177">
        <v>1</v>
      </c>
      <c r="E3474" s="178">
        <v>2.9000000000000001E-2</v>
      </c>
      <c r="F3474" s="563">
        <v>11.732706109090907</v>
      </c>
      <c r="G3474" s="563"/>
    </row>
    <row r="3475" spans="2:7" ht="12">
      <c r="B3475" s="2" t="s">
        <v>1273</v>
      </c>
      <c r="C3475" s="176" t="s">
        <v>1274</v>
      </c>
      <c r="D3475" s="177">
        <v>1</v>
      </c>
      <c r="E3475" s="178">
        <v>11.102</v>
      </c>
      <c r="F3475" s="563">
        <v>1099.5439636363635</v>
      </c>
      <c r="G3475" s="563"/>
    </row>
    <row r="3476" spans="2:7" ht="12">
      <c r="B3476" s="2" t="s">
        <v>1275</v>
      </c>
      <c r="C3476" s="176" t="s">
        <v>1276</v>
      </c>
      <c r="D3476" s="177">
        <v>1</v>
      </c>
      <c r="E3476" s="178">
        <v>11.182</v>
      </c>
      <c r="F3476" s="563">
        <v>1215.2185309090905</v>
      </c>
      <c r="G3476" s="563"/>
    </row>
    <row r="3477" spans="2:7" ht="12">
      <c r="B3477" s="2" t="s">
        <v>1277</v>
      </c>
      <c r="C3477" s="176" t="s">
        <v>489</v>
      </c>
      <c r="D3477" s="177">
        <v>1</v>
      </c>
      <c r="E3477" s="178">
        <v>11.182</v>
      </c>
      <c r="F3477" s="563">
        <v>1220.3031272727271</v>
      </c>
      <c r="G3477" s="563"/>
    </row>
    <row r="3478" spans="2:7" ht="12">
      <c r="B3478" s="2" t="s">
        <v>490</v>
      </c>
      <c r="C3478" s="176" t="s">
        <v>491</v>
      </c>
      <c r="D3478" s="177">
        <v>1</v>
      </c>
      <c r="E3478" s="178">
        <v>11.182</v>
      </c>
      <c r="F3478" s="563">
        <v>1233.0146181818179</v>
      </c>
      <c r="G3478" s="563"/>
    </row>
    <row r="3479" spans="2:7" ht="12">
      <c r="B3479" s="2" t="s">
        <v>492</v>
      </c>
      <c r="C3479" s="176" t="s">
        <v>493</v>
      </c>
      <c r="D3479" s="177">
        <v>1</v>
      </c>
      <c r="E3479" s="178">
        <v>11.182</v>
      </c>
      <c r="F3479" s="563">
        <v>1263.5221963636359</v>
      </c>
      <c r="G3479" s="563"/>
    </row>
    <row r="3480" spans="2:7" ht="12">
      <c r="B3480" s="2" t="s">
        <v>494</v>
      </c>
      <c r="C3480" s="176" t="s">
        <v>495</v>
      </c>
      <c r="D3480" s="177">
        <v>1</v>
      </c>
      <c r="E3480" s="178">
        <v>9.8000000000000007</v>
      </c>
      <c r="F3480" s="563">
        <v>1221.574276363636</v>
      </c>
      <c r="G3480" s="563"/>
    </row>
    <row r="3481" spans="2:7" ht="12">
      <c r="B3481" s="2" t="s">
        <v>496</v>
      </c>
      <c r="C3481" s="176" t="s">
        <v>497</v>
      </c>
      <c r="D3481" s="177">
        <v>1</v>
      </c>
      <c r="E3481" s="178">
        <v>10.82</v>
      </c>
      <c r="F3481" s="563">
        <v>1107.1708581818177</v>
      </c>
      <c r="G3481" s="563"/>
    </row>
    <row r="3482" spans="2:7" ht="12">
      <c r="B3482" s="2" t="s">
        <v>498</v>
      </c>
      <c r="C3482" s="176" t="s">
        <v>499</v>
      </c>
      <c r="D3482" s="177">
        <v>1</v>
      </c>
      <c r="E3482" s="178">
        <v>10</v>
      </c>
      <c r="F3482" s="563">
        <v>987.68284363636326</v>
      </c>
      <c r="G3482" s="563"/>
    </row>
    <row r="3483" spans="2:7" ht="12">
      <c r="B3483" s="2" t="s">
        <v>500</v>
      </c>
      <c r="C3483" s="176" t="s">
        <v>501</v>
      </c>
      <c r="D3483" s="177">
        <v>1</v>
      </c>
      <c r="E3483" s="178">
        <v>10</v>
      </c>
      <c r="F3483" s="563">
        <v>1103.3574109090907</v>
      </c>
      <c r="G3483" s="563"/>
    </row>
    <row r="3484" spans="2:7" ht="12">
      <c r="B3484" s="2" t="s">
        <v>502</v>
      </c>
      <c r="C3484" s="176" t="s">
        <v>503</v>
      </c>
      <c r="D3484" s="177">
        <v>1</v>
      </c>
      <c r="E3484" s="178">
        <v>10</v>
      </c>
      <c r="F3484" s="563">
        <v>1164.3725672727267</v>
      </c>
      <c r="G3484" s="563"/>
    </row>
    <row r="3485" spans="2:7" ht="12">
      <c r="B3485" s="2" t="s">
        <v>504</v>
      </c>
      <c r="C3485" s="176" t="s">
        <v>505</v>
      </c>
      <c r="D3485" s="177">
        <v>1</v>
      </c>
      <c r="E3485" s="178">
        <v>10</v>
      </c>
      <c r="F3485" s="563">
        <v>1122.4246472727268</v>
      </c>
      <c r="G3485" s="563"/>
    </row>
    <row r="3486" spans="2:7" ht="12">
      <c r="B3486" s="2" t="s">
        <v>506</v>
      </c>
      <c r="C3486" s="176" t="s">
        <v>507</v>
      </c>
      <c r="D3486" s="177">
        <v>1</v>
      </c>
      <c r="E3486" s="178">
        <v>10</v>
      </c>
      <c r="F3486" s="563">
        <v>1138.9495854545451</v>
      </c>
      <c r="G3486" s="563"/>
    </row>
    <row r="3487" spans="2:7" ht="12">
      <c r="B3487" s="2" t="s">
        <v>508</v>
      </c>
      <c r="C3487" s="176" t="s">
        <v>509</v>
      </c>
      <c r="D3487" s="177">
        <v>1</v>
      </c>
      <c r="E3487" s="178">
        <v>9.5</v>
      </c>
      <c r="F3487" s="563">
        <v>1107.1708581818177</v>
      </c>
      <c r="G3487" s="563"/>
    </row>
    <row r="3488" spans="2:7" ht="12">
      <c r="B3488" s="2" t="s">
        <v>510</v>
      </c>
      <c r="C3488" s="176" t="s">
        <v>511</v>
      </c>
      <c r="D3488" s="177">
        <v>1</v>
      </c>
      <c r="E3488" s="178">
        <v>10.6</v>
      </c>
      <c r="F3488" s="563">
        <v>1005.4789309090904</v>
      </c>
      <c r="G3488" s="563"/>
    </row>
    <row r="3489" spans="2:7" ht="12">
      <c r="B3489" s="2" t="s">
        <v>512</v>
      </c>
      <c r="C3489" s="176" t="s">
        <v>513</v>
      </c>
      <c r="D3489" s="177">
        <v>1</v>
      </c>
      <c r="E3489" s="178">
        <v>2E-3</v>
      </c>
      <c r="F3489" s="563">
        <v>1.7541857454545449</v>
      </c>
      <c r="G3489" s="563"/>
    </row>
    <row r="3490" spans="2:7" ht="12">
      <c r="B3490" s="2" t="s">
        <v>514</v>
      </c>
      <c r="C3490" s="176" t="s">
        <v>15878</v>
      </c>
      <c r="D3490" s="177">
        <v>1</v>
      </c>
      <c r="E3490" s="178">
        <v>6.49</v>
      </c>
      <c r="F3490" s="563">
        <v>316.51612363636355</v>
      </c>
      <c r="G3490" s="563"/>
    </row>
    <row r="3491" spans="2:7" ht="12">
      <c r="B3491" s="2" t="s">
        <v>515</v>
      </c>
      <c r="C3491" s="176" t="s">
        <v>15879</v>
      </c>
      <c r="D3491" s="177">
        <v>1</v>
      </c>
      <c r="E3491" s="178">
        <v>8.0299999999999994</v>
      </c>
      <c r="F3491" s="563">
        <v>382.61587636363623</v>
      </c>
      <c r="G3491" s="563"/>
    </row>
    <row r="3492" spans="2:7" ht="12">
      <c r="B3492" s="2" t="s">
        <v>516</v>
      </c>
      <c r="C3492" s="176" t="s">
        <v>15880</v>
      </c>
      <c r="D3492" s="177">
        <v>1</v>
      </c>
      <c r="E3492" s="178">
        <v>9.11</v>
      </c>
      <c r="F3492" s="563">
        <v>455.07137454545449</v>
      </c>
      <c r="G3492" s="563"/>
    </row>
    <row r="3493" spans="2:7" ht="12">
      <c r="B3493" s="2" t="s">
        <v>517</v>
      </c>
      <c r="C3493" s="176" t="s">
        <v>15881</v>
      </c>
      <c r="D3493" s="177">
        <v>1</v>
      </c>
      <c r="E3493" s="178">
        <v>6.49</v>
      </c>
      <c r="F3493" s="563">
        <v>299.9911854545453</v>
      </c>
      <c r="G3493" s="563"/>
    </row>
    <row r="3494" spans="2:7" ht="12">
      <c r="B3494" s="2" t="s">
        <v>518</v>
      </c>
      <c r="C3494" s="176" t="s">
        <v>11166</v>
      </c>
      <c r="D3494" s="177">
        <v>1</v>
      </c>
      <c r="E3494" s="178">
        <v>3.68</v>
      </c>
      <c r="F3494" s="563">
        <v>432.19069090909079</v>
      </c>
      <c r="G3494" s="563"/>
    </row>
    <row r="3495" spans="2:7" ht="12">
      <c r="B3495" s="2" t="s">
        <v>519</v>
      </c>
      <c r="C3495" s="176" t="s">
        <v>520</v>
      </c>
      <c r="D3495" s="177">
        <v>1</v>
      </c>
      <c r="E3495" s="178">
        <v>4.03</v>
      </c>
      <c r="F3495" s="563">
        <v>808.45082181818157</v>
      </c>
      <c r="G3495" s="563"/>
    </row>
    <row r="3496" spans="2:7" ht="12">
      <c r="B3496" s="2" t="s">
        <v>521</v>
      </c>
      <c r="C3496" s="176" t="s">
        <v>522</v>
      </c>
      <c r="D3496" s="177">
        <v>1</v>
      </c>
      <c r="E3496" s="178">
        <v>4.42</v>
      </c>
      <c r="F3496" s="563">
        <v>836.41610181818157</v>
      </c>
      <c r="G3496" s="563"/>
    </row>
    <row r="3497" spans="2:7" ht="12">
      <c r="B3497" s="2" t="s">
        <v>523</v>
      </c>
      <c r="C3497" s="176" t="s">
        <v>524</v>
      </c>
      <c r="D3497" s="177">
        <v>1</v>
      </c>
      <c r="E3497" s="178">
        <v>2.98</v>
      </c>
      <c r="F3497" s="563">
        <v>460.1559709090908</v>
      </c>
      <c r="G3497" s="563"/>
    </row>
    <row r="3498" spans="2:7" ht="12">
      <c r="B3498" s="2" t="s">
        <v>525</v>
      </c>
      <c r="C3498" s="176" t="s">
        <v>11167</v>
      </c>
      <c r="D3498" s="177">
        <v>1</v>
      </c>
      <c r="E3498" s="178">
        <v>4.62</v>
      </c>
      <c r="F3498" s="563">
        <v>512.27308363636337</v>
      </c>
      <c r="G3498" s="563"/>
    </row>
    <row r="3499" spans="2:7" ht="12">
      <c r="B3499" s="2" t="s">
        <v>526</v>
      </c>
      <c r="C3499" s="176" t="s">
        <v>15882</v>
      </c>
      <c r="D3499" s="177">
        <v>1</v>
      </c>
      <c r="E3499" s="178">
        <v>6.03</v>
      </c>
      <c r="F3499" s="563">
        <v>676.25131636363619</v>
      </c>
      <c r="G3499" s="563"/>
    </row>
    <row r="3500" spans="2:7" ht="12">
      <c r="B3500" s="2" t="s">
        <v>527</v>
      </c>
      <c r="C3500" s="176" t="s">
        <v>11168</v>
      </c>
      <c r="D3500" s="177">
        <v>1</v>
      </c>
      <c r="E3500" s="178">
        <v>5.64</v>
      </c>
      <c r="F3500" s="563">
        <v>683.87821090909074</v>
      </c>
      <c r="G3500" s="563"/>
    </row>
    <row r="3501" spans="2:7" ht="12">
      <c r="B3501" s="2" t="s">
        <v>528</v>
      </c>
      <c r="C3501" s="176" t="s">
        <v>15883</v>
      </c>
      <c r="D3501" s="177">
        <v>1</v>
      </c>
      <c r="E3501" s="178">
        <v>5.28</v>
      </c>
      <c r="F3501" s="563">
        <v>706.75889454545427</v>
      </c>
      <c r="G3501" s="563"/>
    </row>
    <row r="3502" spans="2:7" ht="12">
      <c r="B3502" s="2" t="s">
        <v>529</v>
      </c>
      <c r="C3502" s="176" t="s">
        <v>530</v>
      </c>
      <c r="D3502" s="177">
        <v>1</v>
      </c>
      <c r="E3502" s="178">
        <v>4.16</v>
      </c>
      <c r="F3502" s="563">
        <v>598.71122181818168</v>
      </c>
      <c r="G3502" s="563"/>
    </row>
    <row r="3503" spans="2:7" ht="12">
      <c r="B3503" s="2" t="s">
        <v>531</v>
      </c>
      <c r="C3503" s="176" t="s">
        <v>532</v>
      </c>
      <c r="D3503" s="177">
        <v>1</v>
      </c>
      <c r="E3503" s="178">
        <v>9.4499999999999993</v>
      </c>
      <c r="F3503" s="563">
        <v>1423.6869818181817</v>
      </c>
      <c r="G3503" s="563"/>
    </row>
    <row r="3504" spans="2:7" ht="12">
      <c r="B3504" s="2" t="s">
        <v>533</v>
      </c>
      <c r="C3504" s="176" t="s">
        <v>534</v>
      </c>
      <c r="D3504" s="177">
        <v>1</v>
      </c>
      <c r="E3504" s="178">
        <v>9.48</v>
      </c>
      <c r="F3504" s="563">
        <v>1430.0427272727272</v>
      </c>
      <c r="G3504" s="563"/>
    </row>
    <row r="3505" spans="2:7" ht="12">
      <c r="B3505" s="2" t="s">
        <v>535</v>
      </c>
      <c r="C3505" s="176" t="s">
        <v>536</v>
      </c>
      <c r="D3505" s="177">
        <v>1</v>
      </c>
      <c r="E3505" s="178">
        <v>9.2200000000000006</v>
      </c>
      <c r="F3505" s="563">
        <v>1484.7021381818176</v>
      </c>
      <c r="G3505" s="563"/>
    </row>
    <row r="3506" spans="2:7" ht="12">
      <c r="B3506" s="2" t="s">
        <v>537</v>
      </c>
      <c r="C3506" s="176" t="s">
        <v>538</v>
      </c>
      <c r="D3506" s="177">
        <v>1</v>
      </c>
      <c r="E3506" s="178">
        <v>6.39</v>
      </c>
      <c r="F3506" s="563">
        <v>1402.0774472727269</v>
      </c>
      <c r="G3506" s="563"/>
    </row>
    <row r="3507" spans="2:7" ht="12">
      <c r="B3507" s="2" t="s">
        <v>539</v>
      </c>
      <c r="C3507" s="176" t="s">
        <v>540</v>
      </c>
      <c r="D3507" s="177">
        <v>1</v>
      </c>
      <c r="E3507" s="178">
        <v>9.27</v>
      </c>
      <c r="F3507" s="563">
        <v>1404.6197454545452</v>
      </c>
      <c r="G3507" s="563"/>
    </row>
    <row r="3508" spans="2:7" ht="12">
      <c r="B3508" s="2" t="s">
        <v>541</v>
      </c>
      <c r="C3508" s="176" t="s">
        <v>542</v>
      </c>
      <c r="D3508" s="177">
        <v>1</v>
      </c>
      <c r="E3508" s="178">
        <v>8.07</v>
      </c>
      <c r="F3508" s="563">
        <v>1484.7021381818176</v>
      </c>
      <c r="G3508" s="563"/>
    </row>
    <row r="3509" spans="2:7" ht="12">
      <c r="B3509" s="2" t="s">
        <v>543</v>
      </c>
      <c r="C3509" s="176" t="s">
        <v>544</v>
      </c>
      <c r="D3509" s="177">
        <v>1</v>
      </c>
      <c r="E3509" s="178">
        <v>65</v>
      </c>
      <c r="F3509" s="563">
        <v>4531.4139818181802</v>
      </c>
      <c r="G3509" s="563"/>
    </row>
    <row r="3510" spans="2:7" ht="12">
      <c r="B3510" s="2" t="s">
        <v>545</v>
      </c>
      <c r="C3510" s="176" t="s">
        <v>546</v>
      </c>
      <c r="D3510" s="177">
        <v>1</v>
      </c>
      <c r="E3510" s="178">
        <v>65</v>
      </c>
      <c r="F3510" s="563">
        <v>5050.569872727272</v>
      </c>
      <c r="G3510" s="563"/>
    </row>
    <row r="3511" spans="2:7" ht="12">
      <c r="B3511" s="2" t="s">
        <v>547</v>
      </c>
      <c r="C3511" s="176" t="s">
        <v>548</v>
      </c>
      <c r="D3511" s="177">
        <v>1</v>
      </c>
      <c r="E3511" s="178">
        <v>92.5</v>
      </c>
      <c r="F3511" s="563">
        <v>4731.6974727272718</v>
      </c>
      <c r="G3511" s="563"/>
    </row>
    <row r="3512" spans="2:7" ht="12">
      <c r="B3512" s="2" t="s">
        <v>549</v>
      </c>
      <c r="C3512" s="176" t="s">
        <v>550</v>
      </c>
      <c r="D3512" s="177">
        <v>1</v>
      </c>
      <c r="E3512" s="178">
        <v>92.5</v>
      </c>
      <c r="F3512" s="563">
        <v>4910.8984909090896</v>
      </c>
      <c r="G3512" s="563"/>
    </row>
    <row r="3513" spans="2:7" ht="12">
      <c r="B3513" s="2" t="s">
        <v>551</v>
      </c>
      <c r="C3513" s="176" t="s">
        <v>552</v>
      </c>
      <c r="D3513" s="177">
        <v>1</v>
      </c>
      <c r="E3513" s="178">
        <v>70</v>
      </c>
      <c r="F3513" s="563">
        <v>5325.959672727271</v>
      </c>
      <c r="G3513" s="563"/>
    </row>
    <row r="3514" spans="2:7" ht="12">
      <c r="B3514" s="2" t="s">
        <v>553</v>
      </c>
      <c r="C3514" s="176" t="s">
        <v>554</v>
      </c>
      <c r="D3514" s="177">
        <v>1</v>
      </c>
      <c r="E3514" s="178">
        <v>70</v>
      </c>
      <c r="F3514" s="563">
        <v>5365.4893090909081</v>
      </c>
      <c r="G3514" s="563"/>
    </row>
    <row r="3515" spans="2:7" ht="12">
      <c r="B3515" s="2" t="s">
        <v>555</v>
      </c>
      <c r="C3515" s="176" t="s">
        <v>556</v>
      </c>
      <c r="D3515" s="177">
        <v>1</v>
      </c>
      <c r="E3515" s="178">
        <v>70</v>
      </c>
      <c r="F3515" s="563">
        <v>5435.3249999999998</v>
      </c>
      <c r="G3515" s="563"/>
    </row>
    <row r="3516" spans="2:7" ht="12">
      <c r="B3516" s="2" t="s">
        <v>557</v>
      </c>
      <c r="C3516" s="176" t="s">
        <v>558</v>
      </c>
      <c r="D3516" s="177">
        <v>1</v>
      </c>
      <c r="E3516" s="178">
        <v>70</v>
      </c>
      <c r="F3516" s="563">
        <v>5482.7605636363623</v>
      </c>
      <c r="G3516" s="563"/>
    </row>
    <row r="3517" spans="2:7" ht="12">
      <c r="B3517" s="2" t="s">
        <v>559</v>
      </c>
      <c r="C3517" s="176" t="s">
        <v>560</v>
      </c>
      <c r="D3517" s="177">
        <v>1</v>
      </c>
      <c r="E3517" s="178">
        <v>100</v>
      </c>
      <c r="F3517" s="563">
        <v>7973.127654545453</v>
      </c>
      <c r="G3517" s="563"/>
    </row>
    <row r="3518" spans="2:7" ht="12">
      <c r="B3518" s="2" t="s">
        <v>561</v>
      </c>
      <c r="C3518" s="176" t="s">
        <v>562</v>
      </c>
      <c r="D3518" s="177">
        <v>1</v>
      </c>
      <c r="E3518" s="178">
        <v>100</v>
      </c>
      <c r="F3518" s="563">
        <v>8186.5876909090875</v>
      </c>
      <c r="G3518" s="563"/>
    </row>
    <row r="3519" spans="2:7" ht="12">
      <c r="B3519" s="2" t="s">
        <v>563</v>
      </c>
      <c r="C3519" s="176" t="s">
        <v>640</v>
      </c>
      <c r="D3519" s="177">
        <v>1</v>
      </c>
      <c r="E3519" s="178">
        <v>80</v>
      </c>
      <c r="F3519" s="563">
        <v>7558.0664727272706</v>
      </c>
      <c r="G3519" s="563"/>
    </row>
    <row r="3520" spans="2:7" ht="12">
      <c r="B3520" s="2" t="s">
        <v>641</v>
      </c>
      <c r="C3520" s="176" t="s">
        <v>642</v>
      </c>
      <c r="D3520" s="177">
        <v>1</v>
      </c>
      <c r="E3520" s="178">
        <v>80</v>
      </c>
      <c r="F3520" s="563">
        <v>7760.985272727271</v>
      </c>
      <c r="G3520" s="563"/>
    </row>
    <row r="3521" spans="2:7" ht="12">
      <c r="B3521" s="2" t="s">
        <v>643</v>
      </c>
      <c r="C3521" s="176" t="s">
        <v>644</v>
      </c>
      <c r="D3521" s="177">
        <v>1</v>
      </c>
      <c r="E3521" s="178">
        <v>80</v>
      </c>
      <c r="F3521" s="563">
        <v>7867.7152909090883</v>
      </c>
      <c r="G3521" s="563"/>
    </row>
    <row r="3522" spans="2:7" ht="12">
      <c r="B3522" s="2" t="s">
        <v>645</v>
      </c>
      <c r="C3522" s="176" t="s">
        <v>646</v>
      </c>
      <c r="D3522" s="177">
        <v>1</v>
      </c>
      <c r="E3522" s="178">
        <v>80.22</v>
      </c>
      <c r="F3522" s="563">
        <v>8356.5651272727264</v>
      </c>
      <c r="G3522" s="563"/>
    </row>
    <row r="3523" spans="2:7" ht="12">
      <c r="B3523" s="2" t="s">
        <v>647</v>
      </c>
      <c r="C3523" s="176" t="s">
        <v>648</v>
      </c>
      <c r="D3523" s="177">
        <v>1</v>
      </c>
      <c r="E3523" s="178">
        <v>108</v>
      </c>
      <c r="F3523" s="563">
        <v>7621.3138909090885</v>
      </c>
      <c r="G3523" s="563"/>
    </row>
    <row r="3524" spans="2:7" ht="12">
      <c r="B3524" s="2" t="s">
        <v>649</v>
      </c>
      <c r="C3524" s="176" t="s">
        <v>650</v>
      </c>
      <c r="D3524" s="177">
        <v>1</v>
      </c>
      <c r="E3524" s="178">
        <v>108</v>
      </c>
      <c r="F3524" s="563">
        <v>8945.556709090908</v>
      </c>
      <c r="G3524" s="563"/>
    </row>
    <row r="3525" spans="2:7" ht="12">
      <c r="B3525" s="2" t="s">
        <v>651</v>
      </c>
      <c r="C3525" s="176" t="s">
        <v>15884</v>
      </c>
      <c r="D3525" s="177">
        <v>1</v>
      </c>
      <c r="E3525" s="178">
        <v>4.5</v>
      </c>
      <c r="F3525" s="563">
        <v>10620.295636363635</v>
      </c>
      <c r="G3525" s="563"/>
    </row>
    <row r="3526" spans="2:7" ht="12">
      <c r="B3526" s="2" t="s">
        <v>652</v>
      </c>
      <c r="C3526" s="176" t="s">
        <v>653</v>
      </c>
      <c r="D3526" s="177">
        <v>1</v>
      </c>
      <c r="E3526" s="178">
        <v>90</v>
      </c>
      <c r="F3526" s="563">
        <v>11318.652545454544</v>
      </c>
      <c r="G3526" s="563"/>
    </row>
    <row r="3527" spans="2:7" ht="12">
      <c r="B3527" s="2" t="s">
        <v>654</v>
      </c>
      <c r="C3527" s="176" t="s">
        <v>655</v>
      </c>
      <c r="D3527" s="177">
        <v>1</v>
      </c>
      <c r="E3527" s="178">
        <v>120</v>
      </c>
      <c r="F3527" s="563">
        <v>7834.7739272727258</v>
      </c>
      <c r="G3527" s="563"/>
    </row>
    <row r="3528" spans="2:7" ht="12">
      <c r="B3528" s="2" t="s">
        <v>656</v>
      </c>
      <c r="C3528" s="176" t="s">
        <v>657</v>
      </c>
      <c r="D3528" s="177">
        <v>1</v>
      </c>
      <c r="E3528" s="178">
        <v>120</v>
      </c>
      <c r="F3528" s="563">
        <v>9372.4767818181808</v>
      </c>
      <c r="G3528" s="563"/>
    </row>
    <row r="3529" spans="2:7" ht="12">
      <c r="B3529" s="2" t="s">
        <v>658</v>
      </c>
      <c r="C3529" s="176" t="s">
        <v>659</v>
      </c>
      <c r="D3529" s="177">
        <v>1</v>
      </c>
      <c r="E3529" s="178">
        <v>65</v>
      </c>
      <c r="F3529" s="563">
        <v>4406.2367999999979</v>
      </c>
      <c r="G3529" s="563"/>
    </row>
    <row r="3530" spans="2:7" ht="12">
      <c r="B3530" s="2" t="s">
        <v>660</v>
      </c>
      <c r="C3530" s="176" t="s">
        <v>661</v>
      </c>
      <c r="D3530" s="177">
        <v>1</v>
      </c>
      <c r="E3530" s="178">
        <v>65.22</v>
      </c>
      <c r="F3530" s="563">
        <v>4487.9313818181809</v>
      </c>
      <c r="G3530" s="563"/>
    </row>
    <row r="3531" spans="2:7" ht="12">
      <c r="B3531" s="2" t="s">
        <v>662</v>
      </c>
      <c r="C3531" s="176" t="s">
        <v>663</v>
      </c>
      <c r="D3531" s="177">
        <v>1</v>
      </c>
      <c r="E3531" s="178">
        <v>70.22</v>
      </c>
      <c r="F3531" s="563">
        <v>4705.3443818181804</v>
      </c>
      <c r="G3531" s="563"/>
    </row>
    <row r="3532" spans="2:7" ht="12">
      <c r="B3532" s="2" t="s">
        <v>664</v>
      </c>
      <c r="C3532" s="176" t="s">
        <v>665</v>
      </c>
      <c r="D3532" s="177">
        <v>1</v>
      </c>
      <c r="E3532" s="178">
        <v>70</v>
      </c>
      <c r="F3532" s="563">
        <v>4754.0975999999982</v>
      </c>
      <c r="G3532" s="563"/>
    </row>
    <row r="3533" spans="2:7" ht="12">
      <c r="B3533" s="2" t="s">
        <v>666</v>
      </c>
      <c r="C3533" s="176" t="s">
        <v>667</v>
      </c>
      <c r="D3533" s="177">
        <v>1</v>
      </c>
      <c r="E3533" s="178">
        <v>70</v>
      </c>
      <c r="F3533" s="563">
        <v>4827.886254545454</v>
      </c>
      <c r="G3533" s="563"/>
    </row>
    <row r="3534" spans="2:7" ht="12">
      <c r="B3534" s="2" t="s">
        <v>668</v>
      </c>
      <c r="C3534" s="176" t="s">
        <v>669</v>
      </c>
      <c r="D3534" s="177">
        <v>1</v>
      </c>
      <c r="E3534" s="178">
        <v>70</v>
      </c>
      <c r="F3534" s="563">
        <v>4845.015763636362</v>
      </c>
      <c r="G3534" s="563"/>
    </row>
    <row r="3535" spans="2:7" ht="12">
      <c r="B3535" s="2" t="s">
        <v>670</v>
      </c>
      <c r="C3535" s="176" t="s">
        <v>671</v>
      </c>
      <c r="D3535" s="177">
        <v>1</v>
      </c>
      <c r="E3535" s="178">
        <v>80</v>
      </c>
      <c r="F3535" s="563">
        <v>6892.6509272727253</v>
      </c>
      <c r="G3535" s="563"/>
    </row>
    <row r="3536" spans="2:7" ht="12">
      <c r="B3536" s="2" t="s">
        <v>672</v>
      </c>
      <c r="C3536" s="176" t="s">
        <v>673</v>
      </c>
      <c r="D3536" s="177">
        <v>1</v>
      </c>
      <c r="E3536" s="178">
        <v>80</v>
      </c>
      <c r="F3536" s="563">
        <v>7140.3699818181803</v>
      </c>
      <c r="G3536" s="563"/>
    </row>
    <row r="3537" spans="1:7" ht="12">
      <c r="B3537" s="2" t="s">
        <v>674</v>
      </c>
      <c r="C3537" s="176" t="s">
        <v>675</v>
      </c>
      <c r="D3537" s="177">
        <v>1</v>
      </c>
      <c r="E3537" s="178">
        <v>80</v>
      </c>
      <c r="F3537" s="563">
        <v>7204.9350545454545</v>
      </c>
      <c r="G3537" s="563"/>
    </row>
    <row r="3538" spans="1:7" ht="12">
      <c r="B3538" s="2" t="s">
        <v>676</v>
      </c>
      <c r="C3538" s="176" t="s">
        <v>677</v>
      </c>
      <c r="D3538" s="177">
        <v>1</v>
      </c>
      <c r="E3538" s="178">
        <v>80</v>
      </c>
      <c r="F3538" s="563">
        <v>7659.5258727272703</v>
      </c>
      <c r="G3538" s="563"/>
    </row>
    <row r="3539" spans="1:7" ht="12">
      <c r="B3539" s="2" t="s">
        <v>678</v>
      </c>
      <c r="C3539" s="176" t="s">
        <v>679</v>
      </c>
      <c r="D3539" s="177">
        <v>1</v>
      </c>
      <c r="E3539" s="178">
        <v>90</v>
      </c>
      <c r="F3539" s="563">
        <v>9927.2093454545429</v>
      </c>
      <c r="G3539" s="563"/>
    </row>
    <row r="3540" spans="1:7" ht="12">
      <c r="B3540" s="2" t="s">
        <v>680</v>
      </c>
      <c r="C3540" s="176" t="s">
        <v>681</v>
      </c>
      <c r="D3540" s="177">
        <v>1</v>
      </c>
      <c r="E3540" s="178">
        <v>90</v>
      </c>
      <c r="F3540" s="563">
        <v>10584.718963636362</v>
      </c>
      <c r="G3540" s="563"/>
    </row>
    <row r="3541" spans="1:7" ht="12">
      <c r="B3541" s="2" t="s">
        <v>4235</v>
      </c>
      <c r="C3541" s="176" t="s">
        <v>4236</v>
      </c>
      <c r="D3541" s="177">
        <v>5</v>
      </c>
      <c r="E3541" s="178">
        <v>0.113</v>
      </c>
      <c r="F3541" s="563">
        <v>20.084155636363636</v>
      </c>
      <c r="G3541" s="563"/>
    </row>
    <row r="3542" spans="1:7" ht="12">
      <c r="B3542" s="2" t="s">
        <v>4237</v>
      </c>
      <c r="C3542" s="176" t="s">
        <v>4238</v>
      </c>
      <c r="D3542" s="177">
        <v>5</v>
      </c>
      <c r="E3542" s="178">
        <v>0.113</v>
      </c>
      <c r="F3542" s="563">
        <v>20.084155636363636</v>
      </c>
      <c r="G3542" s="563"/>
    </row>
    <row r="3543" spans="1:7" ht="12">
      <c r="B3543" s="2" t="s">
        <v>4239</v>
      </c>
      <c r="C3543" s="176" t="s">
        <v>4240</v>
      </c>
      <c r="D3543" s="177">
        <v>5</v>
      </c>
      <c r="E3543" s="178">
        <v>0.113</v>
      </c>
      <c r="F3543" s="563">
        <v>20.084155636363636</v>
      </c>
      <c r="G3543" s="563"/>
    </row>
    <row r="3544" spans="1:7" ht="12">
      <c r="B3544" s="2" t="s">
        <v>4241</v>
      </c>
      <c r="C3544" s="176" t="s">
        <v>4242</v>
      </c>
      <c r="D3544" s="177">
        <v>10</v>
      </c>
      <c r="E3544" s="178">
        <v>0.124</v>
      </c>
      <c r="F3544" s="563">
        <v>9.2285423999999967</v>
      </c>
      <c r="G3544" s="563"/>
    </row>
    <row r="3545" spans="1:7" ht="12">
      <c r="A3545" s="3" t="s">
        <v>12653</v>
      </c>
      <c r="B3545" s="2" t="s">
        <v>4243</v>
      </c>
      <c r="C3545" s="176" t="s">
        <v>4244</v>
      </c>
      <c r="D3545" s="177">
        <v>40</v>
      </c>
      <c r="E3545" s="178">
        <v>0.11799999999999999</v>
      </c>
      <c r="F3545" s="563">
        <v>4.17</v>
      </c>
      <c r="G3545" s="563"/>
    </row>
    <row r="3546" spans="1:7" ht="12">
      <c r="B3546" s="2" t="s">
        <v>4245</v>
      </c>
      <c r="C3546" s="176" t="s">
        <v>4246</v>
      </c>
      <c r="D3546" s="177">
        <v>5</v>
      </c>
      <c r="E3546" s="178">
        <v>0.113</v>
      </c>
      <c r="F3546" s="563">
        <v>20.084155636363636</v>
      </c>
      <c r="G3546" s="563"/>
    </row>
    <row r="3547" spans="1:7" ht="12">
      <c r="B3547" s="2" t="s">
        <v>4247</v>
      </c>
      <c r="C3547" s="176" t="s">
        <v>4248</v>
      </c>
      <c r="D3547" s="177">
        <v>5</v>
      </c>
      <c r="E3547" s="178">
        <v>0.129</v>
      </c>
      <c r="F3547" s="563">
        <v>10.639517890909088</v>
      </c>
      <c r="G3547" s="563"/>
    </row>
    <row r="3548" spans="1:7" ht="12">
      <c r="B3548" s="2" t="s">
        <v>4249</v>
      </c>
      <c r="C3548" s="176" t="s">
        <v>4250</v>
      </c>
      <c r="D3548" s="177">
        <v>5</v>
      </c>
      <c r="E3548" s="178">
        <v>0.22500000000000001</v>
      </c>
      <c r="F3548" s="563">
        <v>21.101074909090904</v>
      </c>
      <c r="G3548" s="563"/>
    </row>
    <row r="3549" spans="1:7" ht="12">
      <c r="B3549" s="2" t="s">
        <v>4251</v>
      </c>
      <c r="C3549" s="176" t="s">
        <v>4252</v>
      </c>
      <c r="D3549" s="177">
        <v>5</v>
      </c>
      <c r="E3549" s="178">
        <v>0.22500000000000001</v>
      </c>
      <c r="F3549" s="563">
        <v>19.067236363636361</v>
      </c>
      <c r="G3549" s="563"/>
    </row>
    <row r="3550" spans="1:7" ht="12">
      <c r="B3550" s="2" t="s">
        <v>4253</v>
      </c>
      <c r="C3550" s="176" t="s">
        <v>4254</v>
      </c>
      <c r="D3550" s="177">
        <v>5</v>
      </c>
      <c r="E3550" s="178">
        <v>0.22500000000000001</v>
      </c>
      <c r="F3550" s="563">
        <v>19.067236363636361</v>
      </c>
      <c r="G3550" s="563"/>
    </row>
    <row r="3551" spans="1:7" ht="12">
      <c r="B3551" s="2" t="s">
        <v>4255</v>
      </c>
      <c r="C3551" s="176" t="s">
        <v>4256</v>
      </c>
      <c r="D3551" s="177">
        <v>5</v>
      </c>
      <c r="E3551" s="178">
        <v>0.13900000000000001</v>
      </c>
      <c r="F3551" s="563">
        <v>12.673356436363633</v>
      </c>
      <c r="G3551" s="563"/>
    </row>
    <row r="3552" spans="1:7" ht="12">
      <c r="B3552" s="2" t="s">
        <v>4257</v>
      </c>
      <c r="C3552" s="176" t="s">
        <v>4258</v>
      </c>
      <c r="D3552" s="177">
        <v>5</v>
      </c>
      <c r="E3552" s="178">
        <v>0.22500000000000001</v>
      </c>
      <c r="F3552" s="563">
        <v>19.067236363636361</v>
      </c>
      <c r="G3552" s="563"/>
    </row>
    <row r="3553" spans="1:7" ht="12">
      <c r="A3553" s="3" t="s">
        <v>12654</v>
      </c>
      <c r="B3553" s="2" t="s">
        <v>4259</v>
      </c>
      <c r="C3553" s="176" t="s">
        <v>4260</v>
      </c>
      <c r="D3553" s="177">
        <v>30</v>
      </c>
      <c r="E3553" s="178">
        <v>0.13</v>
      </c>
      <c r="F3553" s="563">
        <v>4.45</v>
      </c>
      <c r="G3553" s="563"/>
    </row>
    <row r="3554" spans="1:7" ht="12">
      <c r="B3554" s="2" t="s">
        <v>4261</v>
      </c>
      <c r="C3554" s="176" t="s">
        <v>4262</v>
      </c>
      <c r="D3554" s="177">
        <v>5</v>
      </c>
      <c r="E3554" s="178">
        <v>0.13900000000000001</v>
      </c>
      <c r="F3554" s="563">
        <v>10.779344290909091</v>
      </c>
      <c r="G3554" s="563"/>
    </row>
    <row r="3555" spans="1:7" ht="12">
      <c r="B3555" s="2" t="s">
        <v>4263</v>
      </c>
      <c r="C3555" s="176" t="s">
        <v>4264</v>
      </c>
      <c r="D3555" s="177">
        <v>5</v>
      </c>
      <c r="E3555" s="178">
        <v>0.17899999999999999</v>
      </c>
      <c r="F3555" s="563">
        <v>21.990879272727266</v>
      </c>
      <c r="G3555" s="563"/>
    </row>
    <row r="3556" spans="1:7" ht="12">
      <c r="B3556" s="2" t="s">
        <v>4265</v>
      </c>
      <c r="C3556" s="176" t="s">
        <v>4266</v>
      </c>
      <c r="D3556" s="177">
        <v>5</v>
      </c>
      <c r="E3556" s="178">
        <v>0.187</v>
      </c>
      <c r="F3556" s="563">
        <v>14.61821454545454</v>
      </c>
      <c r="G3556" s="563"/>
    </row>
    <row r="3557" spans="1:7" ht="12">
      <c r="A3557" s="3" t="s">
        <v>12655</v>
      </c>
      <c r="B3557" s="2" t="s">
        <v>4267</v>
      </c>
      <c r="C3557" s="176" t="s">
        <v>4268</v>
      </c>
      <c r="D3557" s="177">
        <v>20</v>
      </c>
      <c r="E3557" s="178">
        <v>0.17499999999999999</v>
      </c>
      <c r="F3557" s="563">
        <v>6.47</v>
      </c>
      <c r="G3557" s="563"/>
    </row>
    <row r="3558" spans="1:7" ht="12">
      <c r="B3558" s="2" t="s">
        <v>4269</v>
      </c>
      <c r="C3558" s="176" t="s">
        <v>4270</v>
      </c>
      <c r="D3558" s="177">
        <v>5</v>
      </c>
      <c r="E3558" s="178">
        <v>0.187</v>
      </c>
      <c r="F3558" s="563">
        <v>14.61821454545454</v>
      </c>
      <c r="G3558" s="563"/>
    </row>
    <row r="3559" spans="1:7" ht="12">
      <c r="B3559" s="2" t="s">
        <v>4271</v>
      </c>
      <c r="C3559" s="176" t="s">
        <v>4272</v>
      </c>
      <c r="D3559" s="177">
        <v>5</v>
      </c>
      <c r="E3559" s="178">
        <v>0.189</v>
      </c>
      <c r="F3559" s="563">
        <v>30.380463272727265</v>
      </c>
      <c r="G3559" s="563"/>
    </row>
    <row r="3560" spans="1:7" ht="12">
      <c r="B3560" s="2" t="s">
        <v>4273</v>
      </c>
      <c r="C3560" s="176" t="s">
        <v>5069</v>
      </c>
      <c r="D3560" s="177">
        <v>5</v>
      </c>
      <c r="E3560" s="178">
        <v>0.217</v>
      </c>
      <c r="F3560" s="563">
        <v>16.270708363636363</v>
      </c>
      <c r="G3560" s="563"/>
    </row>
    <row r="3561" spans="1:7" ht="12">
      <c r="A3561" s="3" t="s">
        <v>12656</v>
      </c>
      <c r="B3561" s="2" t="s">
        <v>5070</v>
      </c>
      <c r="C3561" s="176" t="s">
        <v>5071</v>
      </c>
      <c r="D3561" s="177">
        <v>5</v>
      </c>
      <c r="E3561" s="178">
        <v>0.217</v>
      </c>
      <c r="F3561" s="563">
        <v>8.9</v>
      </c>
      <c r="G3561" s="563"/>
    </row>
    <row r="3562" spans="1:7" ht="12">
      <c r="B3562" s="2" t="s">
        <v>5072</v>
      </c>
      <c r="C3562" s="176" t="s">
        <v>5073</v>
      </c>
      <c r="D3562" s="177">
        <v>5</v>
      </c>
      <c r="E3562" s="178">
        <v>0.189</v>
      </c>
      <c r="F3562" s="563">
        <v>21.736649454545454</v>
      </c>
      <c r="G3562" s="563"/>
    </row>
    <row r="3563" spans="1:7" ht="12">
      <c r="B3563" s="2" t="s">
        <v>5074</v>
      </c>
      <c r="C3563" s="176" t="s">
        <v>5914</v>
      </c>
      <c r="D3563" s="177">
        <v>5</v>
      </c>
      <c r="E3563" s="178">
        <v>0.189</v>
      </c>
      <c r="F3563" s="563">
        <v>30.380463272727265</v>
      </c>
      <c r="G3563" s="563"/>
    </row>
    <row r="3564" spans="1:7" ht="12">
      <c r="B3564" s="2" t="s">
        <v>5915</v>
      </c>
      <c r="C3564" s="176" t="s">
        <v>5916</v>
      </c>
      <c r="D3564" s="177">
        <v>5</v>
      </c>
      <c r="E3564" s="178">
        <v>0.217</v>
      </c>
      <c r="F3564" s="563">
        <v>17.033397818181811</v>
      </c>
      <c r="G3564" s="563"/>
    </row>
    <row r="3565" spans="1:7" ht="12">
      <c r="B3565" s="2" t="s">
        <v>5917</v>
      </c>
      <c r="C3565" s="176" t="s">
        <v>5918</v>
      </c>
      <c r="D3565" s="177">
        <v>5</v>
      </c>
      <c r="E3565" s="178">
        <v>0.23799999999999999</v>
      </c>
      <c r="F3565" s="563">
        <v>28.600854545454535</v>
      </c>
      <c r="G3565" s="563"/>
    </row>
    <row r="3566" spans="1:7" ht="12">
      <c r="B3566" s="2" t="s">
        <v>5919</v>
      </c>
      <c r="C3566" s="176" t="s">
        <v>5920</v>
      </c>
      <c r="D3566" s="177">
        <v>5</v>
      </c>
      <c r="E3566" s="178">
        <v>0.22700000000000001</v>
      </c>
      <c r="F3566" s="563">
        <v>19.702810909090903</v>
      </c>
      <c r="G3566" s="563"/>
    </row>
    <row r="3567" spans="1:7" ht="12">
      <c r="A3567" s="3" t="s">
        <v>12657</v>
      </c>
      <c r="B3567" s="2" t="s">
        <v>5921</v>
      </c>
      <c r="C3567" s="176" t="s">
        <v>5922</v>
      </c>
      <c r="D3567" s="177">
        <v>20</v>
      </c>
      <c r="E3567" s="178">
        <v>0.215</v>
      </c>
      <c r="F3567" s="563">
        <v>8.09</v>
      </c>
      <c r="G3567" s="563"/>
    </row>
    <row r="3568" spans="1:7" ht="12">
      <c r="B3568" s="2" t="s">
        <v>5923</v>
      </c>
      <c r="C3568" s="176" t="s">
        <v>5924</v>
      </c>
      <c r="D3568" s="177">
        <v>5</v>
      </c>
      <c r="E3568" s="178">
        <v>0.22700000000000001</v>
      </c>
      <c r="F3568" s="563">
        <v>16.906282909090905</v>
      </c>
      <c r="G3568" s="563"/>
    </row>
    <row r="3569" spans="1:7" ht="12">
      <c r="B3569" s="2" t="s">
        <v>5925</v>
      </c>
      <c r="C3569" s="176" t="s">
        <v>5926</v>
      </c>
      <c r="D3569" s="177">
        <v>5</v>
      </c>
      <c r="E3569" s="178">
        <v>0.25700000000000001</v>
      </c>
      <c r="F3569" s="563">
        <v>23.134913454545444</v>
      </c>
      <c r="G3569" s="563"/>
    </row>
    <row r="3570" spans="1:7" ht="12">
      <c r="A3570" s="3" t="s">
        <v>12658</v>
      </c>
      <c r="B3570" s="2" t="s">
        <v>5927</v>
      </c>
      <c r="C3570" s="176" t="s">
        <v>5928</v>
      </c>
      <c r="D3570" s="177">
        <v>20</v>
      </c>
      <c r="E3570" s="178">
        <v>0.245</v>
      </c>
      <c r="F3570" s="563">
        <v>9.36</v>
      </c>
      <c r="G3570" s="563"/>
    </row>
    <row r="3571" spans="1:7" ht="12">
      <c r="B3571" s="2" t="s">
        <v>5929</v>
      </c>
      <c r="C3571" s="176" t="s">
        <v>5930</v>
      </c>
      <c r="D3571" s="177">
        <v>5</v>
      </c>
      <c r="E3571" s="178">
        <v>0.25700000000000001</v>
      </c>
      <c r="F3571" s="563">
        <v>23.134913454545444</v>
      </c>
      <c r="G3571" s="563"/>
    </row>
    <row r="3572" spans="1:7" ht="12">
      <c r="B3572" s="2" t="s">
        <v>5931</v>
      </c>
      <c r="C3572" s="176" t="s">
        <v>5932</v>
      </c>
      <c r="D3572" s="177">
        <v>5</v>
      </c>
      <c r="E3572" s="178">
        <v>0.113</v>
      </c>
      <c r="F3572" s="563">
        <v>20.084155636363636</v>
      </c>
      <c r="G3572" s="563"/>
    </row>
    <row r="3573" spans="1:7" ht="12">
      <c r="B3573" s="2" t="s">
        <v>5933</v>
      </c>
      <c r="C3573" s="176" t="s">
        <v>5934</v>
      </c>
      <c r="D3573" s="177">
        <v>5</v>
      </c>
      <c r="E3573" s="178">
        <v>0.22500000000000001</v>
      </c>
      <c r="F3573" s="563">
        <v>19.448581090909087</v>
      </c>
      <c r="G3573" s="563"/>
    </row>
    <row r="3574" spans="1:7" ht="12">
      <c r="B3574" s="2" t="s">
        <v>5935</v>
      </c>
      <c r="C3574" s="176" t="s">
        <v>5936</v>
      </c>
      <c r="D3574" s="177">
        <v>5</v>
      </c>
      <c r="E3574" s="178">
        <v>0.189</v>
      </c>
      <c r="F3574" s="563">
        <v>30.380463272727265</v>
      </c>
      <c r="G3574" s="563"/>
    </row>
    <row r="3575" spans="1:7" ht="12">
      <c r="B3575" s="2" t="s">
        <v>5937</v>
      </c>
      <c r="C3575" s="176" t="s">
        <v>5938</v>
      </c>
      <c r="D3575" s="177">
        <v>5</v>
      </c>
      <c r="E3575" s="178">
        <v>0.23799999999999999</v>
      </c>
      <c r="F3575" s="563">
        <v>29.109314181818171</v>
      </c>
      <c r="G3575" s="563"/>
    </row>
    <row r="3576" spans="1:7" ht="12">
      <c r="B3576" s="2" t="s">
        <v>5939</v>
      </c>
      <c r="C3576" s="176" t="s">
        <v>5940</v>
      </c>
      <c r="D3576" s="177">
        <v>10</v>
      </c>
      <c r="E3576" s="178">
        <v>0.113</v>
      </c>
      <c r="F3576" s="563">
        <v>13.347065454545451</v>
      </c>
      <c r="G3576" s="563"/>
    </row>
    <row r="3577" spans="1:7" ht="12">
      <c r="B3577" s="2" t="s">
        <v>5941</v>
      </c>
      <c r="C3577" s="176" t="s">
        <v>5942</v>
      </c>
      <c r="D3577" s="177">
        <v>10</v>
      </c>
      <c r="E3577" s="178">
        <v>0.124</v>
      </c>
      <c r="F3577" s="563">
        <v>10.51240298181818</v>
      </c>
      <c r="G3577" s="563"/>
    </row>
    <row r="3578" spans="1:7" ht="12">
      <c r="B3578" s="2" t="s">
        <v>5943</v>
      </c>
      <c r="C3578" s="176" t="s">
        <v>5944</v>
      </c>
      <c r="D3578" s="177">
        <v>10</v>
      </c>
      <c r="E3578" s="178">
        <v>0.22500000000000001</v>
      </c>
      <c r="F3578" s="563">
        <v>11.859821018181815</v>
      </c>
      <c r="G3578" s="563"/>
    </row>
    <row r="3579" spans="1:7" ht="12">
      <c r="B3579" s="2" t="s">
        <v>5945</v>
      </c>
      <c r="C3579" s="176" t="s">
        <v>5109</v>
      </c>
      <c r="D3579" s="177">
        <v>10</v>
      </c>
      <c r="E3579" s="178">
        <v>0.17899999999999999</v>
      </c>
      <c r="F3579" s="563">
        <v>15.380903999999994</v>
      </c>
      <c r="G3579" s="563"/>
    </row>
    <row r="3580" spans="1:7" ht="12">
      <c r="B3580" s="2" t="s">
        <v>5110</v>
      </c>
      <c r="C3580" s="176" t="s">
        <v>5111</v>
      </c>
      <c r="D3580" s="177">
        <v>5</v>
      </c>
      <c r="E3580" s="178">
        <v>0.19400000000000001</v>
      </c>
      <c r="F3580" s="563">
        <v>18.558776727272718</v>
      </c>
      <c r="G3580" s="563"/>
    </row>
    <row r="3581" spans="1:7" ht="12">
      <c r="B3581" s="2" t="s">
        <v>5112</v>
      </c>
      <c r="C3581" s="176" t="s">
        <v>5113</v>
      </c>
      <c r="D3581" s="177">
        <v>5</v>
      </c>
      <c r="E3581" s="178">
        <v>0.23799999999999999</v>
      </c>
      <c r="F3581" s="563">
        <v>19.067236363636361</v>
      </c>
      <c r="G3581" s="563"/>
    </row>
    <row r="3582" spans="1:7" ht="12">
      <c r="B3582" s="2" t="s">
        <v>5114</v>
      </c>
      <c r="C3582" s="176" t="s">
        <v>5115</v>
      </c>
      <c r="D3582" s="177">
        <v>5</v>
      </c>
      <c r="E3582" s="178">
        <v>0.23100000000000001</v>
      </c>
      <c r="F3582" s="563">
        <v>24.024717818181809</v>
      </c>
      <c r="G3582" s="563"/>
    </row>
    <row r="3583" spans="1:7" ht="12">
      <c r="B3583" s="2" t="s">
        <v>5116</v>
      </c>
      <c r="C3583" s="176" t="s">
        <v>5117</v>
      </c>
      <c r="D3583" s="177">
        <v>10</v>
      </c>
      <c r="E3583" s="178">
        <v>0.16200000000000001</v>
      </c>
      <c r="F3583" s="563">
        <v>16.779167999999995</v>
      </c>
      <c r="G3583" s="563"/>
    </row>
    <row r="3584" spans="1:7" ht="12">
      <c r="A3584" s="3" t="s">
        <v>12666</v>
      </c>
      <c r="B3584" s="2" t="s">
        <v>5118</v>
      </c>
      <c r="C3584" s="176" t="s">
        <v>5119</v>
      </c>
      <c r="D3584" s="177">
        <v>30</v>
      </c>
      <c r="E3584" s="178">
        <v>0.15</v>
      </c>
      <c r="F3584" s="563">
        <v>8.1</v>
      </c>
      <c r="G3584" s="563"/>
    </row>
    <row r="3585" spans="1:7" ht="12">
      <c r="A3585" s="3" t="s">
        <v>12667</v>
      </c>
      <c r="B3585" s="2" t="s">
        <v>5120</v>
      </c>
      <c r="C3585" s="176" t="s">
        <v>5121</v>
      </c>
      <c r="D3585" s="177">
        <v>20</v>
      </c>
      <c r="E3585" s="178">
        <v>0.17499999999999999</v>
      </c>
      <c r="F3585" s="563">
        <v>9.5727272727272723</v>
      </c>
      <c r="G3585" s="563"/>
    </row>
    <row r="3586" spans="1:7" ht="12">
      <c r="A3586" s="3" t="s">
        <v>12668</v>
      </c>
      <c r="B3586" s="2" t="s">
        <v>5122</v>
      </c>
      <c r="C3586" s="176" t="s">
        <v>5123</v>
      </c>
      <c r="D3586" s="177">
        <v>15</v>
      </c>
      <c r="E3586" s="178">
        <v>0.22</v>
      </c>
      <c r="F3586" s="563">
        <v>10.8</v>
      </c>
      <c r="G3586" s="563"/>
    </row>
    <row r="3587" spans="1:7" ht="12">
      <c r="A3587" s="3" t="s">
        <v>12659</v>
      </c>
      <c r="B3587" s="2" t="s">
        <v>5124</v>
      </c>
      <c r="C3587" s="176" t="s">
        <v>15885</v>
      </c>
      <c r="D3587" s="177">
        <v>1</v>
      </c>
      <c r="E3587" s="178">
        <v>0.17</v>
      </c>
      <c r="F3587" s="563">
        <v>19.321466181818177</v>
      </c>
      <c r="G3587" s="563"/>
    </row>
    <row r="3588" spans="1:7" ht="12">
      <c r="A3588" s="3" t="s">
        <v>12660</v>
      </c>
      <c r="B3588" s="2" t="s">
        <v>5125</v>
      </c>
      <c r="C3588" s="176" t="s">
        <v>15886</v>
      </c>
      <c r="D3588" s="177">
        <v>1</v>
      </c>
      <c r="E3588" s="178">
        <v>0.21</v>
      </c>
      <c r="F3588" s="563">
        <v>23.134913454545444</v>
      </c>
      <c r="G3588" s="563"/>
    </row>
    <row r="3589" spans="1:7" ht="12">
      <c r="B3589" s="2" t="s">
        <v>4311</v>
      </c>
      <c r="C3589" s="176" t="s">
        <v>4312</v>
      </c>
      <c r="D3589" s="177">
        <v>6</v>
      </c>
      <c r="E3589" s="178">
        <v>0.26700000000000002</v>
      </c>
      <c r="F3589" s="563">
        <v>27.456820363636357</v>
      </c>
      <c r="G3589" s="563"/>
    </row>
    <row r="3590" spans="1:7" ht="12">
      <c r="A3590" s="3" t="s">
        <v>12669</v>
      </c>
      <c r="B3590" s="2" t="s">
        <v>4313</v>
      </c>
      <c r="C3590" s="176" t="s">
        <v>4314</v>
      </c>
      <c r="D3590" s="177">
        <v>6</v>
      </c>
      <c r="E3590" s="178">
        <v>0.26700000000000002</v>
      </c>
      <c r="F3590" s="563">
        <v>13.868181818181819</v>
      </c>
      <c r="G3590" s="563"/>
    </row>
    <row r="3591" spans="1:7" ht="12">
      <c r="A3591" s="3" t="s">
        <v>12670</v>
      </c>
      <c r="B3591" s="2" t="s">
        <v>4315</v>
      </c>
      <c r="C3591" s="176" t="s">
        <v>4316</v>
      </c>
      <c r="D3591" s="177">
        <v>15</v>
      </c>
      <c r="E3591" s="178">
        <v>0.27</v>
      </c>
      <c r="F3591" s="563">
        <v>13.990909090909092</v>
      </c>
      <c r="G3591" s="563"/>
    </row>
    <row r="3592" spans="1:7" ht="12">
      <c r="A3592" s="3" t="s">
        <v>12671</v>
      </c>
      <c r="B3592" s="2" t="s">
        <v>4317</v>
      </c>
      <c r="C3592" s="176" t="s">
        <v>4318</v>
      </c>
      <c r="D3592" s="177">
        <v>10</v>
      </c>
      <c r="E3592" s="178">
        <v>0.32</v>
      </c>
      <c r="F3592" s="563">
        <v>15.709090909090909</v>
      </c>
      <c r="G3592" s="563"/>
    </row>
    <row r="3593" spans="1:7" ht="12">
      <c r="A3593" s="3" t="s">
        <v>12661</v>
      </c>
      <c r="B3593" s="2" t="s">
        <v>4319</v>
      </c>
      <c r="C3593" s="176" t="s">
        <v>15887</v>
      </c>
      <c r="D3593" s="177">
        <v>1</v>
      </c>
      <c r="E3593" s="178">
        <v>0.24</v>
      </c>
      <c r="F3593" s="563">
        <v>25.041637090909088</v>
      </c>
      <c r="G3593" s="563"/>
    </row>
    <row r="3594" spans="1:7" ht="12">
      <c r="A3594" s="3" t="s">
        <v>12662</v>
      </c>
      <c r="B3594" s="2" t="s">
        <v>4320</v>
      </c>
      <c r="C3594" s="176" t="s">
        <v>15888</v>
      </c>
      <c r="D3594" s="177">
        <v>1</v>
      </c>
      <c r="E3594" s="178">
        <v>0.28000000000000003</v>
      </c>
      <c r="F3594" s="563">
        <v>27.583935272727263</v>
      </c>
      <c r="G3594" s="563"/>
    </row>
    <row r="3595" spans="1:7" ht="12">
      <c r="A3595" s="3" t="s">
        <v>12663</v>
      </c>
      <c r="B3595" s="2" t="s">
        <v>4321</v>
      </c>
      <c r="C3595" s="176" t="s">
        <v>4322</v>
      </c>
      <c r="D3595" s="177">
        <v>2</v>
      </c>
      <c r="E3595" s="178">
        <v>0.78</v>
      </c>
      <c r="F3595" s="563">
        <v>76.904519999999977</v>
      </c>
      <c r="G3595" s="563"/>
    </row>
    <row r="3596" spans="1:7" ht="12">
      <c r="A3596" s="3" t="s">
        <v>12664</v>
      </c>
      <c r="B3596" s="2" t="s">
        <v>4323</v>
      </c>
      <c r="C3596" s="176" t="s">
        <v>4324</v>
      </c>
      <c r="D3596" s="177">
        <v>5</v>
      </c>
      <c r="E3596" s="178">
        <v>0.75</v>
      </c>
      <c r="F3596" s="563">
        <v>38.781818181818181</v>
      </c>
      <c r="G3596" s="563"/>
    </row>
    <row r="3597" spans="1:7" ht="12">
      <c r="A3597" s="3" t="s">
        <v>12665</v>
      </c>
      <c r="B3597" s="2" t="s">
        <v>4325</v>
      </c>
      <c r="C3597" s="176" t="s">
        <v>4326</v>
      </c>
      <c r="D3597" s="177">
        <v>5</v>
      </c>
      <c r="E3597" s="178">
        <v>0.79</v>
      </c>
      <c r="F3597" s="563">
        <v>42.218181818181812</v>
      </c>
      <c r="G3597" s="563"/>
    </row>
    <row r="3598" spans="1:7" ht="12">
      <c r="B3598" s="2" t="s">
        <v>5132</v>
      </c>
      <c r="C3598" s="176" t="s">
        <v>5133</v>
      </c>
      <c r="D3598" s="177">
        <v>5</v>
      </c>
      <c r="E3598" s="178">
        <v>0.13100000000000001</v>
      </c>
      <c r="F3598" s="563">
        <v>21.990879272727266</v>
      </c>
      <c r="G3598" s="563"/>
    </row>
    <row r="3599" spans="1:7" ht="12">
      <c r="B3599" s="2" t="s">
        <v>5134</v>
      </c>
      <c r="C3599" s="176" t="s">
        <v>5135</v>
      </c>
      <c r="D3599" s="177">
        <v>5</v>
      </c>
      <c r="E3599" s="178">
        <v>0.13100000000000001</v>
      </c>
      <c r="F3599" s="563">
        <v>24.533177454545449</v>
      </c>
      <c r="G3599" s="563"/>
    </row>
    <row r="3600" spans="1:7" ht="12">
      <c r="B3600" s="2" t="s">
        <v>5136</v>
      </c>
      <c r="C3600" s="176" t="s">
        <v>5137</v>
      </c>
      <c r="D3600" s="177">
        <v>5</v>
      </c>
      <c r="E3600" s="178">
        <v>0.13900000000000001</v>
      </c>
      <c r="F3600" s="563">
        <v>13.092835636363633</v>
      </c>
      <c r="G3600" s="563"/>
    </row>
    <row r="3601" spans="1:7" ht="12">
      <c r="A3601" s="3" t="s">
        <v>12673</v>
      </c>
      <c r="B3601" s="2" t="s">
        <v>5138</v>
      </c>
      <c r="C3601" s="176" t="s">
        <v>5139</v>
      </c>
      <c r="D3601" s="177">
        <v>30</v>
      </c>
      <c r="E3601" s="178">
        <v>0.13</v>
      </c>
      <c r="F3601" s="563">
        <v>6.12</v>
      </c>
      <c r="G3601" s="563"/>
    </row>
    <row r="3602" spans="1:7" ht="12">
      <c r="B3602" s="2" t="s">
        <v>5140</v>
      </c>
      <c r="C3602" s="176" t="s">
        <v>5141</v>
      </c>
      <c r="D3602" s="177">
        <v>5</v>
      </c>
      <c r="E3602" s="178">
        <v>0.13100000000000001</v>
      </c>
      <c r="F3602" s="563">
        <v>20.719730181818178</v>
      </c>
      <c r="G3602" s="563"/>
    </row>
    <row r="3603" spans="1:7" ht="12">
      <c r="B3603" s="2" t="s">
        <v>5142</v>
      </c>
      <c r="C3603" s="176" t="s">
        <v>5143</v>
      </c>
      <c r="D3603" s="177">
        <v>5</v>
      </c>
      <c r="E3603" s="178">
        <v>0.13100000000000001</v>
      </c>
      <c r="F3603" s="563">
        <v>24.533177454545449</v>
      </c>
      <c r="G3603" s="563"/>
    </row>
    <row r="3604" spans="1:7" ht="12">
      <c r="B3604" s="2" t="s">
        <v>5144</v>
      </c>
      <c r="C3604" s="176" t="s">
        <v>5129</v>
      </c>
      <c r="D3604" s="177">
        <v>5</v>
      </c>
      <c r="E3604" s="178">
        <v>0.13900000000000001</v>
      </c>
      <c r="F3604" s="563">
        <v>15.635133818181814</v>
      </c>
      <c r="G3604" s="563"/>
    </row>
    <row r="3605" spans="1:7" ht="12">
      <c r="B3605" s="2" t="s">
        <v>5130</v>
      </c>
      <c r="C3605" s="176" t="s">
        <v>5131</v>
      </c>
      <c r="D3605" s="177">
        <v>5</v>
      </c>
      <c r="E3605" s="178">
        <v>0.16900000000000001</v>
      </c>
      <c r="F3605" s="563">
        <v>23.643373090909087</v>
      </c>
      <c r="G3605" s="563"/>
    </row>
    <row r="3606" spans="1:7" ht="12">
      <c r="B3606" s="2" t="s">
        <v>5148</v>
      </c>
      <c r="C3606" s="176" t="s">
        <v>5149</v>
      </c>
      <c r="D3606" s="177">
        <v>5</v>
      </c>
      <c r="E3606" s="178">
        <v>0.16800000000000001</v>
      </c>
      <c r="F3606" s="563">
        <v>23.643373090909087</v>
      </c>
      <c r="G3606" s="563"/>
    </row>
    <row r="3607" spans="1:7" ht="12">
      <c r="B3607" s="2" t="s">
        <v>5150</v>
      </c>
      <c r="C3607" s="176" t="s">
        <v>5151</v>
      </c>
      <c r="D3607" s="177">
        <v>5</v>
      </c>
      <c r="E3607" s="178">
        <v>0.16900000000000001</v>
      </c>
      <c r="F3607" s="563">
        <v>17.668972363636364</v>
      </c>
      <c r="G3607" s="563"/>
    </row>
    <row r="3608" spans="1:7" ht="12">
      <c r="B3608" s="2" t="s">
        <v>5152</v>
      </c>
      <c r="C3608" s="176" t="s">
        <v>5153</v>
      </c>
      <c r="D3608" s="177">
        <v>5</v>
      </c>
      <c r="E3608" s="178">
        <v>0.16900000000000001</v>
      </c>
      <c r="F3608" s="563">
        <v>26.821245818181815</v>
      </c>
      <c r="G3608" s="563"/>
    </row>
    <row r="3609" spans="1:7" ht="12">
      <c r="A3609" s="3" t="s">
        <v>12674</v>
      </c>
      <c r="B3609" s="2" t="s">
        <v>5154</v>
      </c>
      <c r="C3609" s="176" t="s">
        <v>5155</v>
      </c>
      <c r="D3609" s="177">
        <v>20</v>
      </c>
      <c r="E3609" s="178">
        <v>0.16500000000000001</v>
      </c>
      <c r="F3609" s="563">
        <v>7.2</v>
      </c>
      <c r="G3609" s="563"/>
    </row>
    <row r="3610" spans="1:7" ht="12">
      <c r="B3610" s="2" t="s">
        <v>5156</v>
      </c>
      <c r="C3610" s="176" t="s">
        <v>5157</v>
      </c>
      <c r="D3610" s="177">
        <v>5</v>
      </c>
      <c r="E3610" s="178">
        <v>0.16900000000000001</v>
      </c>
      <c r="F3610" s="563">
        <v>19.067236363636361</v>
      </c>
      <c r="G3610" s="563"/>
    </row>
    <row r="3611" spans="1:7" ht="12">
      <c r="B3611" s="2" t="s">
        <v>5158</v>
      </c>
      <c r="C3611" s="176" t="s">
        <v>5159</v>
      </c>
      <c r="D3611" s="177">
        <v>5</v>
      </c>
      <c r="E3611" s="178">
        <v>0.17699999999999999</v>
      </c>
      <c r="F3611" s="563">
        <v>15.762248727272723</v>
      </c>
      <c r="G3611" s="563"/>
    </row>
    <row r="3612" spans="1:7" ht="12">
      <c r="B3612" s="2" t="s">
        <v>5160</v>
      </c>
      <c r="C3612" s="176" t="s">
        <v>5161</v>
      </c>
      <c r="D3612" s="177">
        <v>5</v>
      </c>
      <c r="E3612" s="178">
        <v>0.23200000000000001</v>
      </c>
      <c r="F3612" s="563">
        <v>31.143152727272721</v>
      </c>
      <c r="G3612" s="563"/>
    </row>
    <row r="3613" spans="1:7" ht="12">
      <c r="B3613" s="2" t="s">
        <v>5162</v>
      </c>
      <c r="C3613" s="176" t="s">
        <v>5163</v>
      </c>
      <c r="D3613" s="177">
        <v>5</v>
      </c>
      <c r="E3613" s="178">
        <v>0.22700000000000001</v>
      </c>
      <c r="F3613" s="563">
        <v>20.084155636363636</v>
      </c>
      <c r="G3613" s="563"/>
    </row>
    <row r="3614" spans="1:7" ht="12">
      <c r="A3614" s="3" t="s">
        <v>12675</v>
      </c>
      <c r="B3614" s="2" t="s">
        <v>5164</v>
      </c>
      <c r="C3614" s="176" t="s">
        <v>5165</v>
      </c>
      <c r="D3614" s="177">
        <v>20</v>
      </c>
      <c r="E3614" s="178">
        <v>0.215</v>
      </c>
      <c r="F3614" s="563">
        <v>8.6199999999999992</v>
      </c>
      <c r="G3614" s="563"/>
    </row>
    <row r="3615" spans="1:7" ht="12">
      <c r="B3615" s="2" t="s">
        <v>5166</v>
      </c>
      <c r="C3615" s="176" t="s">
        <v>5167</v>
      </c>
      <c r="D3615" s="177">
        <v>5</v>
      </c>
      <c r="E3615" s="178">
        <v>0.22700000000000001</v>
      </c>
      <c r="F3615" s="563">
        <v>20.084155636363636</v>
      </c>
      <c r="G3615" s="563"/>
    </row>
    <row r="3616" spans="1:7" ht="12">
      <c r="B3616" s="2" t="s">
        <v>5168</v>
      </c>
      <c r="C3616" s="176" t="s">
        <v>4354</v>
      </c>
      <c r="D3616" s="177">
        <v>5</v>
      </c>
      <c r="E3616" s="178">
        <v>0.22500000000000001</v>
      </c>
      <c r="F3616" s="563">
        <v>33.55833599999999</v>
      </c>
      <c r="G3616" s="563"/>
    </row>
    <row r="3617" spans="1:7" ht="12">
      <c r="B3617" s="2" t="s">
        <v>4355</v>
      </c>
      <c r="C3617" s="176" t="s">
        <v>4356</v>
      </c>
      <c r="D3617" s="177">
        <v>5</v>
      </c>
      <c r="E3617" s="178">
        <v>0.22500000000000001</v>
      </c>
      <c r="F3617" s="563">
        <v>36.990438545454531</v>
      </c>
      <c r="G3617" s="563"/>
    </row>
    <row r="3618" spans="1:7" ht="12">
      <c r="B3618" s="2" t="s">
        <v>4357</v>
      </c>
      <c r="C3618" s="176" t="s">
        <v>4358</v>
      </c>
      <c r="D3618" s="177">
        <v>5</v>
      </c>
      <c r="E3618" s="178">
        <v>0.22500000000000001</v>
      </c>
      <c r="F3618" s="563">
        <v>36.990438545454531</v>
      </c>
      <c r="G3618" s="563"/>
    </row>
    <row r="3619" spans="1:7" ht="12">
      <c r="B3619" s="2" t="s">
        <v>4359</v>
      </c>
      <c r="C3619" s="176" t="s">
        <v>4360</v>
      </c>
      <c r="D3619" s="177">
        <v>5</v>
      </c>
      <c r="E3619" s="178">
        <v>0.254</v>
      </c>
      <c r="F3619" s="563">
        <v>22.372223999999996</v>
      </c>
      <c r="G3619" s="563"/>
    </row>
    <row r="3620" spans="1:7" ht="12">
      <c r="A3620" s="3" t="s">
        <v>12672</v>
      </c>
      <c r="B3620" s="2" t="s">
        <v>4361</v>
      </c>
      <c r="C3620" s="176" t="s">
        <v>4362</v>
      </c>
      <c r="D3620" s="177">
        <v>5</v>
      </c>
      <c r="E3620" s="178">
        <v>0.254</v>
      </c>
      <c r="F3620" s="563">
        <v>12.05</v>
      </c>
      <c r="G3620" s="563"/>
    </row>
    <row r="3621" spans="1:7" ht="12">
      <c r="B3621" s="2" t="s">
        <v>4363</v>
      </c>
      <c r="C3621" s="176" t="s">
        <v>4364</v>
      </c>
      <c r="D3621" s="177">
        <v>5</v>
      </c>
      <c r="E3621" s="178">
        <v>0.22500000000000001</v>
      </c>
      <c r="F3621" s="563">
        <v>36.990438545454531</v>
      </c>
      <c r="G3621" s="563"/>
    </row>
    <row r="3622" spans="1:7" ht="12">
      <c r="B3622" s="2" t="s">
        <v>4365</v>
      </c>
      <c r="C3622" s="176" t="s">
        <v>4366</v>
      </c>
      <c r="D3622" s="177">
        <v>5</v>
      </c>
      <c r="E3622" s="178">
        <v>0.254</v>
      </c>
      <c r="F3622" s="563">
        <v>26.948360727272718</v>
      </c>
      <c r="G3622" s="563"/>
    </row>
    <row r="3623" spans="1:7" ht="12">
      <c r="B3623" s="2" t="s">
        <v>4367</v>
      </c>
      <c r="C3623" s="176" t="s">
        <v>4368</v>
      </c>
      <c r="D3623" s="177">
        <v>5</v>
      </c>
      <c r="E3623" s="178">
        <v>0.27300000000000002</v>
      </c>
      <c r="F3623" s="563">
        <v>35.337944727272728</v>
      </c>
      <c r="G3623" s="563"/>
    </row>
    <row r="3624" spans="1:7" ht="12">
      <c r="B3624" s="2" t="s">
        <v>4369</v>
      </c>
      <c r="C3624" s="176" t="s">
        <v>4370</v>
      </c>
      <c r="D3624" s="177">
        <v>5</v>
      </c>
      <c r="E3624" s="178">
        <v>0.27300000000000002</v>
      </c>
      <c r="F3624" s="563">
        <v>35.337944727272728</v>
      </c>
      <c r="G3624" s="563"/>
    </row>
    <row r="3625" spans="1:7" ht="12">
      <c r="B3625" s="2" t="s">
        <v>4371</v>
      </c>
      <c r="C3625" s="176" t="s">
        <v>4372</v>
      </c>
      <c r="D3625" s="177">
        <v>5</v>
      </c>
      <c r="E3625" s="178">
        <v>0.23699999999999999</v>
      </c>
      <c r="F3625" s="563">
        <v>27.456820363636357</v>
      </c>
      <c r="G3625" s="563"/>
    </row>
    <row r="3626" spans="1:7" ht="12">
      <c r="B3626" s="2" t="s">
        <v>4373</v>
      </c>
      <c r="C3626" s="176" t="s">
        <v>4374</v>
      </c>
      <c r="D3626" s="177">
        <v>5</v>
      </c>
      <c r="E3626" s="178">
        <v>0.27300000000000002</v>
      </c>
      <c r="F3626" s="563">
        <v>40.295426181818172</v>
      </c>
      <c r="G3626" s="563"/>
    </row>
    <row r="3627" spans="1:7" ht="12">
      <c r="A3627" s="3" t="s">
        <v>12676</v>
      </c>
      <c r="B3627" s="2" t="s">
        <v>4375</v>
      </c>
      <c r="C3627" s="176" t="s">
        <v>4376</v>
      </c>
      <c r="D3627" s="177">
        <v>15</v>
      </c>
      <c r="E3627" s="178">
        <v>0.23</v>
      </c>
      <c r="F3627" s="563">
        <v>10.97</v>
      </c>
      <c r="G3627" s="563"/>
    </row>
    <row r="3628" spans="1:7" ht="12">
      <c r="B3628" s="2" t="s">
        <v>4377</v>
      </c>
      <c r="C3628" s="176" t="s">
        <v>4378</v>
      </c>
      <c r="D3628" s="177">
        <v>5</v>
      </c>
      <c r="E3628" s="178">
        <v>0.254</v>
      </c>
      <c r="F3628" s="563">
        <v>24.914522181818175</v>
      </c>
      <c r="G3628" s="563"/>
    </row>
    <row r="3629" spans="1:7" ht="12">
      <c r="B3629" s="2" t="s">
        <v>5176</v>
      </c>
      <c r="C3629" s="176" t="s">
        <v>5175</v>
      </c>
      <c r="D3629" s="177">
        <v>5</v>
      </c>
      <c r="E3629" s="178">
        <v>0.317</v>
      </c>
      <c r="F3629" s="563">
        <v>46.142711999999982</v>
      </c>
      <c r="G3629" s="563"/>
    </row>
    <row r="3630" spans="1:7" ht="12">
      <c r="B3630" s="2" t="s">
        <v>4851</v>
      </c>
      <c r="C3630" s="176" t="s">
        <v>4852</v>
      </c>
      <c r="D3630" s="177">
        <v>5</v>
      </c>
      <c r="E3630" s="178">
        <v>0.29399999999999998</v>
      </c>
      <c r="F3630" s="563">
        <v>31.524497454545447</v>
      </c>
      <c r="G3630" s="563"/>
    </row>
    <row r="3631" spans="1:7" ht="12">
      <c r="A3631" s="3" t="s">
        <v>12677</v>
      </c>
      <c r="B3631" s="2" t="s">
        <v>4853</v>
      </c>
      <c r="C3631" s="176" t="s">
        <v>4854</v>
      </c>
      <c r="D3631" s="177">
        <v>15</v>
      </c>
      <c r="E3631" s="178">
        <v>0.27</v>
      </c>
      <c r="F3631" s="563">
        <v>12.53</v>
      </c>
      <c r="G3631" s="563"/>
    </row>
    <row r="3632" spans="1:7" ht="12">
      <c r="B3632" s="2" t="s">
        <v>4855</v>
      </c>
      <c r="C3632" s="176" t="s">
        <v>4856</v>
      </c>
      <c r="D3632" s="177">
        <v>5</v>
      </c>
      <c r="E3632" s="178">
        <v>0.29399999999999998</v>
      </c>
      <c r="F3632" s="563">
        <v>31.524497454545447</v>
      </c>
      <c r="G3632" s="563"/>
    </row>
    <row r="3633" spans="1:7" ht="12">
      <c r="B3633" s="2" t="s">
        <v>4857</v>
      </c>
      <c r="C3633" s="176" t="s">
        <v>4858</v>
      </c>
      <c r="D3633" s="177">
        <v>5</v>
      </c>
      <c r="E3633" s="178">
        <v>0.13100000000000001</v>
      </c>
      <c r="F3633" s="563">
        <v>23.007798545454545</v>
      </c>
      <c r="G3633" s="563"/>
    </row>
    <row r="3634" spans="1:7" ht="12">
      <c r="B3634" s="2" t="s">
        <v>4859</v>
      </c>
      <c r="C3634" s="176" t="s">
        <v>4860</v>
      </c>
      <c r="D3634" s="177">
        <v>5</v>
      </c>
      <c r="E3634" s="178">
        <v>0.16900000000000001</v>
      </c>
      <c r="F3634" s="563">
        <v>24.278947636363629</v>
      </c>
      <c r="G3634" s="563"/>
    </row>
    <row r="3635" spans="1:7" ht="12">
      <c r="B3635" s="2" t="s">
        <v>4861</v>
      </c>
      <c r="C3635" s="176" t="s">
        <v>4862</v>
      </c>
      <c r="D3635" s="177">
        <v>5</v>
      </c>
      <c r="E3635" s="178">
        <v>0.22500000000000001</v>
      </c>
      <c r="F3635" s="563">
        <v>33.55833599999999</v>
      </c>
      <c r="G3635" s="563"/>
    </row>
    <row r="3636" spans="1:7" ht="12">
      <c r="B3636" s="2" t="s">
        <v>4863</v>
      </c>
      <c r="C3636" s="176" t="s">
        <v>4864</v>
      </c>
      <c r="D3636" s="177">
        <v>5</v>
      </c>
      <c r="E3636" s="178">
        <v>0.27300000000000002</v>
      </c>
      <c r="F3636" s="563">
        <v>35.337944727272728</v>
      </c>
      <c r="G3636" s="563"/>
    </row>
    <row r="3637" spans="1:7" ht="12">
      <c r="B3637" s="2" t="s">
        <v>4865</v>
      </c>
      <c r="C3637" s="176" t="s">
        <v>4866</v>
      </c>
      <c r="D3637" s="177">
        <v>10</v>
      </c>
      <c r="E3637" s="178">
        <v>0.13100000000000001</v>
      </c>
      <c r="F3637" s="563">
        <v>18.940121454545455</v>
      </c>
      <c r="G3637" s="563"/>
    </row>
    <row r="3638" spans="1:7" ht="12">
      <c r="B3638" s="2" t="s">
        <v>4867</v>
      </c>
      <c r="C3638" s="176" t="s">
        <v>4868</v>
      </c>
      <c r="D3638" s="177">
        <v>10</v>
      </c>
      <c r="E3638" s="178">
        <v>0.14199999999999999</v>
      </c>
      <c r="F3638" s="563">
        <v>17.287627636363631</v>
      </c>
      <c r="G3638" s="563"/>
    </row>
    <row r="3639" spans="1:7" ht="12">
      <c r="B3639" s="2" t="s">
        <v>4869</v>
      </c>
      <c r="C3639" s="176" t="s">
        <v>4870</v>
      </c>
      <c r="D3639" s="177">
        <v>10</v>
      </c>
      <c r="E3639" s="178">
        <v>0.16900000000000001</v>
      </c>
      <c r="F3639" s="563">
        <v>19.321466181818177</v>
      </c>
      <c r="G3639" s="563"/>
    </row>
    <row r="3640" spans="1:7" ht="12">
      <c r="B3640" s="2" t="s">
        <v>4871</v>
      </c>
      <c r="C3640" s="176" t="s">
        <v>4872</v>
      </c>
      <c r="D3640" s="177">
        <v>10</v>
      </c>
      <c r="E3640" s="178">
        <v>0.23200000000000001</v>
      </c>
      <c r="F3640" s="563">
        <v>24.278947636363629</v>
      </c>
      <c r="G3640" s="563"/>
    </row>
    <row r="3641" spans="1:7" ht="12">
      <c r="B3641" s="2" t="s">
        <v>4873</v>
      </c>
      <c r="C3641" s="176" t="s">
        <v>4874</v>
      </c>
      <c r="D3641" s="177">
        <v>5</v>
      </c>
      <c r="E3641" s="178">
        <v>0.23400000000000001</v>
      </c>
      <c r="F3641" s="563">
        <v>28.600854545454535</v>
      </c>
      <c r="G3641" s="563"/>
    </row>
    <row r="3642" spans="1:7" ht="12">
      <c r="B3642" s="2" t="s">
        <v>4875</v>
      </c>
      <c r="C3642" s="176" t="s">
        <v>4876</v>
      </c>
      <c r="D3642" s="177">
        <v>5</v>
      </c>
      <c r="E3642" s="178">
        <v>0.27300000000000002</v>
      </c>
      <c r="F3642" s="563">
        <v>28.219509818181812</v>
      </c>
      <c r="G3642" s="563"/>
    </row>
    <row r="3643" spans="1:7" ht="12">
      <c r="B3643" s="2" t="s">
        <v>4877</v>
      </c>
      <c r="C3643" s="176" t="s">
        <v>4878</v>
      </c>
      <c r="D3643" s="177">
        <v>5</v>
      </c>
      <c r="E3643" s="178">
        <v>0.317</v>
      </c>
      <c r="F3643" s="563">
        <v>34.575255272727262</v>
      </c>
      <c r="G3643" s="563"/>
    </row>
    <row r="3644" spans="1:7" ht="12">
      <c r="B3644" s="2" t="s">
        <v>4879</v>
      </c>
      <c r="C3644" s="176" t="s">
        <v>4880</v>
      </c>
      <c r="D3644" s="177">
        <v>10</v>
      </c>
      <c r="E3644" s="178">
        <v>0.16200000000000001</v>
      </c>
      <c r="F3644" s="563">
        <v>22.753568727272718</v>
      </c>
      <c r="G3644" s="563"/>
    </row>
    <row r="3645" spans="1:7" ht="12">
      <c r="A3645" s="3" t="s">
        <v>12680</v>
      </c>
      <c r="B3645" s="2" t="s">
        <v>4881</v>
      </c>
      <c r="C3645" s="176" t="s">
        <v>4882</v>
      </c>
      <c r="D3645" s="177">
        <v>20</v>
      </c>
      <c r="E3645" s="178">
        <v>0.155</v>
      </c>
      <c r="F3645" s="563">
        <v>10.554545454545453</v>
      </c>
      <c r="G3645" s="563"/>
    </row>
    <row r="3646" spans="1:7" ht="12">
      <c r="A3646" s="3" t="s">
        <v>12681</v>
      </c>
      <c r="B3646" s="2" t="s">
        <v>4883</v>
      </c>
      <c r="C3646" s="176" t="s">
        <v>4884</v>
      </c>
      <c r="D3646" s="177">
        <v>15</v>
      </c>
      <c r="E3646" s="178">
        <v>0.18</v>
      </c>
      <c r="F3646" s="563">
        <v>12.272727272727272</v>
      </c>
      <c r="G3646" s="563"/>
    </row>
    <row r="3647" spans="1:7" ht="12">
      <c r="A3647" s="3" t="s">
        <v>12682</v>
      </c>
      <c r="B3647" s="2" t="s">
        <v>4885</v>
      </c>
      <c r="C3647" s="176" t="s">
        <v>4886</v>
      </c>
      <c r="D3647" s="177">
        <v>15</v>
      </c>
      <c r="E3647" s="178">
        <v>0.22</v>
      </c>
      <c r="F3647" s="563">
        <v>14.113636363636363</v>
      </c>
      <c r="G3647" s="563"/>
    </row>
    <row r="3648" spans="1:7" ht="12">
      <c r="B3648" s="2" t="s">
        <v>4887</v>
      </c>
      <c r="C3648" s="176" t="s">
        <v>4888</v>
      </c>
      <c r="D3648" s="177">
        <v>6</v>
      </c>
      <c r="E3648" s="178">
        <v>0.26700000000000002</v>
      </c>
      <c r="F3648" s="563">
        <v>39.659851636363626</v>
      </c>
      <c r="G3648" s="563"/>
    </row>
    <row r="3649" spans="1:7" ht="12">
      <c r="A3649" s="3" t="s">
        <v>12683</v>
      </c>
      <c r="B3649" s="2" t="s">
        <v>4889</v>
      </c>
      <c r="C3649" s="176" t="s">
        <v>4890</v>
      </c>
      <c r="D3649" s="177">
        <v>6</v>
      </c>
      <c r="E3649" s="178">
        <v>0.26700000000000002</v>
      </c>
      <c r="F3649" s="563">
        <v>17.918181818181818</v>
      </c>
      <c r="G3649" s="563"/>
    </row>
    <row r="3650" spans="1:7" ht="12">
      <c r="A3650" s="3" t="s">
        <v>12684</v>
      </c>
      <c r="B3650" s="2" t="s">
        <v>4891</v>
      </c>
      <c r="C3650" s="176" t="s">
        <v>4892</v>
      </c>
      <c r="D3650" s="177">
        <v>10</v>
      </c>
      <c r="E3650" s="178">
        <v>0.28000000000000003</v>
      </c>
      <c r="F3650" s="563">
        <v>18.286363636363635</v>
      </c>
      <c r="G3650" s="563"/>
    </row>
    <row r="3651" spans="1:7" ht="12">
      <c r="A3651" s="3" t="s">
        <v>12685</v>
      </c>
      <c r="B3651" s="2" t="s">
        <v>4893</v>
      </c>
      <c r="C3651" s="176" t="s">
        <v>4894</v>
      </c>
      <c r="D3651" s="177">
        <v>10</v>
      </c>
      <c r="E3651" s="178">
        <v>0.32</v>
      </c>
      <c r="F3651" s="563">
        <v>20.127272727272725</v>
      </c>
      <c r="G3651" s="563"/>
    </row>
    <row r="3652" spans="1:7" ht="12">
      <c r="B3652" s="2" t="s">
        <v>4895</v>
      </c>
      <c r="C3652" s="176" t="s">
        <v>4896</v>
      </c>
      <c r="D3652" s="177">
        <v>2</v>
      </c>
      <c r="E3652" s="178">
        <v>0.78</v>
      </c>
      <c r="F3652" s="563">
        <v>96.861560727272703</v>
      </c>
      <c r="G3652" s="563"/>
    </row>
    <row r="3653" spans="1:7" ht="12">
      <c r="A3653" s="3" t="s">
        <v>12678</v>
      </c>
      <c r="B3653" s="2" t="s">
        <v>4897</v>
      </c>
      <c r="C3653" s="176" t="s">
        <v>4898</v>
      </c>
      <c r="D3653" s="177">
        <v>5</v>
      </c>
      <c r="E3653" s="178">
        <v>0.79</v>
      </c>
      <c r="F3653" s="563">
        <v>48.117681818181829</v>
      </c>
      <c r="G3653" s="563"/>
    </row>
    <row r="3654" spans="1:7" ht="12">
      <c r="A3654" s="3" t="s">
        <v>12679</v>
      </c>
      <c r="B3654" s="2" t="s">
        <v>4899</v>
      </c>
      <c r="C3654" s="176" t="s">
        <v>4900</v>
      </c>
      <c r="D3654" s="177">
        <v>5</v>
      </c>
      <c r="E3654" s="178">
        <v>0.75</v>
      </c>
      <c r="F3654" s="563">
        <v>51.054545454545455</v>
      </c>
      <c r="G3654" s="563"/>
    </row>
    <row r="3655" spans="1:7" ht="12">
      <c r="A3655" s="3" t="s">
        <v>12877</v>
      </c>
      <c r="B3655" s="2" t="s">
        <v>4901</v>
      </c>
      <c r="C3655" s="176" t="s">
        <v>15889</v>
      </c>
      <c r="D3655" s="177">
        <v>10</v>
      </c>
      <c r="E3655" s="178">
        <v>0.184</v>
      </c>
      <c r="F3655" s="563">
        <v>18.654545454545453</v>
      </c>
      <c r="G3655" s="563"/>
    </row>
    <row r="3656" spans="1:7" ht="12">
      <c r="B3656" s="2" t="s">
        <v>4902</v>
      </c>
      <c r="C3656" s="176" t="s">
        <v>15890</v>
      </c>
      <c r="D3656" s="177">
        <v>10</v>
      </c>
      <c r="E3656" s="178">
        <v>0.184</v>
      </c>
      <c r="F3656" s="563">
        <v>35.083714909090908</v>
      </c>
      <c r="G3656" s="563"/>
    </row>
    <row r="3657" spans="1:7" ht="12">
      <c r="B3657" s="2" t="s">
        <v>4903</v>
      </c>
      <c r="C3657" s="176" t="s">
        <v>15891</v>
      </c>
      <c r="D3657" s="177">
        <v>10</v>
      </c>
      <c r="E3657" s="178">
        <v>0.184</v>
      </c>
      <c r="F3657" s="563">
        <v>33.30410618181817</v>
      </c>
      <c r="G3657" s="563"/>
    </row>
    <row r="3658" spans="1:7" ht="12">
      <c r="B3658" s="2" t="s">
        <v>4904</v>
      </c>
      <c r="C3658" s="176" t="s">
        <v>15892</v>
      </c>
      <c r="D3658" s="177">
        <v>10</v>
      </c>
      <c r="E3658" s="178">
        <v>0.16400000000000001</v>
      </c>
      <c r="F3658" s="563">
        <v>32.032957090909079</v>
      </c>
      <c r="G3658" s="563"/>
    </row>
    <row r="3659" spans="1:7" ht="12">
      <c r="B3659" s="2" t="s">
        <v>4905</v>
      </c>
      <c r="C3659" s="176" t="s">
        <v>4906</v>
      </c>
      <c r="D3659" s="177">
        <v>1</v>
      </c>
      <c r="E3659" s="178">
        <v>0.753</v>
      </c>
      <c r="F3659" s="563">
        <v>129.39367636363633</v>
      </c>
      <c r="G3659" s="563"/>
    </row>
    <row r="3660" spans="1:7" ht="12">
      <c r="B3660" s="2" t="s">
        <v>682</v>
      </c>
      <c r="C3660" s="176" t="s">
        <v>683</v>
      </c>
      <c r="D3660" s="177">
        <v>1</v>
      </c>
      <c r="E3660" s="178">
        <v>1.3440000000000001</v>
      </c>
      <c r="F3660" s="563">
        <v>405.8375999999999</v>
      </c>
      <c r="G3660" s="563"/>
    </row>
    <row r="3661" spans="1:7" ht="12">
      <c r="A3661" s="3" t="s">
        <v>12713</v>
      </c>
      <c r="B3661" s="2" t="s">
        <v>684</v>
      </c>
      <c r="C3661" s="176" t="s">
        <v>685</v>
      </c>
      <c r="D3661" s="177">
        <v>1</v>
      </c>
      <c r="E3661" s="178">
        <v>2.31</v>
      </c>
      <c r="F3661" s="563">
        <v>1743.256963636363</v>
      </c>
      <c r="G3661" s="563"/>
    </row>
    <row r="3662" spans="1:7" ht="12">
      <c r="A3662" s="3" t="s">
        <v>12714</v>
      </c>
      <c r="B3662" s="2" t="s">
        <v>686</v>
      </c>
      <c r="C3662" s="176" t="s">
        <v>687</v>
      </c>
      <c r="D3662" s="177">
        <v>1</v>
      </c>
      <c r="E3662" s="178">
        <v>2.56</v>
      </c>
      <c r="F3662" s="563">
        <v>1793.3278363636359</v>
      </c>
      <c r="G3662" s="563"/>
    </row>
    <row r="3663" spans="1:7" ht="12">
      <c r="A3663" s="3" t="s">
        <v>12715</v>
      </c>
      <c r="B3663" s="2" t="s">
        <v>688</v>
      </c>
      <c r="C3663" s="176" t="s">
        <v>689</v>
      </c>
      <c r="D3663" s="177">
        <v>1</v>
      </c>
      <c r="E3663" s="178">
        <v>4.6399999999999997</v>
      </c>
      <c r="F3663" s="563">
        <v>5198.1471818181808</v>
      </c>
      <c r="G3663" s="563"/>
    </row>
    <row r="3664" spans="1:7" ht="12">
      <c r="A3664" s="3" t="s">
        <v>12716</v>
      </c>
      <c r="B3664" s="2" t="s">
        <v>690</v>
      </c>
      <c r="C3664" s="176" t="s">
        <v>691</v>
      </c>
      <c r="D3664" s="177">
        <v>1</v>
      </c>
      <c r="E3664" s="178">
        <v>4.66</v>
      </c>
      <c r="F3664" s="563">
        <v>5198.1471818181808</v>
      </c>
      <c r="G3664" s="563"/>
    </row>
    <row r="3665" spans="1:7" ht="12">
      <c r="A3665" s="3" t="s">
        <v>12717</v>
      </c>
      <c r="B3665" s="2" t="s">
        <v>692</v>
      </c>
      <c r="C3665" s="176" t="s">
        <v>15893</v>
      </c>
      <c r="D3665" s="177">
        <v>1</v>
      </c>
      <c r="E3665" s="178">
        <v>2</v>
      </c>
      <c r="F3665" s="563">
        <v>1740.621654545454</v>
      </c>
      <c r="G3665" s="563"/>
    </row>
    <row r="3666" spans="1:7" ht="12">
      <c r="A3666" s="3" t="s">
        <v>12718</v>
      </c>
      <c r="B3666" s="2" t="s">
        <v>693</v>
      </c>
      <c r="C3666" s="176" t="s">
        <v>15894</v>
      </c>
      <c r="D3666" s="177">
        <v>1</v>
      </c>
      <c r="E3666" s="178">
        <v>2</v>
      </c>
      <c r="F3666" s="563">
        <v>1795.9631454545452</v>
      </c>
      <c r="G3666" s="563"/>
    </row>
    <row r="3667" spans="1:7" ht="12">
      <c r="A3667" s="3" t="s">
        <v>12719</v>
      </c>
      <c r="B3667" s="2" t="s">
        <v>694</v>
      </c>
      <c r="C3667" s="176" t="s">
        <v>15895</v>
      </c>
      <c r="D3667" s="177">
        <v>1</v>
      </c>
      <c r="E3667" s="178">
        <v>2.9</v>
      </c>
      <c r="F3667" s="563">
        <v>4854.2393454545436</v>
      </c>
      <c r="G3667" s="563"/>
    </row>
    <row r="3668" spans="1:7" ht="12">
      <c r="A3668" s="3" t="s">
        <v>12720</v>
      </c>
      <c r="B3668" s="2" t="s">
        <v>696</v>
      </c>
      <c r="C3668" s="176" t="s">
        <v>15896</v>
      </c>
      <c r="D3668" s="177">
        <v>1</v>
      </c>
      <c r="E3668" s="178">
        <v>3</v>
      </c>
      <c r="F3668" s="563">
        <v>4854.2393454545436</v>
      </c>
      <c r="G3668" s="563"/>
    </row>
    <row r="3669" spans="1:7" ht="12">
      <c r="A3669" s="3" t="s">
        <v>12743</v>
      </c>
      <c r="B3669" s="2" t="s">
        <v>4907</v>
      </c>
      <c r="C3669" s="176" t="s">
        <v>15897</v>
      </c>
      <c r="D3669" s="177">
        <v>1</v>
      </c>
      <c r="E3669" s="178">
        <v>0.44</v>
      </c>
      <c r="F3669" s="563">
        <v>72.83684290909089</v>
      </c>
      <c r="G3669" s="563"/>
    </row>
    <row r="3670" spans="1:7" ht="12">
      <c r="A3670" s="3" t="s">
        <v>12744</v>
      </c>
      <c r="B3670" s="2" t="s">
        <v>4908</v>
      </c>
      <c r="C3670" s="176" t="s">
        <v>15898</v>
      </c>
      <c r="D3670" s="177">
        <v>1</v>
      </c>
      <c r="E3670" s="178">
        <v>0.5</v>
      </c>
      <c r="F3670" s="563">
        <v>84.65852945454543</v>
      </c>
      <c r="G3670" s="563"/>
    </row>
    <row r="3671" spans="1:7" ht="12">
      <c r="A3671" s="3" t="s">
        <v>12745</v>
      </c>
      <c r="B3671" s="2" t="s">
        <v>4909</v>
      </c>
      <c r="C3671" s="176" t="s">
        <v>15899</v>
      </c>
      <c r="D3671" s="177">
        <v>1</v>
      </c>
      <c r="E3671" s="178">
        <v>0.62</v>
      </c>
      <c r="F3671" s="563">
        <v>96.353101090909064</v>
      </c>
      <c r="G3671" s="563"/>
    </row>
    <row r="3672" spans="1:7" ht="12">
      <c r="A3672" s="3" t="s">
        <v>12746</v>
      </c>
      <c r="B3672" s="2" t="s">
        <v>4910</v>
      </c>
      <c r="C3672" s="176" t="s">
        <v>15900</v>
      </c>
      <c r="D3672" s="177">
        <v>1</v>
      </c>
      <c r="E3672" s="178">
        <v>0.44</v>
      </c>
      <c r="F3672" s="563">
        <v>94.1921476363636</v>
      </c>
      <c r="G3672" s="563"/>
    </row>
    <row r="3673" spans="1:7" ht="12">
      <c r="A3673" s="3" t="s">
        <v>12747</v>
      </c>
      <c r="B3673" s="2" t="s">
        <v>4022</v>
      </c>
      <c r="C3673" s="176" t="s">
        <v>15901</v>
      </c>
      <c r="D3673" s="177">
        <v>1</v>
      </c>
      <c r="E3673" s="178">
        <v>0.5</v>
      </c>
      <c r="F3673" s="563">
        <v>109.82728145454543</v>
      </c>
      <c r="G3673" s="563"/>
    </row>
    <row r="3674" spans="1:7" ht="12">
      <c r="A3674" s="3" t="s">
        <v>12748</v>
      </c>
      <c r="B3674" s="2" t="s">
        <v>4023</v>
      </c>
      <c r="C3674" s="176" t="s">
        <v>15902</v>
      </c>
      <c r="D3674" s="177">
        <v>1</v>
      </c>
      <c r="E3674" s="178">
        <v>0.6</v>
      </c>
      <c r="F3674" s="563">
        <v>129.65720727272725</v>
      </c>
      <c r="G3674" s="563"/>
    </row>
    <row r="3675" spans="1:7" ht="12">
      <c r="A3675" s="3" t="s">
        <v>12749</v>
      </c>
      <c r="B3675" s="2" t="s">
        <v>4024</v>
      </c>
      <c r="C3675" s="176" t="s">
        <v>15903</v>
      </c>
      <c r="D3675" s="177">
        <v>1</v>
      </c>
      <c r="E3675" s="178">
        <v>1.08</v>
      </c>
      <c r="F3675" s="563">
        <v>190.6723636363636</v>
      </c>
      <c r="G3675" s="563"/>
    </row>
    <row r="3676" spans="1:7" ht="12">
      <c r="B3676" s="2" t="s">
        <v>5223</v>
      </c>
      <c r="C3676" s="176" t="s">
        <v>5224</v>
      </c>
      <c r="D3676" s="177">
        <v>1</v>
      </c>
      <c r="E3676" s="178">
        <v>1.4830000000000001</v>
      </c>
      <c r="F3676" s="563">
        <v>347.86079999999993</v>
      </c>
      <c r="G3676" s="563"/>
    </row>
    <row r="3677" spans="1:7" ht="12">
      <c r="B3677" s="2" t="s">
        <v>5225</v>
      </c>
      <c r="C3677" s="176" t="s">
        <v>5226</v>
      </c>
      <c r="D3677" s="177">
        <v>1</v>
      </c>
      <c r="E3677" s="178">
        <v>0.75</v>
      </c>
      <c r="F3677" s="563">
        <v>415.06118181818175</v>
      </c>
      <c r="G3677" s="563"/>
    </row>
    <row r="3678" spans="1:7" ht="12">
      <c r="B3678" s="2" t="s">
        <v>5227</v>
      </c>
      <c r="C3678" s="176" t="s">
        <v>15904</v>
      </c>
      <c r="D3678" s="177">
        <v>1</v>
      </c>
      <c r="E3678" s="178">
        <v>0.222</v>
      </c>
      <c r="F3678" s="563">
        <v>21.873065454545454</v>
      </c>
      <c r="G3678" s="563"/>
    </row>
    <row r="3679" spans="1:7" ht="12">
      <c r="B3679" s="2" t="s">
        <v>5228</v>
      </c>
      <c r="C3679" s="176" t="s">
        <v>15905</v>
      </c>
      <c r="D3679" s="177">
        <v>1</v>
      </c>
      <c r="E3679" s="178">
        <v>1.3520000000000001</v>
      </c>
      <c r="F3679" s="563">
        <v>88.414619999999971</v>
      </c>
      <c r="G3679" s="563"/>
    </row>
    <row r="3680" spans="1:7" ht="12">
      <c r="A3680" s="3" t="s">
        <v>12750</v>
      </c>
      <c r="B3680" s="2" t="s">
        <v>5229</v>
      </c>
      <c r="C3680" s="176" t="s">
        <v>15906</v>
      </c>
      <c r="D3680" s="177">
        <v>10</v>
      </c>
      <c r="E3680" s="178">
        <v>0.222</v>
      </c>
      <c r="F3680" s="563">
        <v>18.68</v>
      </c>
      <c r="G3680" s="563"/>
    </row>
    <row r="3681" spans="1:7" ht="12">
      <c r="A3681" s="3" t="s">
        <v>13063</v>
      </c>
      <c r="B3681" s="2" t="s">
        <v>5230</v>
      </c>
      <c r="C3681" s="176" t="s">
        <v>15907</v>
      </c>
      <c r="D3681" s="177">
        <v>1</v>
      </c>
      <c r="E3681" s="178">
        <v>1.3520000000000001</v>
      </c>
      <c r="F3681" s="563">
        <v>68.386270909090882</v>
      </c>
      <c r="G3681" s="563"/>
    </row>
    <row r="3682" spans="1:7" ht="12">
      <c r="B3682" s="2" t="s">
        <v>5231</v>
      </c>
      <c r="C3682" s="176" t="s">
        <v>15908</v>
      </c>
      <c r="D3682" s="177">
        <v>1</v>
      </c>
      <c r="E3682" s="178">
        <v>0.222</v>
      </c>
      <c r="F3682" s="563">
        <v>21.873065454545454</v>
      </c>
      <c r="G3682" s="563"/>
    </row>
    <row r="3683" spans="1:7" ht="12">
      <c r="A3683" s="3" t="s">
        <v>13064</v>
      </c>
      <c r="B3683" s="2" t="s">
        <v>5232</v>
      </c>
      <c r="C3683" s="176" t="s">
        <v>15909</v>
      </c>
      <c r="D3683" s="177">
        <v>1</v>
      </c>
      <c r="E3683" s="178">
        <v>1.3520000000000001</v>
      </c>
      <c r="F3683" s="563">
        <v>88.414619999999971</v>
      </c>
      <c r="G3683" s="563"/>
    </row>
    <row r="3684" spans="1:7" ht="12">
      <c r="B3684" s="2" t="s">
        <v>5233</v>
      </c>
      <c r="C3684" s="176" t="s">
        <v>15910</v>
      </c>
      <c r="D3684" s="177">
        <v>1</v>
      </c>
      <c r="E3684" s="178">
        <v>0.24199999999999999</v>
      </c>
      <c r="F3684" s="563">
        <v>27.011918181818178</v>
      </c>
      <c r="G3684" s="563"/>
    </row>
    <row r="3685" spans="1:7" ht="12">
      <c r="B3685" s="2" t="s">
        <v>5234</v>
      </c>
      <c r="C3685" s="176" t="s">
        <v>15911</v>
      </c>
      <c r="D3685" s="177">
        <v>1</v>
      </c>
      <c r="E3685" s="178">
        <v>1.3720000000000001</v>
      </c>
      <c r="F3685" s="563">
        <v>104.75353636363633</v>
      </c>
      <c r="G3685" s="563"/>
    </row>
    <row r="3686" spans="1:7" ht="12">
      <c r="A3686" s="3" t="s">
        <v>12751</v>
      </c>
      <c r="B3686" s="2" t="s">
        <v>5235</v>
      </c>
      <c r="C3686" s="176" t="s">
        <v>15912</v>
      </c>
      <c r="D3686" s="177">
        <v>10</v>
      </c>
      <c r="E3686" s="178">
        <v>0.24199999999999999</v>
      </c>
      <c r="F3686" s="563">
        <v>21.6</v>
      </c>
      <c r="G3686" s="563"/>
    </row>
    <row r="3687" spans="1:7" ht="12">
      <c r="A3687" s="3" t="s">
        <v>13065</v>
      </c>
      <c r="B3687" s="2" t="s">
        <v>5236</v>
      </c>
      <c r="C3687" s="176" t="s">
        <v>15913</v>
      </c>
      <c r="D3687" s="177">
        <v>1</v>
      </c>
      <c r="E3687" s="178">
        <v>1.3720000000000001</v>
      </c>
      <c r="F3687" s="563">
        <v>82.353409090909082</v>
      </c>
      <c r="G3687" s="563"/>
    </row>
    <row r="3688" spans="1:7" ht="12">
      <c r="B3688" s="2" t="s">
        <v>5237</v>
      </c>
      <c r="C3688" s="176" t="s">
        <v>15914</v>
      </c>
      <c r="D3688" s="177">
        <v>1</v>
      </c>
      <c r="E3688" s="178">
        <v>0.24199999999999999</v>
      </c>
      <c r="F3688" s="563">
        <v>27.011918181818178</v>
      </c>
      <c r="G3688" s="563"/>
    </row>
    <row r="3689" spans="1:7" ht="12">
      <c r="B3689" s="2" t="s">
        <v>5238</v>
      </c>
      <c r="C3689" s="176" t="s">
        <v>15915</v>
      </c>
      <c r="D3689" s="177">
        <v>1</v>
      </c>
      <c r="E3689" s="178">
        <v>1.3720000000000001</v>
      </c>
      <c r="F3689" s="563">
        <v>104.75353636363633</v>
      </c>
      <c r="G3689" s="563"/>
    </row>
    <row r="3690" spans="1:7" ht="12">
      <c r="B3690" s="2" t="s">
        <v>5239</v>
      </c>
      <c r="C3690" s="176" t="s">
        <v>15916</v>
      </c>
      <c r="D3690" s="177">
        <v>1</v>
      </c>
      <c r="E3690" s="178">
        <v>0.24199999999999999</v>
      </c>
      <c r="F3690" s="563">
        <v>27.011918181818178</v>
      </c>
      <c r="G3690" s="563"/>
    </row>
    <row r="3691" spans="1:7" ht="12">
      <c r="A3691" s="3" t="s">
        <v>13066</v>
      </c>
      <c r="B3691" s="2" t="s">
        <v>5240</v>
      </c>
      <c r="C3691" s="176" t="s">
        <v>15917</v>
      </c>
      <c r="D3691" s="177">
        <v>1</v>
      </c>
      <c r="E3691" s="178">
        <v>1.3720000000000001</v>
      </c>
      <c r="F3691" s="563">
        <v>95.529954545454515</v>
      </c>
      <c r="G3691" s="563"/>
    </row>
    <row r="3692" spans="1:7" ht="12">
      <c r="B3692" s="2" t="s">
        <v>5241</v>
      </c>
      <c r="C3692" s="176" t="s">
        <v>15918</v>
      </c>
      <c r="D3692" s="177">
        <v>1</v>
      </c>
      <c r="E3692" s="178">
        <v>0.31900000000000001</v>
      </c>
      <c r="F3692" s="563">
        <v>33.995487272727267</v>
      </c>
      <c r="G3692" s="563"/>
    </row>
    <row r="3693" spans="1:7" ht="12">
      <c r="B3693" s="2" t="s">
        <v>5242</v>
      </c>
      <c r="C3693" s="176" t="s">
        <v>15919</v>
      </c>
      <c r="D3693" s="177">
        <v>1</v>
      </c>
      <c r="E3693" s="178">
        <v>1.4319999999999999</v>
      </c>
      <c r="F3693" s="563">
        <v>120.30185999999998</v>
      </c>
      <c r="G3693" s="563"/>
    </row>
    <row r="3694" spans="1:7" ht="12">
      <c r="A3694" s="3" t="s">
        <v>12752</v>
      </c>
      <c r="B3694" s="2" t="s">
        <v>5243</v>
      </c>
      <c r="C3694" s="176" t="s">
        <v>15920</v>
      </c>
      <c r="D3694" s="177">
        <v>10</v>
      </c>
      <c r="E3694" s="178">
        <v>0.31900000000000001</v>
      </c>
      <c r="F3694" s="563">
        <v>29.251930909090905</v>
      </c>
      <c r="G3694" s="563"/>
    </row>
    <row r="3695" spans="1:7" ht="12">
      <c r="A3695" s="3" t="s">
        <v>13067</v>
      </c>
      <c r="B3695" s="2" t="s">
        <v>5244</v>
      </c>
      <c r="C3695" s="176" t="s">
        <v>15921</v>
      </c>
      <c r="D3695" s="177">
        <v>1</v>
      </c>
      <c r="E3695" s="178">
        <v>1.4319999999999999</v>
      </c>
      <c r="F3695" s="563">
        <v>96.320547272727239</v>
      </c>
      <c r="G3695" s="563"/>
    </row>
    <row r="3696" spans="1:7" ht="12">
      <c r="B3696" s="2" t="s">
        <v>5245</v>
      </c>
      <c r="C3696" s="176" t="s">
        <v>15922</v>
      </c>
      <c r="D3696" s="177">
        <v>1</v>
      </c>
      <c r="E3696" s="178">
        <v>0.31900000000000001</v>
      </c>
      <c r="F3696" s="563">
        <v>33.995487272727267</v>
      </c>
      <c r="G3696" s="563"/>
    </row>
    <row r="3697" spans="1:7" ht="12">
      <c r="B3697" s="2" t="s">
        <v>5246</v>
      </c>
      <c r="C3697" s="176" t="s">
        <v>15923</v>
      </c>
      <c r="D3697" s="177">
        <v>1</v>
      </c>
      <c r="E3697" s="178">
        <v>1.4319999999999999</v>
      </c>
      <c r="F3697" s="563">
        <v>120.30185999999998</v>
      </c>
      <c r="G3697" s="563"/>
    </row>
    <row r="3698" spans="1:7" ht="12">
      <c r="B3698" s="2" t="s">
        <v>5247</v>
      </c>
      <c r="C3698" s="176" t="s">
        <v>15924</v>
      </c>
      <c r="D3698" s="177">
        <v>1</v>
      </c>
      <c r="E3698" s="178">
        <v>0.31900000000000001</v>
      </c>
      <c r="F3698" s="563">
        <v>33.995487272727267</v>
      </c>
      <c r="G3698" s="563"/>
    </row>
    <row r="3699" spans="1:7" ht="12">
      <c r="A3699" s="3" t="s">
        <v>13068</v>
      </c>
      <c r="B3699" s="2" t="s">
        <v>5248</v>
      </c>
      <c r="C3699" s="176" t="s">
        <v>15925</v>
      </c>
      <c r="D3699" s="177">
        <v>1</v>
      </c>
      <c r="E3699" s="178">
        <v>1.4319999999999999</v>
      </c>
      <c r="F3699" s="563">
        <v>120.30185999999998</v>
      </c>
      <c r="G3699" s="563"/>
    </row>
    <row r="3700" spans="1:7" ht="12">
      <c r="B3700" s="2" t="s">
        <v>5249</v>
      </c>
      <c r="C3700" s="176" t="s">
        <v>15926</v>
      </c>
      <c r="D3700" s="177">
        <v>1</v>
      </c>
      <c r="E3700" s="178">
        <v>0.3</v>
      </c>
      <c r="F3700" s="563">
        <v>38.343747272727263</v>
      </c>
      <c r="G3700" s="563"/>
    </row>
    <row r="3701" spans="1:7" ht="12">
      <c r="B3701" s="2" t="s">
        <v>5250</v>
      </c>
      <c r="C3701" s="176" t="s">
        <v>15927</v>
      </c>
      <c r="D3701" s="177">
        <v>1</v>
      </c>
      <c r="E3701" s="178">
        <v>0.433</v>
      </c>
      <c r="F3701" s="563">
        <v>155.48323636363634</v>
      </c>
      <c r="G3701" s="563"/>
    </row>
    <row r="3702" spans="1:7" ht="12">
      <c r="A3702" s="3" t="s">
        <v>12753</v>
      </c>
      <c r="B3702" s="2" t="s">
        <v>5251</v>
      </c>
      <c r="C3702" s="176" t="s">
        <v>15928</v>
      </c>
      <c r="D3702" s="177">
        <v>1</v>
      </c>
      <c r="E3702" s="178">
        <v>0.3</v>
      </c>
      <c r="F3702" s="563">
        <v>26.88</v>
      </c>
      <c r="G3702" s="563"/>
    </row>
    <row r="3703" spans="1:7" ht="12">
      <c r="A3703" s="3" t="s">
        <v>13069</v>
      </c>
      <c r="B3703" s="2" t="s">
        <v>5252</v>
      </c>
      <c r="C3703" s="176" t="s">
        <v>15929</v>
      </c>
      <c r="D3703" s="177">
        <v>1</v>
      </c>
      <c r="E3703" s="178">
        <v>0.433</v>
      </c>
      <c r="F3703" s="563">
        <v>120.30185999999998</v>
      </c>
      <c r="G3703" s="563"/>
    </row>
    <row r="3704" spans="1:7" ht="12">
      <c r="B3704" s="2" t="s">
        <v>5253</v>
      </c>
      <c r="C3704" s="176" t="s">
        <v>15930</v>
      </c>
      <c r="D3704" s="177">
        <v>1</v>
      </c>
      <c r="E3704" s="178">
        <v>0.3</v>
      </c>
      <c r="F3704" s="563">
        <v>38.343747272727263</v>
      </c>
      <c r="G3704" s="563"/>
    </row>
    <row r="3705" spans="1:7" ht="12">
      <c r="A3705" s="3" t="s">
        <v>13070</v>
      </c>
      <c r="B3705" s="2" t="s">
        <v>5254</v>
      </c>
      <c r="C3705" s="176" t="s">
        <v>15931</v>
      </c>
      <c r="D3705" s="177">
        <v>1</v>
      </c>
      <c r="E3705" s="178">
        <v>0.433</v>
      </c>
      <c r="F3705" s="563">
        <v>147.57730909090904</v>
      </c>
      <c r="G3705" s="563"/>
    </row>
    <row r="3706" spans="1:7" ht="12">
      <c r="B3706" s="2" t="s">
        <v>5255</v>
      </c>
      <c r="C3706" s="176" t="s">
        <v>15932</v>
      </c>
      <c r="D3706" s="177">
        <v>1</v>
      </c>
      <c r="E3706" s="178">
        <v>0.378</v>
      </c>
      <c r="F3706" s="563">
        <v>41.901414545454543</v>
      </c>
      <c r="G3706" s="563"/>
    </row>
    <row r="3707" spans="1:7" ht="12">
      <c r="B3707" s="2" t="s">
        <v>5256</v>
      </c>
      <c r="C3707" s="176" t="s">
        <v>15933</v>
      </c>
      <c r="D3707" s="177">
        <v>1</v>
      </c>
      <c r="E3707" s="178">
        <v>0.378</v>
      </c>
      <c r="F3707" s="563">
        <v>41.901414545454543</v>
      </c>
      <c r="G3707" s="563"/>
    </row>
    <row r="3708" spans="1:7" ht="12">
      <c r="B3708" s="2" t="s">
        <v>5257</v>
      </c>
      <c r="C3708" s="176" t="s">
        <v>15934</v>
      </c>
      <c r="D3708" s="177">
        <v>1</v>
      </c>
      <c r="E3708" s="178">
        <v>0.47299999999999998</v>
      </c>
      <c r="F3708" s="563">
        <v>148.89496363636363</v>
      </c>
      <c r="G3708" s="563"/>
    </row>
    <row r="3709" spans="1:7" ht="12">
      <c r="A3709" s="3" t="s">
        <v>12754</v>
      </c>
      <c r="B3709" s="2" t="s">
        <v>5258</v>
      </c>
      <c r="C3709" s="176" t="s">
        <v>15935</v>
      </c>
      <c r="D3709" s="177">
        <v>5</v>
      </c>
      <c r="E3709" s="178">
        <v>0.378</v>
      </c>
      <c r="F3709" s="563">
        <v>30.68</v>
      </c>
      <c r="G3709" s="563"/>
    </row>
    <row r="3710" spans="1:7" ht="12">
      <c r="A3710" s="3" t="s">
        <v>13071</v>
      </c>
      <c r="B3710" s="2" t="s">
        <v>5259</v>
      </c>
      <c r="C3710" s="176" t="s">
        <v>15936</v>
      </c>
      <c r="D3710" s="177">
        <v>1</v>
      </c>
      <c r="E3710" s="178">
        <v>0.47299999999999998</v>
      </c>
      <c r="F3710" s="563">
        <v>126.23130545454541</v>
      </c>
      <c r="G3710" s="563"/>
    </row>
    <row r="3711" spans="1:7" ht="12">
      <c r="B3711" s="2" t="s">
        <v>5260</v>
      </c>
      <c r="C3711" s="176" t="s">
        <v>15937</v>
      </c>
      <c r="D3711" s="177">
        <v>1</v>
      </c>
      <c r="E3711" s="178">
        <v>0.378</v>
      </c>
      <c r="F3711" s="563">
        <v>41.901414545454543</v>
      </c>
      <c r="G3711" s="563"/>
    </row>
    <row r="3712" spans="1:7" ht="12">
      <c r="B3712" s="2" t="s">
        <v>5261</v>
      </c>
      <c r="C3712" s="176" t="s">
        <v>15938</v>
      </c>
      <c r="D3712" s="177">
        <v>1</v>
      </c>
      <c r="E3712" s="178">
        <v>0.47299999999999998</v>
      </c>
      <c r="F3712" s="563">
        <v>144.94200000000001</v>
      </c>
      <c r="G3712" s="563"/>
    </row>
    <row r="3713" spans="1:7" ht="12">
      <c r="B3713" s="2" t="s">
        <v>5262</v>
      </c>
      <c r="C3713" s="176" t="s">
        <v>15939</v>
      </c>
      <c r="D3713" s="177">
        <v>1</v>
      </c>
      <c r="E3713" s="178">
        <v>0.378</v>
      </c>
      <c r="F3713" s="563">
        <v>41.901414545454543</v>
      </c>
      <c r="G3713" s="563"/>
    </row>
    <row r="3714" spans="1:7" ht="12">
      <c r="A3714" s="3" t="s">
        <v>13072</v>
      </c>
      <c r="B3714" s="2" t="s">
        <v>4460</v>
      </c>
      <c r="C3714" s="176" t="s">
        <v>15940</v>
      </c>
      <c r="D3714" s="177">
        <v>1</v>
      </c>
      <c r="E3714" s="178">
        <v>0.47299999999999998</v>
      </c>
      <c r="F3714" s="563">
        <v>144.94200000000001</v>
      </c>
      <c r="G3714" s="563"/>
    </row>
    <row r="3715" spans="1:7" ht="12">
      <c r="B3715" s="2" t="s">
        <v>4461</v>
      </c>
      <c r="C3715" s="176" t="s">
        <v>15941</v>
      </c>
      <c r="D3715" s="177">
        <v>1</v>
      </c>
      <c r="E3715" s="178">
        <v>0.438</v>
      </c>
      <c r="F3715" s="563">
        <v>54.155601818181808</v>
      </c>
      <c r="G3715" s="563"/>
    </row>
    <row r="3716" spans="1:7" ht="12">
      <c r="B3716" s="2" t="s">
        <v>4462</v>
      </c>
      <c r="C3716" s="176" t="s">
        <v>15942</v>
      </c>
      <c r="D3716" s="177">
        <v>1</v>
      </c>
      <c r="E3716" s="178">
        <v>0.52300000000000002</v>
      </c>
      <c r="F3716" s="563">
        <v>196.33052727272727</v>
      </c>
      <c r="G3716" s="563"/>
    </row>
    <row r="3717" spans="1:7" ht="12">
      <c r="A3717" s="3" t="s">
        <v>12755</v>
      </c>
      <c r="B3717" s="2" t="s">
        <v>4463</v>
      </c>
      <c r="C3717" s="176" t="s">
        <v>15943</v>
      </c>
      <c r="D3717" s="177">
        <v>5</v>
      </c>
      <c r="E3717" s="178">
        <v>0.438</v>
      </c>
      <c r="F3717" s="563">
        <v>37.81</v>
      </c>
      <c r="G3717" s="563"/>
    </row>
    <row r="3718" spans="1:7" ht="12">
      <c r="A3718" s="3" t="s">
        <v>13073</v>
      </c>
      <c r="B3718" s="2" t="s">
        <v>4464</v>
      </c>
      <c r="C3718" s="176" t="s">
        <v>15944</v>
      </c>
      <c r="D3718" s="177">
        <v>1</v>
      </c>
      <c r="E3718" s="178">
        <v>0.52300000000000002</v>
      </c>
      <c r="F3718" s="563">
        <v>147.57730909090904</v>
      </c>
      <c r="G3718" s="563"/>
    </row>
    <row r="3719" spans="1:7" ht="12">
      <c r="B3719" s="2" t="s">
        <v>4465</v>
      </c>
      <c r="C3719" s="176" t="s">
        <v>15945</v>
      </c>
      <c r="D3719" s="177">
        <v>1</v>
      </c>
      <c r="E3719" s="178">
        <v>0.438</v>
      </c>
      <c r="F3719" s="563">
        <v>54.155601818181808</v>
      </c>
      <c r="G3719" s="563"/>
    </row>
    <row r="3720" spans="1:7" ht="12">
      <c r="B3720" s="2" t="s">
        <v>4466</v>
      </c>
      <c r="C3720" s="176" t="s">
        <v>15946</v>
      </c>
      <c r="D3720" s="177">
        <v>1</v>
      </c>
      <c r="E3720" s="178">
        <v>0.52300000000000002</v>
      </c>
      <c r="F3720" s="563">
        <v>188.42459999999997</v>
      </c>
      <c r="G3720" s="563"/>
    </row>
    <row r="3721" spans="1:7" ht="12">
      <c r="B3721" s="2" t="s">
        <v>4467</v>
      </c>
      <c r="C3721" s="176" t="s">
        <v>15947</v>
      </c>
      <c r="D3721" s="177">
        <v>1</v>
      </c>
      <c r="E3721" s="178">
        <v>0.438</v>
      </c>
      <c r="F3721" s="563">
        <v>54.155601818181808</v>
      </c>
      <c r="G3721" s="563"/>
    </row>
    <row r="3722" spans="1:7" ht="12">
      <c r="A3722" s="3" t="s">
        <v>13074</v>
      </c>
      <c r="B3722" s="2" t="s">
        <v>4468</v>
      </c>
      <c r="C3722" s="176" t="s">
        <v>15948</v>
      </c>
      <c r="D3722" s="177">
        <v>1</v>
      </c>
      <c r="E3722" s="178">
        <v>0.52300000000000002</v>
      </c>
      <c r="F3722" s="563">
        <v>181.83632727272723</v>
      </c>
      <c r="G3722" s="563"/>
    </row>
    <row r="3723" spans="1:7" ht="12">
      <c r="B3723" s="2" t="s">
        <v>4469</v>
      </c>
      <c r="C3723" s="176" t="s">
        <v>15949</v>
      </c>
      <c r="D3723" s="177">
        <v>1</v>
      </c>
      <c r="E3723" s="178">
        <v>0.83499999999999996</v>
      </c>
      <c r="F3723" s="563">
        <v>122.14657636363636</v>
      </c>
      <c r="G3723" s="563"/>
    </row>
    <row r="3724" spans="1:7" ht="12">
      <c r="B3724" s="2" t="s">
        <v>5273</v>
      </c>
      <c r="C3724" s="176" t="s">
        <v>15950</v>
      </c>
      <c r="D3724" s="177">
        <v>1</v>
      </c>
      <c r="E3724" s="178">
        <v>0.83499999999999996</v>
      </c>
      <c r="F3724" s="563">
        <v>383.43747272727268</v>
      </c>
      <c r="G3724" s="563"/>
    </row>
    <row r="3725" spans="1:7" ht="12">
      <c r="A3725" s="3" t="s">
        <v>12756</v>
      </c>
      <c r="B3725" s="2" t="s">
        <v>5274</v>
      </c>
      <c r="C3725" s="176" t="s">
        <v>15951</v>
      </c>
      <c r="D3725" s="177">
        <v>1</v>
      </c>
      <c r="E3725" s="178">
        <v>0.83499999999999996</v>
      </c>
      <c r="F3725" s="563">
        <v>83.45</v>
      </c>
      <c r="G3725" s="563"/>
    </row>
    <row r="3726" spans="1:7" ht="12">
      <c r="A3726" s="3" t="s">
        <v>13075</v>
      </c>
      <c r="B3726" s="2" t="s">
        <v>5275</v>
      </c>
      <c r="C3726" s="176" t="s">
        <v>15952</v>
      </c>
      <c r="D3726" s="177">
        <v>1</v>
      </c>
      <c r="E3726" s="178">
        <v>0.83499999999999996</v>
      </c>
      <c r="F3726" s="563">
        <v>326.77832727272721</v>
      </c>
      <c r="G3726" s="563"/>
    </row>
    <row r="3727" spans="1:7" ht="12">
      <c r="B3727" s="2" t="s">
        <v>5276</v>
      </c>
      <c r="C3727" s="176" t="s">
        <v>15953</v>
      </c>
      <c r="D3727" s="177">
        <v>1</v>
      </c>
      <c r="E3727" s="178">
        <v>0.83499999999999996</v>
      </c>
      <c r="F3727" s="563">
        <v>122.14657636363636</v>
      </c>
      <c r="G3727" s="563"/>
    </row>
    <row r="3728" spans="1:7" ht="12">
      <c r="A3728" s="3" t="s">
        <v>13076</v>
      </c>
      <c r="B3728" s="2" t="s">
        <v>5277</v>
      </c>
      <c r="C3728" s="176" t="s">
        <v>15954</v>
      </c>
      <c r="D3728" s="177">
        <v>1</v>
      </c>
      <c r="E3728" s="178">
        <v>0.83499999999999996</v>
      </c>
      <c r="F3728" s="563">
        <v>404.51994545454528</v>
      </c>
      <c r="G3728" s="563"/>
    </row>
    <row r="3729" spans="1:7" ht="12">
      <c r="B3729" s="2" t="s">
        <v>5278</v>
      </c>
      <c r="C3729" s="176" t="s">
        <v>15955</v>
      </c>
      <c r="D3729" s="177">
        <v>1</v>
      </c>
      <c r="E3729" s="178">
        <v>0.88500000000000001</v>
      </c>
      <c r="F3729" s="563">
        <v>129.13014545454541</v>
      </c>
      <c r="G3729" s="563"/>
    </row>
    <row r="3730" spans="1:7" ht="12">
      <c r="B3730" s="2" t="s">
        <v>5279</v>
      </c>
      <c r="C3730" s="176" t="s">
        <v>15956</v>
      </c>
      <c r="D3730" s="177">
        <v>1</v>
      </c>
      <c r="E3730" s="178">
        <v>0.90500000000000003</v>
      </c>
      <c r="F3730" s="563">
        <v>397.93167272727254</v>
      </c>
      <c r="G3730" s="563"/>
    </row>
    <row r="3731" spans="1:7" ht="12">
      <c r="A3731" s="3" t="s">
        <v>12757</v>
      </c>
      <c r="B3731" s="2" t="s">
        <v>5280</v>
      </c>
      <c r="C3731" s="176" t="s">
        <v>15957</v>
      </c>
      <c r="D3731" s="177">
        <v>1</v>
      </c>
      <c r="E3731" s="178">
        <v>0.88500000000000001</v>
      </c>
      <c r="F3731" s="563">
        <v>83.45</v>
      </c>
      <c r="G3731" s="563"/>
    </row>
    <row r="3732" spans="1:7" ht="12">
      <c r="A3732" s="3" t="s">
        <v>13077</v>
      </c>
      <c r="B3732" s="2" t="s">
        <v>5281</v>
      </c>
      <c r="C3732" s="176" t="s">
        <v>15958</v>
      </c>
      <c r="D3732" s="177">
        <v>1</v>
      </c>
      <c r="E3732" s="178">
        <v>0.90500000000000003</v>
      </c>
      <c r="F3732" s="563">
        <v>351.81376363636355</v>
      </c>
      <c r="G3732" s="563"/>
    </row>
    <row r="3733" spans="1:7" ht="12">
      <c r="B3733" s="2" t="s">
        <v>5282</v>
      </c>
      <c r="C3733" s="176" t="s">
        <v>15959</v>
      </c>
      <c r="D3733" s="177">
        <v>1</v>
      </c>
      <c r="E3733" s="178">
        <v>0.88500000000000001</v>
      </c>
      <c r="F3733" s="563">
        <v>129.39367636363633</v>
      </c>
      <c r="G3733" s="563"/>
    </row>
    <row r="3734" spans="1:7" ht="12">
      <c r="B3734" s="2" t="s">
        <v>5283</v>
      </c>
      <c r="C3734" s="176" t="s">
        <v>15960</v>
      </c>
      <c r="D3734" s="177">
        <v>1</v>
      </c>
      <c r="E3734" s="178">
        <v>0.90500000000000003</v>
      </c>
      <c r="F3734" s="563">
        <v>404.51994545454528</v>
      </c>
      <c r="G3734" s="563"/>
    </row>
    <row r="3735" spans="1:7" ht="12">
      <c r="B3735" s="2" t="s">
        <v>5284</v>
      </c>
      <c r="C3735" s="176" t="s">
        <v>15961</v>
      </c>
      <c r="D3735" s="177">
        <v>1</v>
      </c>
      <c r="E3735" s="178">
        <v>0.88500000000000001</v>
      </c>
      <c r="F3735" s="563">
        <v>131.7654545454545</v>
      </c>
      <c r="G3735" s="563"/>
    </row>
    <row r="3736" spans="1:7" ht="12">
      <c r="A3736" s="3" t="s">
        <v>13078</v>
      </c>
      <c r="B3736" s="2" t="s">
        <v>5285</v>
      </c>
      <c r="C3736" s="176" t="s">
        <v>15962</v>
      </c>
      <c r="D3736" s="177">
        <v>1</v>
      </c>
      <c r="E3736" s="178">
        <v>0.90500000000000003</v>
      </c>
      <c r="F3736" s="563">
        <v>404.51994545454528</v>
      </c>
      <c r="G3736" s="563"/>
    </row>
    <row r="3737" spans="1:7" ht="12">
      <c r="B3737" s="2" t="s">
        <v>5286</v>
      </c>
      <c r="C3737" s="176" t="s">
        <v>15963</v>
      </c>
      <c r="D3737" s="177">
        <v>1</v>
      </c>
      <c r="E3737" s="178">
        <v>0.94499999999999995</v>
      </c>
      <c r="F3737" s="563">
        <v>135.71841818181815</v>
      </c>
      <c r="G3737" s="563"/>
    </row>
    <row r="3738" spans="1:7" ht="12">
      <c r="B3738" s="2" t="s">
        <v>5287</v>
      </c>
      <c r="C3738" s="176" t="s">
        <v>15964</v>
      </c>
      <c r="D3738" s="177">
        <v>1</v>
      </c>
      <c r="E3738" s="178">
        <v>0.95499999999999996</v>
      </c>
      <c r="F3738" s="563">
        <v>401.88463636363633</v>
      </c>
      <c r="G3738" s="563"/>
    </row>
    <row r="3739" spans="1:7" ht="12">
      <c r="A3739" s="3" t="s">
        <v>12758</v>
      </c>
      <c r="B3739" s="2" t="s">
        <v>5288</v>
      </c>
      <c r="C3739" s="176" t="s">
        <v>15965</v>
      </c>
      <c r="D3739" s="177">
        <v>1</v>
      </c>
      <c r="E3739" s="178">
        <v>0.94499999999999995</v>
      </c>
      <c r="F3739" s="563">
        <v>89.59</v>
      </c>
      <c r="G3739" s="563"/>
    </row>
    <row r="3740" spans="1:7" ht="12">
      <c r="A3740" s="3" t="s">
        <v>13079</v>
      </c>
      <c r="B3740" s="2" t="s">
        <v>5289</v>
      </c>
      <c r="C3740" s="176" t="s">
        <v>15966</v>
      </c>
      <c r="D3740" s="177">
        <v>1</v>
      </c>
      <c r="E3740" s="178">
        <v>0.95499999999999996</v>
      </c>
      <c r="F3740" s="563">
        <v>378.16685454545444</v>
      </c>
      <c r="G3740" s="563"/>
    </row>
    <row r="3741" spans="1:7" ht="12">
      <c r="B3741" s="2" t="s">
        <v>5290</v>
      </c>
      <c r="C3741" s="176" t="s">
        <v>15967</v>
      </c>
      <c r="D3741" s="177">
        <v>1</v>
      </c>
      <c r="E3741" s="178">
        <v>0.94499999999999995</v>
      </c>
      <c r="F3741" s="563">
        <v>134.40076363636359</v>
      </c>
      <c r="G3741" s="563"/>
    </row>
    <row r="3742" spans="1:7" ht="12">
      <c r="B3742" s="2" t="s">
        <v>5291</v>
      </c>
      <c r="C3742" s="176" t="s">
        <v>15968</v>
      </c>
      <c r="D3742" s="177">
        <v>1</v>
      </c>
      <c r="E3742" s="178">
        <v>0.95499999999999996</v>
      </c>
      <c r="F3742" s="563">
        <v>428.23772727272717</v>
      </c>
      <c r="G3742" s="563"/>
    </row>
    <row r="3743" spans="1:7" ht="12">
      <c r="B3743" s="2" t="s">
        <v>5292</v>
      </c>
      <c r="C3743" s="176" t="s">
        <v>15969</v>
      </c>
      <c r="D3743" s="177">
        <v>1</v>
      </c>
      <c r="E3743" s="178">
        <v>0.94499999999999995</v>
      </c>
      <c r="F3743" s="563">
        <v>135.71841818181815</v>
      </c>
      <c r="G3743" s="563"/>
    </row>
    <row r="3744" spans="1:7" ht="12">
      <c r="A3744" s="3" t="s">
        <v>13080</v>
      </c>
      <c r="B3744" s="2" t="s">
        <v>5293</v>
      </c>
      <c r="C3744" s="176" t="s">
        <v>15970</v>
      </c>
      <c r="D3744" s="177">
        <v>1</v>
      </c>
      <c r="E3744" s="178">
        <v>0.95499999999999996</v>
      </c>
      <c r="F3744" s="563">
        <v>474.35563636363622</v>
      </c>
      <c r="G3744" s="563"/>
    </row>
    <row r="3745" spans="1:7" ht="12">
      <c r="B3745" s="2" t="s">
        <v>5294</v>
      </c>
      <c r="C3745" s="176" t="s">
        <v>15971</v>
      </c>
      <c r="D3745" s="177">
        <v>1</v>
      </c>
      <c r="E3745" s="178">
        <v>1.38</v>
      </c>
      <c r="F3745" s="563">
        <v>270.11918181818174</v>
      </c>
      <c r="G3745" s="563"/>
    </row>
    <row r="3746" spans="1:7" ht="12">
      <c r="A3746" s="3" t="s">
        <v>12759</v>
      </c>
      <c r="B3746" s="2" t="s">
        <v>5295</v>
      </c>
      <c r="C3746" s="176" t="s">
        <v>15972</v>
      </c>
      <c r="D3746" s="177">
        <v>1</v>
      </c>
      <c r="E3746" s="178">
        <v>1.38</v>
      </c>
      <c r="F3746" s="563">
        <v>103.09</v>
      </c>
      <c r="G3746" s="563"/>
    </row>
    <row r="3747" spans="1:7" ht="12">
      <c r="B3747" s="2" t="s">
        <v>5296</v>
      </c>
      <c r="C3747" s="176" t="s">
        <v>15973</v>
      </c>
      <c r="D3747" s="177">
        <v>1</v>
      </c>
      <c r="E3747" s="178">
        <v>1.38</v>
      </c>
      <c r="F3747" s="563">
        <v>231.90719999999993</v>
      </c>
      <c r="G3747" s="563"/>
    </row>
    <row r="3748" spans="1:7" ht="12">
      <c r="B3748" s="2" t="s">
        <v>5297</v>
      </c>
      <c r="C3748" s="176" t="s">
        <v>15974</v>
      </c>
      <c r="D3748" s="177">
        <v>1</v>
      </c>
      <c r="E3748" s="178">
        <v>1.38</v>
      </c>
      <c r="F3748" s="563">
        <v>274.07214545454536</v>
      </c>
      <c r="G3748" s="563"/>
    </row>
    <row r="3749" spans="1:7" ht="12">
      <c r="B3749" s="2" t="s">
        <v>5298</v>
      </c>
      <c r="C3749" s="176" t="s">
        <v>15975</v>
      </c>
      <c r="D3749" s="177">
        <v>1</v>
      </c>
      <c r="E3749" s="178">
        <v>1.482</v>
      </c>
      <c r="F3749" s="563">
        <v>288.5663454545454</v>
      </c>
      <c r="G3749" s="563"/>
    </row>
    <row r="3750" spans="1:7" ht="12">
      <c r="A3750" s="3" t="s">
        <v>12760</v>
      </c>
      <c r="B3750" s="2" t="s">
        <v>5299</v>
      </c>
      <c r="C3750" s="176" t="s">
        <v>15976</v>
      </c>
      <c r="D3750" s="177">
        <v>1</v>
      </c>
      <c r="E3750" s="178">
        <v>1.482</v>
      </c>
      <c r="F3750" s="563">
        <v>122.73</v>
      </c>
      <c r="G3750" s="563"/>
    </row>
    <row r="3751" spans="1:7" ht="12">
      <c r="B3751" s="2" t="s">
        <v>5300</v>
      </c>
      <c r="C3751" s="176" t="s">
        <v>15977</v>
      </c>
      <c r="D3751" s="177">
        <v>1</v>
      </c>
      <c r="E3751" s="178">
        <v>1.482</v>
      </c>
      <c r="F3751" s="563">
        <v>251.67201818181812</v>
      </c>
      <c r="G3751" s="563"/>
    </row>
    <row r="3752" spans="1:7" ht="12">
      <c r="B3752" s="2" t="s">
        <v>5301</v>
      </c>
      <c r="C3752" s="176" t="s">
        <v>15978</v>
      </c>
      <c r="D3752" s="177">
        <v>1</v>
      </c>
      <c r="E3752" s="178">
        <v>1.482</v>
      </c>
      <c r="F3752" s="563">
        <v>288.5663454545454</v>
      </c>
      <c r="G3752" s="563"/>
    </row>
    <row r="3753" spans="1:7" ht="12">
      <c r="A3753" s="3" t="s">
        <v>12721</v>
      </c>
      <c r="B3753" s="2" t="s">
        <v>698</v>
      </c>
      <c r="C3753" s="176" t="s">
        <v>699</v>
      </c>
      <c r="D3753" s="177">
        <v>1</v>
      </c>
      <c r="E3753" s="178">
        <v>2.87</v>
      </c>
      <c r="F3753" s="563">
        <v>2329.6132363636357</v>
      </c>
      <c r="G3753" s="563"/>
    </row>
    <row r="3754" spans="1:7" ht="12">
      <c r="A3754" s="3" t="s">
        <v>12722</v>
      </c>
      <c r="B3754" s="2" t="s">
        <v>700</v>
      </c>
      <c r="C3754" s="176" t="s">
        <v>701</v>
      </c>
      <c r="D3754" s="177">
        <v>1</v>
      </c>
      <c r="E3754" s="178">
        <v>3.05</v>
      </c>
      <c r="F3754" s="563">
        <v>2386.2723818181812</v>
      </c>
      <c r="G3754" s="563"/>
    </row>
    <row r="3755" spans="1:7" ht="12">
      <c r="A3755" s="3" t="s">
        <v>12723</v>
      </c>
      <c r="B3755" s="2" t="s">
        <v>702</v>
      </c>
      <c r="C3755" s="176" t="s">
        <v>695</v>
      </c>
      <c r="D3755" s="177">
        <v>1</v>
      </c>
      <c r="E3755" s="178">
        <v>4.17</v>
      </c>
      <c r="F3755" s="563">
        <v>5700.1735636363619</v>
      </c>
      <c r="G3755" s="563"/>
    </row>
    <row r="3756" spans="1:7" ht="12">
      <c r="A3756" s="3" t="s">
        <v>12724</v>
      </c>
      <c r="B3756" s="2" t="s">
        <v>703</v>
      </c>
      <c r="C3756" s="176" t="s">
        <v>697</v>
      </c>
      <c r="D3756" s="177">
        <v>1</v>
      </c>
      <c r="E3756" s="178">
        <v>5.28</v>
      </c>
      <c r="F3756" s="563">
        <v>5700.1735636363619</v>
      </c>
      <c r="G3756" s="563"/>
    </row>
    <row r="3757" spans="1:7" ht="12">
      <c r="A3757" s="3" t="s">
        <v>12725</v>
      </c>
      <c r="B3757" s="2" t="s">
        <v>704</v>
      </c>
      <c r="C3757" s="176" t="s">
        <v>15979</v>
      </c>
      <c r="D3757" s="177">
        <v>1</v>
      </c>
      <c r="E3757" s="178">
        <v>1.65</v>
      </c>
      <c r="F3757" s="563">
        <v>1797.2807999999995</v>
      </c>
      <c r="G3757" s="563"/>
    </row>
    <row r="3758" spans="1:7" ht="12">
      <c r="A3758" s="3" t="s">
        <v>12726</v>
      </c>
      <c r="B3758" s="2" t="s">
        <v>705</v>
      </c>
      <c r="C3758" s="176" t="s">
        <v>15980</v>
      </c>
      <c r="D3758" s="177">
        <v>1</v>
      </c>
      <c r="E3758" s="178">
        <v>1.75</v>
      </c>
      <c r="F3758" s="563">
        <v>1863.1635272727269</v>
      </c>
      <c r="G3758" s="563"/>
    </row>
    <row r="3759" spans="1:7" ht="12">
      <c r="A3759" s="3" t="s">
        <v>12727</v>
      </c>
      <c r="B3759" s="2" t="s">
        <v>706</v>
      </c>
      <c r="C3759" s="176" t="s">
        <v>15981</v>
      </c>
      <c r="D3759" s="177">
        <v>1</v>
      </c>
      <c r="E3759" s="178">
        <v>3.11</v>
      </c>
      <c r="F3759" s="563">
        <v>4972.828254545454</v>
      </c>
      <c r="G3759" s="563"/>
    </row>
    <row r="3760" spans="1:7" ht="12">
      <c r="A3760" s="3" t="s">
        <v>12728</v>
      </c>
      <c r="B3760" s="2" t="s">
        <v>707</v>
      </c>
      <c r="C3760" s="176" t="s">
        <v>15982</v>
      </c>
      <c r="D3760" s="177">
        <v>1</v>
      </c>
      <c r="E3760" s="178">
        <v>3.21</v>
      </c>
      <c r="F3760" s="563">
        <v>4972.828254545454</v>
      </c>
      <c r="G3760" s="563"/>
    </row>
    <row r="3761" spans="1:7" ht="12">
      <c r="B3761" s="2" t="s">
        <v>5302</v>
      </c>
      <c r="C3761" s="176" t="s">
        <v>9650</v>
      </c>
      <c r="D3761" s="177">
        <v>1</v>
      </c>
      <c r="E3761" s="178">
        <v>0.16</v>
      </c>
      <c r="F3761" s="563">
        <v>16.734212727272723</v>
      </c>
      <c r="G3761" s="563"/>
    </row>
    <row r="3762" spans="1:7" ht="12">
      <c r="A3762" s="3" t="s">
        <v>12761</v>
      </c>
      <c r="B3762" s="2" t="s">
        <v>5303</v>
      </c>
      <c r="C3762" s="176" t="s">
        <v>15983</v>
      </c>
      <c r="D3762" s="177">
        <v>1</v>
      </c>
      <c r="E3762" s="178">
        <v>0.16</v>
      </c>
      <c r="F3762" s="563">
        <v>14.098903636363634</v>
      </c>
      <c r="G3762" s="563"/>
    </row>
    <row r="3763" spans="1:7" ht="12">
      <c r="A3763" s="3" t="s">
        <v>12762</v>
      </c>
      <c r="B3763" s="2" t="s">
        <v>5304</v>
      </c>
      <c r="C3763" s="176" t="s">
        <v>15984</v>
      </c>
      <c r="D3763" s="177">
        <v>1</v>
      </c>
      <c r="E3763" s="178">
        <v>0.19</v>
      </c>
      <c r="F3763" s="563">
        <v>16.734212727272723</v>
      </c>
      <c r="G3763" s="563"/>
    </row>
    <row r="3764" spans="1:7" ht="12">
      <c r="A3764" s="3" t="s">
        <v>12763</v>
      </c>
      <c r="B3764" s="2" t="s">
        <v>5305</v>
      </c>
      <c r="C3764" s="176" t="s">
        <v>15985</v>
      </c>
      <c r="D3764" s="177">
        <v>1</v>
      </c>
      <c r="E3764" s="178">
        <v>0.24</v>
      </c>
      <c r="F3764" s="563">
        <v>23.849547272727271</v>
      </c>
      <c r="G3764" s="563"/>
    </row>
    <row r="3765" spans="1:7" ht="12">
      <c r="B3765" s="2" t="s">
        <v>5306</v>
      </c>
      <c r="C3765" s="176" t="s">
        <v>15986</v>
      </c>
      <c r="D3765" s="177">
        <v>1</v>
      </c>
      <c r="E3765" s="178">
        <v>0.25</v>
      </c>
      <c r="F3765" s="563">
        <v>33.204894545454529</v>
      </c>
      <c r="G3765" s="563"/>
    </row>
    <row r="3766" spans="1:7" ht="12">
      <c r="A3766" s="3" t="s">
        <v>12764</v>
      </c>
      <c r="B3766" s="2" t="s">
        <v>5307</v>
      </c>
      <c r="C3766" s="176" t="s">
        <v>15987</v>
      </c>
      <c r="D3766" s="177">
        <v>1</v>
      </c>
      <c r="E3766" s="178">
        <v>0.25</v>
      </c>
      <c r="F3766" s="563">
        <v>26.75</v>
      </c>
      <c r="G3766" s="563"/>
    </row>
    <row r="3767" spans="1:7" ht="12">
      <c r="A3767" s="3" t="s">
        <v>12765</v>
      </c>
      <c r="B3767" s="2" t="s">
        <v>5308</v>
      </c>
      <c r="C3767" s="176" t="s">
        <v>15988</v>
      </c>
      <c r="D3767" s="177">
        <v>1</v>
      </c>
      <c r="E3767" s="178">
        <v>0.27</v>
      </c>
      <c r="F3767" s="563">
        <v>29.778992727272719</v>
      </c>
      <c r="G3767" s="563"/>
    </row>
    <row r="3768" spans="1:7" ht="12">
      <c r="A3768" s="3" t="s">
        <v>12766</v>
      </c>
      <c r="B3768" s="2" t="s">
        <v>5309</v>
      </c>
      <c r="C3768" s="176" t="s">
        <v>15989</v>
      </c>
      <c r="D3768" s="177">
        <v>1</v>
      </c>
      <c r="E3768" s="178">
        <v>0.35</v>
      </c>
      <c r="F3768" s="563">
        <v>33.995487272727267</v>
      </c>
      <c r="G3768" s="563"/>
    </row>
    <row r="3769" spans="1:7" ht="12">
      <c r="A3769" s="3" t="s">
        <v>12767</v>
      </c>
      <c r="B3769" s="2" t="s">
        <v>5310</v>
      </c>
      <c r="C3769" s="176" t="s">
        <v>15990</v>
      </c>
      <c r="D3769" s="177">
        <v>1</v>
      </c>
      <c r="E3769" s="178">
        <v>0.82699999999999996</v>
      </c>
      <c r="F3769" s="563">
        <v>66.52</v>
      </c>
      <c r="G3769" s="563"/>
    </row>
    <row r="3770" spans="1:7" ht="12">
      <c r="A3770" s="3" t="s">
        <v>12768</v>
      </c>
      <c r="B3770" s="2" t="s">
        <v>5311</v>
      </c>
      <c r="C3770" s="176" t="s">
        <v>15991</v>
      </c>
      <c r="D3770" s="177">
        <v>1</v>
      </c>
      <c r="E3770" s="178">
        <v>0.86699999999999999</v>
      </c>
      <c r="F3770" s="563">
        <v>70.45</v>
      </c>
      <c r="G3770" s="563"/>
    </row>
    <row r="3771" spans="1:7" ht="12">
      <c r="A3771" s="3" t="s">
        <v>12769</v>
      </c>
      <c r="B3771" s="2" t="s">
        <v>5312</v>
      </c>
      <c r="C3771" s="176" t="s">
        <v>15992</v>
      </c>
      <c r="D3771" s="177">
        <v>1</v>
      </c>
      <c r="E3771" s="178">
        <v>1.0469999999999999</v>
      </c>
      <c r="F3771" s="563">
        <v>132.5</v>
      </c>
      <c r="G3771" s="563"/>
    </row>
    <row r="3772" spans="1:7" ht="12">
      <c r="A3772" s="3" t="s">
        <v>12770</v>
      </c>
      <c r="B3772" s="2" t="s">
        <v>5313</v>
      </c>
      <c r="C3772" s="176" t="s">
        <v>15993</v>
      </c>
      <c r="D3772" s="177">
        <v>1</v>
      </c>
      <c r="E3772" s="178">
        <v>1.087</v>
      </c>
      <c r="F3772" s="563">
        <v>168.46</v>
      </c>
      <c r="G3772" s="563"/>
    </row>
    <row r="3773" spans="1:7" ht="12">
      <c r="B3773" s="2" t="s">
        <v>5314</v>
      </c>
      <c r="C3773" s="176" t="s">
        <v>15994</v>
      </c>
      <c r="D3773" s="177">
        <v>1</v>
      </c>
      <c r="E3773" s="178">
        <v>0.16</v>
      </c>
      <c r="F3773" s="563">
        <v>16.734212727272723</v>
      </c>
      <c r="G3773" s="563"/>
    </row>
    <row r="3774" spans="1:7" ht="12">
      <c r="A3774" s="3" t="s">
        <v>12771</v>
      </c>
      <c r="B3774" s="2" t="s">
        <v>5315</v>
      </c>
      <c r="C3774" s="176" t="s">
        <v>15995</v>
      </c>
      <c r="D3774" s="177">
        <v>1</v>
      </c>
      <c r="E3774" s="178">
        <v>0.16</v>
      </c>
      <c r="F3774" s="563">
        <v>14.098903636363634</v>
      </c>
      <c r="G3774" s="563"/>
    </row>
    <row r="3775" spans="1:7" ht="12">
      <c r="A3775" s="3" t="s">
        <v>12772</v>
      </c>
      <c r="B3775" s="2" t="s">
        <v>5316</v>
      </c>
      <c r="C3775" s="176" t="s">
        <v>15996</v>
      </c>
      <c r="D3775" s="177">
        <v>1</v>
      </c>
      <c r="E3775" s="178">
        <v>0.19</v>
      </c>
      <c r="F3775" s="563">
        <v>16.734212727272723</v>
      </c>
      <c r="G3775" s="563"/>
    </row>
    <row r="3776" spans="1:7" ht="12">
      <c r="A3776" s="3" t="s">
        <v>12773</v>
      </c>
      <c r="B3776" s="2" t="s">
        <v>5317</v>
      </c>
      <c r="C3776" s="176" t="s">
        <v>15997</v>
      </c>
      <c r="D3776" s="177">
        <v>1</v>
      </c>
      <c r="E3776" s="178">
        <v>0.24</v>
      </c>
      <c r="F3776" s="563">
        <v>23.849547272727271</v>
      </c>
      <c r="G3776" s="563"/>
    </row>
    <row r="3777" spans="1:7" ht="12">
      <c r="B3777" s="2" t="s">
        <v>5318</v>
      </c>
      <c r="C3777" s="176" t="s">
        <v>15998</v>
      </c>
      <c r="D3777" s="177">
        <v>1</v>
      </c>
      <c r="E3777" s="178">
        <v>0.25</v>
      </c>
      <c r="F3777" s="563">
        <v>33.204894545454529</v>
      </c>
      <c r="G3777" s="563"/>
    </row>
    <row r="3778" spans="1:7" ht="12">
      <c r="A3778" s="3" t="s">
        <v>12774</v>
      </c>
      <c r="B3778" s="2" t="s">
        <v>5319</v>
      </c>
      <c r="C3778" s="176" t="s">
        <v>15999</v>
      </c>
      <c r="D3778" s="177">
        <v>1</v>
      </c>
      <c r="E3778" s="178">
        <v>0.25</v>
      </c>
      <c r="F3778" s="563">
        <v>27.143683636363633</v>
      </c>
      <c r="G3778" s="563"/>
    </row>
    <row r="3779" spans="1:7" ht="12">
      <c r="A3779" s="3" t="s">
        <v>12775</v>
      </c>
      <c r="B3779" s="2" t="s">
        <v>5320</v>
      </c>
      <c r="C3779" s="176" t="s">
        <v>16000</v>
      </c>
      <c r="D3779" s="177">
        <v>1</v>
      </c>
      <c r="E3779" s="178">
        <v>0.27</v>
      </c>
      <c r="F3779" s="563">
        <v>29.778992727272719</v>
      </c>
      <c r="G3779" s="563"/>
    </row>
    <row r="3780" spans="1:7" ht="12">
      <c r="A3780" s="3" t="s">
        <v>12776</v>
      </c>
      <c r="B3780" s="2" t="s">
        <v>5321</v>
      </c>
      <c r="C3780" s="176" t="s">
        <v>16001</v>
      </c>
      <c r="D3780" s="177">
        <v>1</v>
      </c>
      <c r="E3780" s="178">
        <v>0.35</v>
      </c>
      <c r="F3780" s="563">
        <v>33.995487272727267</v>
      </c>
      <c r="G3780" s="563"/>
    </row>
    <row r="3781" spans="1:7" ht="12">
      <c r="A3781" s="3" t="s">
        <v>12777</v>
      </c>
      <c r="B3781" s="2" t="s">
        <v>5322</v>
      </c>
      <c r="C3781" s="176" t="s">
        <v>16002</v>
      </c>
      <c r="D3781" s="177">
        <v>1</v>
      </c>
      <c r="E3781" s="178">
        <v>0.82699999999999996</v>
      </c>
      <c r="F3781" s="563">
        <v>78.795741818181796</v>
      </c>
      <c r="G3781" s="563"/>
    </row>
    <row r="3782" spans="1:7" ht="12">
      <c r="A3782" s="3" t="s">
        <v>12778</v>
      </c>
      <c r="B3782" s="2" t="s">
        <v>5323</v>
      </c>
      <c r="C3782" s="176" t="s">
        <v>16003</v>
      </c>
      <c r="D3782" s="177">
        <v>1</v>
      </c>
      <c r="E3782" s="178">
        <v>0.86699999999999999</v>
      </c>
      <c r="F3782" s="563">
        <v>84.066359999999975</v>
      </c>
      <c r="G3782" s="563"/>
    </row>
    <row r="3783" spans="1:7" ht="12">
      <c r="A3783" s="3" t="s">
        <v>12779</v>
      </c>
      <c r="B3783" s="2" t="s">
        <v>5324</v>
      </c>
      <c r="C3783" s="176" t="s">
        <v>16004</v>
      </c>
      <c r="D3783" s="177">
        <v>1</v>
      </c>
      <c r="E3783" s="178">
        <v>1.0469999999999999</v>
      </c>
      <c r="F3783" s="563">
        <v>176.58</v>
      </c>
      <c r="G3783" s="563"/>
    </row>
    <row r="3784" spans="1:7" ht="12">
      <c r="A3784" s="3" t="s">
        <v>12780</v>
      </c>
      <c r="B3784" s="2" t="s">
        <v>5325</v>
      </c>
      <c r="C3784" s="176" t="s">
        <v>16005</v>
      </c>
      <c r="D3784" s="177">
        <v>1</v>
      </c>
      <c r="E3784" s="178">
        <v>1.087</v>
      </c>
      <c r="F3784" s="563">
        <v>177.64</v>
      </c>
      <c r="G3784" s="563"/>
    </row>
    <row r="3785" spans="1:7" ht="12">
      <c r="B3785" s="2" t="s">
        <v>5326</v>
      </c>
      <c r="C3785" s="176" t="s">
        <v>16006</v>
      </c>
      <c r="D3785" s="177">
        <v>1</v>
      </c>
      <c r="E3785" s="178">
        <v>0.70699999999999996</v>
      </c>
      <c r="F3785" s="563">
        <v>96.320547272727239</v>
      </c>
      <c r="G3785" s="563"/>
    </row>
    <row r="3786" spans="1:7" ht="12">
      <c r="A3786" s="3" t="s">
        <v>12781</v>
      </c>
      <c r="B3786" s="2" t="s">
        <v>5327</v>
      </c>
      <c r="C3786" s="176" t="s">
        <v>16007</v>
      </c>
      <c r="D3786" s="177">
        <v>1</v>
      </c>
      <c r="E3786" s="178">
        <v>0.70699999999999996</v>
      </c>
      <c r="F3786" s="563">
        <v>43.45</v>
      </c>
      <c r="G3786" s="563"/>
    </row>
    <row r="3787" spans="1:7" ht="12">
      <c r="A3787" s="3" t="s">
        <v>12782</v>
      </c>
      <c r="B3787" s="2" t="s">
        <v>5328</v>
      </c>
      <c r="C3787" s="176" t="s">
        <v>16008</v>
      </c>
      <c r="D3787" s="177">
        <v>1</v>
      </c>
      <c r="E3787" s="178">
        <v>0.86699999999999999</v>
      </c>
      <c r="F3787" s="563">
        <v>46.15</v>
      </c>
      <c r="G3787" s="563"/>
    </row>
    <row r="3788" spans="1:7" ht="12">
      <c r="A3788" s="3" t="s">
        <v>12783</v>
      </c>
      <c r="B3788" s="2" t="s">
        <v>5329</v>
      </c>
      <c r="C3788" s="176" t="s">
        <v>16009</v>
      </c>
      <c r="D3788" s="177">
        <v>1</v>
      </c>
      <c r="E3788" s="178">
        <v>0.90700000000000003</v>
      </c>
      <c r="F3788" s="563">
        <v>49.83</v>
      </c>
      <c r="G3788" s="563"/>
    </row>
    <row r="3789" spans="1:7" ht="12">
      <c r="B3789" s="2" t="s">
        <v>5330</v>
      </c>
      <c r="C3789" s="176" t="s">
        <v>16010</v>
      </c>
      <c r="D3789" s="177">
        <v>1</v>
      </c>
      <c r="E3789" s="178">
        <v>0.85699999999999998</v>
      </c>
      <c r="F3789" s="563">
        <v>100.00997999999997</v>
      </c>
      <c r="G3789" s="563"/>
    </row>
    <row r="3790" spans="1:7" ht="12">
      <c r="A3790" s="3" t="s">
        <v>12784</v>
      </c>
      <c r="B3790" s="2" t="s">
        <v>4535</v>
      </c>
      <c r="C3790" s="176" t="s">
        <v>16011</v>
      </c>
      <c r="D3790" s="177">
        <v>1</v>
      </c>
      <c r="E3790" s="178">
        <v>0.85699999999999998</v>
      </c>
      <c r="F3790" s="563">
        <v>50.809090909090905</v>
      </c>
      <c r="G3790" s="563"/>
    </row>
    <row r="3791" spans="1:7" ht="12">
      <c r="A3791" s="3" t="s">
        <v>12785</v>
      </c>
      <c r="B3791" s="2" t="s">
        <v>4536</v>
      </c>
      <c r="C3791" s="176" t="s">
        <v>16012</v>
      </c>
      <c r="D3791" s="177">
        <v>1</v>
      </c>
      <c r="E3791" s="178">
        <v>1.2070000000000001</v>
      </c>
      <c r="F3791" s="563">
        <v>56.210318181818181</v>
      </c>
      <c r="G3791" s="563"/>
    </row>
    <row r="3792" spans="1:7" ht="12">
      <c r="A3792" s="3" t="s">
        <v>12786</v>
      </c>
      <c r="B3792" s="2" t="s">
        <v>4537</v>
      </c>
      <c r="C3792" s="176" t="s">
        <v>16013</v>
      </c>
      <c r="D3792" s="177">
        <v>1</v>
      </c>
      <c r="E3792" s="178">
        <v>1.3340000000000001</v>
      </c>
      <c r="F3792" s="563">
        <v>74.122363636363644</v>
      </c>
      <c r="G3792" s="563"/>
    </row>
    <row r="3793" spans="1:7" ht="12">
      <c r="A3793" s="3" t="s">
        <v>12787</v>
      </c>
      <c r="B3793" s="2" t="s">
        <v>4538</v>
      </c>
      <c r="C3793" s="176" t="s">
        <v>16014</v>
      </c>
      <c r="D3793" s="177">
        <v>1</v>
      </c>
      <c r="E3793" s="178">
        <v>1.72</v>
      </c>
      <c r="F3793" s="563">
        <v>105.54545454545455</v>
      </c>
      <c r="G3793" s="563"/>
    </row>
    <row r="3794" spans="1:7" ht="12">
      <c r="A3794" s="3" t="s">
        <v>12788</v>
      </c>
      <c r="B3794" s="2" t="s">
        <v>4539</v>
      </c>
      <c r="C3794" s="176" t="s">
        <v>16015</v>
      </c>
      <c r="D3794" s="177">
        <v>1</v>
      </c>
      <c r="E3794" s="178">
        <v>1.77</v>
      </c>
      <c r="F3794" s="563">
        <v>148.9909090909091</v>
      </c>
      <c r="G3794" s="563"/>
    </row>
    <row r="3795" spans="1:7" ht="12">
      <c r="A3795" s="3" t="s">
        <v>12789</v>
      </c>
      <c r="B3795" s="2" t="s">
        <v>4540</v>
      </c>
      <c r="C3795" s="176" t="s">
        <v>16016</v>
      </c>
      <c r="D3795" s="177">
        <v>1</v>
      </c>
      <c r="E3795" s="178">
        <v>2.17</v>
      </c>
      <c r="F3795" s="563">
        <v>132.5</v>
      </c>
      <c r="G3795" s="563"/>
    </row>
    <row r="3796" spans="1:7" ht="12">
      <c r="A3796" s="3" t="s">
        <v>12790</v>
      </c>
      <c r="B3796" s="2" t="s">
        <v>4541</v>
      </c>
      <c r="C3796" s="176" t="s">
        <v>16017</v>
      </c>
      <c r="D3796" s="177">
        <v>1</v>
      </c>
      <c r="E3796" s="178">
        <v>2.2200000000000002</v>
      </c>
      <c r="F3796" s="563">
        <v>188.61</v>
      </c>
      <c r="G3796" s="563"/>
    </row>
    <row r="3797" spans="1:7" ht="12">
      <c r="B3797" s="2" t="s">
        <v>4542</v>
      </c>
      <c r="C3797" s="176" t="s">
        <v>16018</v>
      </c>
      <c r="D3797" s="177">
        <v>1</v>
      </c>
      <c r="E3797" s="178">
        <v>0.12</v>
      </c>
      <c r="F3797" s="563">
        <v>9.8955856363636343</v>
      </c>
      <c r="G3797" s="563"/>
    </row>
    <row r="3798" spans="1:7" ht="12">
      <c r="B3798" s="2" t="s">
        <v>3604</v>
      </c>
      <c r="C3798" s="176" t="s">
        <v>16019</v>
      </c>
      <c r="D3798" s="177">
        <v>1</v>
      </c>
      <c r="E3798" s="178">
        <v>0.12</v>
      </c>
      <c r="F3798" s="563">
        <v>9.8955856363636343</v>
      </c>
      <c r="G3798" s="563"/>
    </row>
    <row r="3799" spans="1:7" ht="12">
      <c r="B3799" s="2" t="s">
        <v>3605</v>
      </c>
      <c r="C3799" s="176" t="s">
        <v>16020</v>
      </c>
      <c r="D3799" s="177">
        <v>1</v>
      </c>
      <c r="E3799" s="178">
        <v>0.12</v>
      </c>
      <c r="F3799" s="563">
        <v>9.8955856363636343</v>
      </c>
      <c r="G3799" s="563"/>
    </row>
    <row r="3800" spans="1:7" ht="12">
      <c r="B3800" s="2" t="s">
        <v>3606</v>
      </c>
      <c r="C3800" s="176" t="s">
        <v>16021</v>
      </c>
      <c r="D3800" s="177">
        <v>1</v>
      </c>
      <c r="E3800" s="178">
        <v>0.12</v>
      </c>
      <c r="F3800" s="563">
        <v>9.8955856363636343</v>
      </c>
      <c r="G3800" s="563"/>
    </row>
    <row r="3801" spans="1:7" ht="12">
      <c r="B3801" s="2" t="s">
        <v>3607</v>
      </c>
      <c r="C3801" s="176" t="s">
        <v>16022</v>
      </c>
      <c r="D3801" s="177">
        <v>1</v>
      </c>
      <c r="E3801" s="178">
        <v>0.12</v>
      </c>
      <c r="F3801" s="563">
        <v>9.8955856363636343</v>
      </c>
      <c r="G3801" s="563"/>
    </row>
    <row r="3802" spans="1:7" ht="12">
      <c r="B3802" s="2" t="s">
        <v>3608</v>
      </c>
      <c r="C3802" s="176" t="s">
        <v>16023</v>
      </c>
      <c r="D3802" s="177">
        <v>1</v>
      </c>
      <c r="E3802" s="178">
        <v>0.12</v>
      </c>
      <c r="F3802" s="563">
        <v>7.0758049090909072</v>
      </c>
      <c r="G3802" s="563"/>
    </row>
    <row r="3803" spans="1:7" ht="12">
      <c r="B3803" s="2" t="s">
        <v>3609</v>
      </c>
      <c r="C3803" s="176" t="s">
        <v>16024</v>
      </c>
      <c r="D3803" s="177">
        <v>1</v>
      </c>
      <c r="E3803" s="178">
        <v>0.12</v>
      </c>
      <c r="F3803" s="563">
        <v>9.8955856363636343</v>
      </c>
      <c r="G3803" s="563"/>
    </row>
    <row r="3804" spans="1:7" ht="12">
      <c r="B3804" s="2" t="s">
        <v>3610</v>
      </c>
      <c r="C3804" s="176" t="s">
        <v>16025</v>
      </c>
      <c r="D3804" s="177">
        <v>1</v>
      </c>
      <c r="E3804" s="178">
        <v>0.12</v>
      </c>
      <c r="F3804" s="563">
        <v>9.8955856363636343</v>
      </c>
      <c r="G3804" s="563"/>
    </row>
    <row r="3805" spans="1:7" ht="12">
      <c r="B3805" s="2" t="s">
        <v>3611</v>
      </c>
      <c r="C3805" s="176" t="s">
        <v>16026</v>
      </c>
      <c r="D3805" s="177">
        <v>1</v>
      </c>
      <c r="E3805" s="178">
        <v>0.12</v>
      </c>
      <c r="F3805" s="563">
        <v>9.8955856363636343</v>
      </c>
      <c r="G3805" s="563"/>
    </row>
    <row r="3806" spans="1:7" ht="12">
      <c r="B3806" s="2" t="s">
        <v>3612</v>
      </c>
      <c r="C3806" s="176" t="s">
        <v>16027</v>
      </c>
      <c r="D3806" s="177">
        <v>1</v>
      </c>
      <c r="E3806" s="178">
        <v>0.19</v>
      </c>
      <c r="F3806" s="563">
        <v>13.571841818181817</v>
      </c>
      <c r="G3806" s="563"/>
    </row>
    <row r="3807" spans="1:7" ht="12">
      <c r="B3807" s="2" t="s">
        <v>3613</v>
      </c>
      <c r="C3807" s="176" t="s">
        <v>16028</v>
      </c>
      <c r="D3807" s="177">
        <v>1</v>
      </c>
      <c r="E3807" s="178">
        <v>0.19</v>
      </c>
      <c r="F3807" s="563">
        <v>13.571841818181817</v>
      </c>
      <c r="G3807" s="563"/>
    </row>
    <row r="3808" spans="1:7" ht="12">
      <c r="B3808" s="2" t="s">
        <v>3614</v>
      </c>
      <c r="C3808" s="176" t="s">
        <v>16029</v>
      </c>
      <c r="D3808" s="177">
        <v>1</v>
      </c>
      <c r="E3808" s="178">
        <v>0.19</v>
      </c>
      <c r="F3808" s="563">
        <v>13.571841818181817</v>
      </c>
      <c r="G3808" s="563"/>
    </row>
    <row r="3809" spans="2:7" ht="12">
      <c r="B3809" s="2" t="s">
        <v>3615</v>
      </c>
      <c r="C3809" s="176" t="s">
        <v>16030</v>
      </c>
      <c r="D3809" s="177">
        <v>1</v>
      </c>
      <c r="E3809" s="178">
        <v>0.19</v>
      </c>
      <c r="F3809" s="563">
        <v>13.571841818181817</v>
      </c>
      <c r="G3809" s="563"/>
    </row>
    <row r="3810" spans="2:7" ht="12">
      <c r="B3810" s="2" t="s">
        <v>3616</v>
      </c>
      <c r="C3810" s="176" t="s">
        <v>16031</v>
      </c>
      <c r="D3810" s="177">
        <v>1</v>
      </c>
      <c r="E3810" s="178">
        <v>0.19</v>
      </c>
      <c r="F3810" s="563">
        <v>13.571841818181817</v>
      </c>
      <c r="G3810" s="563"/>
    </row>
    <row r="3811" spans="2:7" ht="12">
      <c r="B3811" s="2" t="s">
        <v>3617</v>
      </c>
      <c r="C3811" s="176" t="s">
        <v>16032</v>
      </c>
      <c r="D3811" s="177">
        <v>1</v>
      </c>
      <c r="E3811" s="178">
        <v>0.19</v>
      </c>
      <c r="F3811" s="563">
        <v>13.571841818181817</v>
      </c>
      <c r="G3811" s="563"/>
    </row>
    <row r="3812" spans="2:7" ht="12">
      <c r="B3812" s="2" t="s">
        <v>3618</v>
      </c>
      <c r="C3812" s="176" t="s">
        <v>16033</v>
      </c>
      <c r="D3812" s="177">
        <v>1</v>
      </c>
      <c r="E3812" s="178">
        <v>0.19</v>
      </c>
      <c r="F3812" s="563">
        <v>9.7242905454545436</v>
      </c>
      <c r="G3812" s="563"/>
    </row>
    <row r="3813" spans="2:7" ht="12">
      <c r="B3813" s="2" t="s">
        <v>3619</v>
      </c>
      <c r="C3813" s="176" t="s">
        <v>16034</v>
      </c>
      <c r="D3813" s="177">
        <v>1</v>
      </c>
      <c r="E3813" s="178">
        <v>0.19</v>
      </c>
      <c r="F3813" s="563">
        <v>13.571841818181817</v>
      </c>
      <c r="G3813" s="563"/>
    </row>
    <row r="3814" spans="2:7" ht="12">
      <c r="B3814" s="2" t="s">
        <v>3620</v>
      </c>
      <c r="C3814" s="176" t="s">
        <v>16035</v>
      </c>
      <c r="D3814" s="177">
        <v>1</v>
      </c>
      <c r="E3814" s="178">
        <v>0.19</v>
      </c>
      <c r="F3814" s="563">
        <v>13.571841818181817</v>
      </c>
      <c r="G3814" s="563"/>
    </row>
    <row r="3815" spans="2:7" ht="12">
      <c r="B3815" s="2" t="s">
        <v>3621</v>
      </c>
      <c r="C3815" s="176" t="s">
        <v>16036</v>
      </c>
      <c r="D3815" s="177">
        <v>1</v>
      </c>
      <c r="E3815" s="178">
        <v>0.19</v>
      </c>
      <c r="F3815" s="563">
        <v>13.571841818181817</v>
      </c>
      <c r="G3815" s="563"/>
    </row>
    <row r="3816" spans="2:7" ht="12">
      <c r="B3816" s="2" t="s">
        <v>3622</v>
      </c>
      <c r="C3816" s="176" t="s">
        <v>16037</v>
      </c>
      <c r="D3816" s="177">
        <v>1</v>
      </c>
      <c r="E3816" s="178">
        <v>0.18</v>
      </c>
      <c r="F3816" s="563">
        <v>17.393039999999992</v>
      </c>
      <c r="G3816" s="563"/>
    </row>
    <row r="3817" spans="2:7" ht="12">
      <c r="B3817" s="2" t="s">
        <v>3623</v>
      </c>
      <c r="C3817" s="176" t="s">
        <v>16038</v>
      </c>
      <c r="D3817" s="177">
        <v>1</v>
      </c>
      <c r="E3817" s="178">
        <v>0.18</v>
      </c>
      <c r="F3817" s="563">
        <v>17.393039999999992</v>
      </c>
      <c r="G3817" s="563"/>
    </row>
    <row r="3818" spans="2:7" ht="12">
      <c r="B3818" s="2" t="s">
        <v>3624</v>
      </c>
      <c r="C3818" s="176" t="s">
        <v>16039</v>
      </c>
      <c r="D3818" s="177">
        <v>1</v>
      </c>
      <c r="E3818" s="178">
        <v>0.18</v>
      </c>
      <c r="F3818" s="563">
        <v>17.393039999999992</v>
      </c>
      <c r="G3818" s="563"/>
    </row>
    <row r="3819" spans="2:7" ht="12">
      <c r="B3819" s="2" t="s">
        <v>3625</v>
      </c>
      <c r="C3819" s="176" t="s">
        <v>16040</v>
      </c>
      <c r="D3819" s="177">
        <v>1</v>
      </c>
      <c r="E3819" s="178">
        <v>0.18</v>
      </c>
      <c r="F3819" s="563">
        <v>17.393039999999992</v>
      </c>
      <c r="G3819" s="563"/>
    </row>
    <row r="3820" spans="2:7" ht="12">
      <c r="B3820" s="2" t="s">
        <v>3626</v>
      </c>
      <c r="C3820" s="176" t="s">
        <v>16041</v>
      </c>
      <c r="D3820" s="177">
        <v>1</v>
      </c>
      <c r="E3820" s="178">
        <v>0.18</v>
      </c>
      <c r="F3820" s="563">
        <v>17.393039999999992</v>
      </c>
      <c r="G3820" s="563"/>
    </row>
    <row r="3821" spans="2:7" ht="12">
      <c r="B3821" s="2" t="s">
        <v>3627</v>
      </c>
      <c r="C3821" s="176" t="s">
        <v>16042</v>
      </c>
      <c r="D3821" s="177">
        <v>1</v>
      </c>
      <c r="E3821" s="178">
        <v>0.18</v>
      </c>
      <c r="F3821" s="563">
        <v>17.393039999999992</v>
      </c>
      <c r="G3821" s="563"/>
    </row>
    <row r="3822" spans="2:7" ht="12">
      <c r="B3822" s="2" t="s">
        <v>3628</v>
      </c>
      <c r="C3822" s="176" t="s">
        <v>16043</v>
      </c>
      <c r="D3822" s="177">
        <v>1</v>
      </c>
      <c r="E3822" s="178">
        <v>0.18</v>
      </c>
      <c r="F3822" s="563">
        <v>12.385952727272723</v>
      </c>
      <c r="G3822" s="563"/>
    </row>
    <row r="3823" spans="2:7" ht="12">
      <c r="B3823" s="2" t="s">
        <v>3629</v>
      </c>
      <c r="C3823" s="176" t="s">
        <v>16044</v>
      </c>
      <c r="D3823" s="177">
        <v>1</v>
      </c>
      <c r="E3823" s="178">
        <v>0.18</v>
      </c>
      <c r="F3823" s="563">
        <v>17.393039999999992</v>
      </c>
      <c r="G3823" s="563"/>
    </row>
    <row r="3824" spans="2:7" ht="12">
      <c r="B3824" s="2" t="s">
        <v>3630</v>
      </c>
      <c r="C3824" s="176" t="s">
        <v>16045</v>
      </c>
      <c r="D3824" s="177">
        <v>1</v>
      </c>
      <c r="E3824" s="178">
        <v>0.18</v>
      </c>
      <c r="F3824" s="563">
        <v>17.393039999999992</v>
      </c>
      <c r="G3824" s="563"/>
    </row>
    <row r="3825" spans="2:7" ht="12">
      <c r="B3825" s="2" t="s">
        <v>4552</v>
      </c>
      <c r="C3825" s="176" t="s">
        <v>16046</v>
      </c>
      <c r="D3825" s="177">
        <v>1</v>
      </c>
      <c r="E3825" s="178">
        <v>0.2</v>
      </c>
      <c r="F3825" s="563">
        <v>20.818941818181816</v>
      </c>
      <c r="G3825" s="563"/>
    </row>
    <row r="3826" spans="2:7" ht="12">
      <c r="B3826" s="2" t="s">
        <v>4553</v>
      </c>
      <c r="C3826" s="176" t="s">
        <v>16047</v>
      </c>
      <c r="D3826" s="177">
        <v>1</v>
      </c>
      <c r="E3826" s="178">
        <v>0.2</v>
      </c>
      <c r="F3826" s="563">
        <v>20.818941818181816</v>
      </c>
      <c r="G3826" s="563"/>
    </row>
    <row r="3827" spans="2:7" ht="12">
      <c r="B3827" s="2" t="s">
        <v>4554</v>
      </c>
      <c r="C3827" s="176" t="s">
        <v>16048</v>
      </c>
      <c r="D3827" s="177">
        <v>1</v>
      </c>
      <c r="E3827" s="178">
        <v>0.2</v>
      </c>
      <c r="F3827" s="563">
        <v>20.818941818181816</v>
      </c>
      <c r="G3827" s="563"/>
    </row>
    <row r="3828" spans="2:7" ht="12">
      <c r="B3828" s="2" t="s">
        <v>4555</v>
      </c>
      <c r="C3828" s="176" t="s">
        <v>16049</v>
      </c>
      <c r="D3828" s="177">
        <v>1</v>
      </c>
      <c r="E3828" s="178">
        <v>0.2</v>
      </c>
      <c r="F3828" s="563">
        <v>20.818941818181816</v>
      </c>
      <c r="G3828" s="563"/>
    </row>
    <row r="3829" spans="2:7" ht="12">
      <c r="B3829" s="2" t="s">
        <v>4556</v>
      </c>
      <c r="C3829" s="176" t="s">
        <v>16050</v>
      </c>
      <c r="D3829" s="177">
        <v>1</v>
      </c>
      <c r="E3829" s="178">
        <v>0.2</v>
      </c>
      <c r="F3829" s="563">
        <v>20.818941818181816</v>
      </c>
      <c r="G3829" s="563"/>
    </row>
    <row r="3830" spans="2:7" ht="12">
      <c r="B3830" s="2" t="s">
        <v>4557</v>
      </c>
      <c r="C3830" s="176" t="s">
        <v>16051</v>
      </c>
      <c r="D3830" s="177">
        <v>1</v>
      </c>
      <c r="E3830" s="178">
        <v>0.2</v>
      </c>
      <c r="F3830" s="563">
        <v>14.757730909090904</v>
      </c>
      <c r="G3830" s="563"/>
    </row>
    <row r="3831" spans="2:7" ht="12">
      <c r="B3831" s="2" t="s">
        <v>4558</v>
      </c>
      <c r="C3831" s="176" t="s">
        <v>16052</v>
      </c>
      <c r="D3831" s="177">
        <v>1</v>
      </c>
      <c r="E3831" s="178">
        <v>0.2</v>
      </c>
      <c r="F3831" s="563">
        <v>20.818941818181816</v>
      </c>
      <c r="G3831" s="563"/>
    </row>
    <row r="3832" spans="2:7" ht="12">
      <c r="B3832" s="2" t="s">
        <v>4559</v>
      </c>
      <c r="C3832" s="176" t="s">
        <v>16053</v>
      </c>
      <c r="D3832" s="177">
        <v>1</v>
      </c>
      <c r="E3832" s="178">
        <v>0.2</v>
      </c>
      <c r="F3832" s="563">
        <v>20.818941818181816</v>
      </c>
      <c r="G3832" s="563"/>
    </row>
    <row r="3833" spans="2:7" ht="12">
      <c r="B3833" s="2" t="s">
        <v>4560</v>
      </c>
      <c r="C3833" s="176" t="s">
        <v>16054</v>
      </c>
      <c r="D3833" s="177">
        <v>1</v>
      </c>
      <c r="E3833" s="178">
        <v>0.2</v>
      </c>
      <c r="F3833" s="563">
        <v>20.818941818181816</v>
      </c>
      <c r="G3833" s="563"/>
    </row>
    <row r="3834" spans="2:7" ht="12">
      <c r="B3834" s="2" t="s">
        <v>4561</v>
      </c>
      <c r="C3834" s="176" t="s">
        <v>16055</v>
      </c>
      <c r="D3834" s="177">
        <v>1</v>
      </c>
      <c r="E3834" s="178">
        <v>0.21</v>
      </c>
      <c r="F3834" s="563">
        <v>24.113078181818178</v>
      </c>
      <c r="G3834" s="563"/>
    </row>
    <row r="3835" spans="2:7" ht="12">
      <c r="B3835" s="2" t="s">
        <v>4562</v>
      </c>
      <c r="C3835" s="176" t="s">
        <v>16056</v>
      </c>
      <c r="D3835" s="177">
        <v>1</v>
      </c>
      <c r="E3835" s="178">
        <v>0.21</v>
      </c>
      <c r="F3835" s="563">
        <v>24.113078181818178</v>
      </c>
      <c r="G3835" s="563"/>
    </row>
    <row r="3836" spans="2:7" ht="12">
      <c r="B3836" s="2" t="s">
        <v>4563</v>
      </c>
      <c r="C3836" s="176" t="s">
        <v>16057</v>
      </c>
      <c r="D3836" s="177">
        <v>1</v>
      </c>
      <c r="E3836" s="178">
        <v>0.21</v>
      </c>
      <c r="F3836" s="563">
        <v>24.113078181818178</v>
      </c>
      <c r="G3836" s="563"/>
    </row>
    <row r="3837" spans="2:7" ht="12">
      <c r="B3837" s="2" t="s">
        <v>4564</v>
      </c>
      <c r="C3837" s="176" t="s">
        <v>16058</v>
      </c>
      <c r="D3837" s="177">
        <v>1</v>
      </c>
      <c r="E3837" s="178">
        <v>0.21</v>
      </c>
      <c r="F3837" s="563">
        <v>24.113078181818178</v>
      </c>
      <c r="G3837" s="563"/>
    </row>
    <row r="3838" spans="2:7" ht="12">
      <c r="B3838" s="2" t="s">
        <v>4565</v>
      </c>
      <c r="C3838" s="176" t="s">
        <v>16059</v>
      </c>
      <c r="D3838" s="177">
        <v>1</v>
      </c>
      <c r="E3838" s="178">
        <v>0.21</v>
      </c>
      <c r="F3838" s="563">
        <v>24.113078181818178</v>
      </c>
      <c r="G3838" s="563"/>
    </row>
    <row r="3839" spans="2:7" ht="12">
      <c r="B3839" s="2" t="s">
        <v>4566</v>
      </c>
      <c r="C3839" s="176" t="s">
        <v>16060</v>
      </c>
      <c r="D3839" s="177">
        <v>1</v>
      </c>
      <c r="E3839" s="178">
        <v>0.21</v>
      </c>
      <c r="F3839" s="563">
        <v>24.113078181818178</v>
      </c>
      <c r="G3839" s="563"/>
    </row>
    <row r="3840" spans="2:7" ht="12">
      <c r="B3840" s="2" t="s">
        <v>4567</v>
      </c>
      <c r="C3840" s="176" t="s">
        <v>16061</v>
      </c>
      <c r="D3840" s="177">
        <v>1</v>
      </c>
      <c r="E3840" s="178">
        <v>0.21</v>
      </c>
      <c r="F3840" s="563">
        <v>17.524805454545451</v>
      </c>
      <c r="G3840" s="563"/>
    </row>
    <row r="3841" spans="2:7" ht="12">
      <c r="B3841" s="2" t="s">
        <v>4568</v>
      </c>
      <c r="C3841" s="176" t="s">
        <v>16062</v>
      </c>
      <c r="D3841" s="177">
        <v>1</v>
      </c>
      <c r="E3841" s="178">
        <v>0.21</v>
      </c>
      <c r="F3841" s="563">
        <v>24.113078181818178</v>
      </c>
      <c r="G3841" s="563"/>
    </row>
    <row r="3842" spans="2:7" ht="12">
      <c r="B3842" s="2" t="s">
        <v>4569</v>
      </c>
      <c r="C3842" s="176" t="s">
        <v>16063</v>
      </c>
      <c r="D3842" s="177">
        <v>1</v>
      </c>
      <c r="E3842" s="178">
        <v>0.21</v>
      </c>
      <c r="F3842" s="563">
        <v>24.113078181818178</v>
      </c>
      <c r="G3842" s="563"/>
    </row>
    <row r="3843" spans="2:7" ht="12">
      <c r="B3843" s="2" t="s">
        <v>4570</v>
      </c>
      <c r="C3843" s="176" t="s">
        <v>16064</v>
      </c>
      <c r="D3843" s="177">
        <v>1</v>
      </c>
      <c r="E3843" s="178">
        <v>0.21</v>
      </c>
      <c r="F3843" s="563">
        <v>24.113078181818178</v>
      </c>
      <c r="G3843" s="563"/>
    </row>
    <row r="3844" spans="2:7" ht="12">
      <c r="B3844" s="2" t="s">
        <v>4571</v>
      </c>
      <c r="C3844" s="176" t="s">
        <v>16065</v>
      </c>
      <c r="D3844" s="177">
        <v>1</v>
      </c>
      <c r="E3844" s="178">
        <v>0.26</v>
      </c>
      <c r="F3844" s="563">
        <v>28.066041818181816</v>
      </c>
      <c r="G3844" s="563"/>
    </row>
    <row r="3845" spans="2:7" ht="12">
      <c r="B3845" s="2" t="s">
        <v>4572</v>
      </c>
      <c r="C3845" s="176" t="s">
        <v>16066</v>
      </c>
      <c r="D3845" s="177">
        <v>1</v>
      </c>
      <c r="E3845" s="178">
        <v>0.26</v>
      </c>
      <c r="F3845" s="563">
        <v>28.066041818181816</v>
      </c>
      <c r="G3845" s="563"/>
    </row>
    <row r="3846" spans="2:7" ht="12">
      <c r="B3846" s="2" t="s">
        <v>4573</v>
      </c>
      <c r="C3846" s="176" t="s">
        <v>16067</v>
      </c>
      <c r="D3846" s="177">
        <v>1</v>
      </c>
      <c r="E3846" s="178">
        <v>0.26</v>
      </c>
      <c r="F3846" s="563">
        <v>28.066041818181816</v>
      </c>
      <c r="G3846" s="563"/>
    </row>
    <row r="3847" spans="2:7" ht="12">
      <c r="B3847" s="2" t="s">
        <v>4574</v>
      </c>
      <c r="C3847" s="176" t="s">
        <v>16068</v>
      </c>
      <c r="D3847" s="177">
        <v>1</v>
      </c>
      <c r="E3847" s="178">
        <v>0.26</v>
      </c>
      <c r="F3847" s="563">
        <v>28.066041818181816</v>
      </c>
      <c r="G3847" s="563"/>
    </row>
    <row r="3848" spans="2:7" ht="12">
      <c r="B3848" s="2" t="s">
        <v>4575</v>
      </c>
      <c r="C3848" s="176" t="s">
        <v>16069</v>
      </c>
      <c r="D3848" s="177">
        <v>1</v>
      </c>
      <c r="E3848" s="178">
        <v>0.26</v>
      </c>
      <c r="F3848" s="563">
        <v>28.066041818181816</v>
      </c>
      <c r="G3848" s="563"/>
    </row>
    <row r="3849" spans="2:7" ht="12">
      <c r="B3849" s="2" t="s">
        <v>4576</v>
      </c>
      <c r="C3849" s="176" t="s">
        <v>16070</v>
      </c>
      <c r="D3849" s="177">
        <v>1</v>
      </c>
      <c r="E3849" s="178">
        <v>0.26</v>
      </c>
      <c r="F3849" s="563">
        <v>28.066041818181816</v>
      </c>
      <c r="G3849" s="563"/>
    </row>
    <row r="3850" spans="2:7" ht="12">
      <c r="B3850" s="2" t="s">
        <v>4577</v>
      </c>
      <c r="C3850" s="176" t="s">
        <v>16071</v>
      </c>
      <c r="D3850" s="177">
        <v>1</v>
      </c>
      <c r="E3850" s="178">
        <v>0.26</v>
      </c>
      <c r="F3850" s="563">
        <v>20.16011454545454</v>
      </c>
      <c r="G3850" s="563"/>
    </row>
    <row r="3851" spans="2:7" ht="12">
      <c r="B3851" s="2" t="s">
        <v>4578</v>
      </c>
      <c r="C3851" s="176" t="s">
        <v>16072</v>
      </c>
      <c r="D3851" s="177">
        <v>1</v>
      </c>
      <c r="E3851" s="178">
        <v>0.26</v>
      </c>
      <c r="F3851" s="563">
        <v>28.066041818181816</v>
      </c>
      <c r="G3851" s="563"/>
    </row>
    <row r="3852" spans="2:7" ht="12">
      <c r="B3852" s="2" t="s">
        <v>5360</v>
      </c>
      <c r="C3852" s="176" t="s">
        <v>16073</v>
      </c>
      <c r="D3852" s="177">
        <v>1</v>
      </c>
      <c r="E3852" s="178">
        <v>0.26</v>
      </c>
      <c r="F3852" s="563">
        <v>28.066041818181816</v>
      </c>
      <c r="G3852" s="563"/>
    </row>
    <row r="3853" spans="2:7" ht="12">
      <c r="B3853" s="2" t="s">
        <v>5361</v>
      </c>
      <c r="C3853" s="176" t="s">
        <v>16074</v>
      </c>
      <c r="D3853" s="177">
        <v>1</v>
      </c>
      <c r="E3853" s="178">
        <v>0.48</v>
      </c>
      <c r="F3853" s="563">
        <v>82.485174545454541</v>
      </c>
      <c r="G3853" s="563"/>
    </row>
    <row r="3854" spans="2:7" ht="12">
      <c r="B3854" s="2" t="s">
        <v>5362</v>
      </c>
      <c r="C3854" s="176" t="s">
        <v>16075</v>
      </c>
      <c r="D3854" s="177">
        <v>1</v>
      </c>
      <c r="E3854" s="178">
        <v>0.48</v>
      </c>
      <c r="F3854" s="563">
        <v>82.485174545454541</v>
      </c>
      <c r="G3854" s="563"/>
    </row>
    <row r="3855" spans="2:7" ht="12">
      <c r="B3855" s="2" t="s">
        <v>5363</v>
      </c>
      <c r="C3855" s="176" t="s">
        <v>16076</v>
      </c>
      <c r="D3855" s="177">
        <v>1</v>
      </c>
      <c r="E3855" s="178">
        <v>0.48</v>
      </c>
      <c r="F3855" s="563">
        <v>82.485174545454541</v>
      </c>
      <c r="G3855" s="563"/>
    </row>
    <row r="3856" spans="2:7" ht="12">
      <c r="B3856" s="2" t="s">
        <v>5364</v>
      </c>
      <c r="C3856" s="176" t="s">
        <v>16077</v>
      </c>
      <c r="D3856" s="177">
        <v>1</v>
      </c>
      <c r="E3856" s="178">
        <v>0.48</v>
      </c>
      <c r="F3856" s="563">
        <v>82.485174545454541</v>
      </c>
      <c r="G3856" s="563"/>
    </row>
    <row r="3857" spans="2:7" ht="12">
      <c r="B3857" s="2" t="s">
        <v>5365</v>
      </c>
      <c r="C3857" s="176" t="s">
        <v>16078</v>
      </c>
      <c r="D3857" s="177">
        <v>1</v>
      </c>
      <c r="E3857" s="178">
        <v>0.48</v>
      </c>
      <c r="F3857" s="563">
        <v>82.485174545454541</v>
      </c>
      <c r="G3857" s="563"/>
    </row>
    <row r="3858" spans="2:7" ht="12">
      <c r="B3858" s="2" t="s">
        <v>4594</v>
      </c>
      <c r="C3858" s="176" t="s">
        <v>16079</v>
      </c>
      <c r="D3858" s="177">
        <v>1</v>
      </c>
      <c r="E3858" s="178">
        <v>0.48</v>
      </c>
      <c r="F3858" s="563">
        <v>50.32</v>
      </c>
      <c r="G3858" s="563"/>
    </row>
    <row r="3859" spans="2:7" ht="12">
      <c r="B3859" s="2" t="s">
        <v>4595</v>
      </c>
      <c r="C3859" s="176" t="s">
        <v>16080</v>
      </c>
      <c r="D3859" s="177">
        <v>1</v>
      </c>
      <c r="E3859" s="178">
        <v>0.48</v>
      </c>
      <c r="F3859" s="563">
        <v>82.485174545454541</v>
      </c>
      <c r="G3859" s="563"/>
    </row>
    <row r="3860" spans="2:7" ht="12">
      <c r="B3860" s="2" t="s">
        <v>4596</v>
      </c>
      <c r="C3860" s="176" t="s">
        <v>16081</v>
      </c>
      <c r="D3860" s="177">
        <v>1</v>
      </c>
      <c r="E3860" s="178">
        <v>0.48</v>
      </c>
      <c r="F3860" s="563">
        <v>82.485174545454541</v>
      </c>
      <c r="G3860" s="563"/>
    </row>
    <row r="3861" spans="2:7" ht="12">
      <c r="B3861" s="2" t="s">
        <v>4597</v>
      </c>
      <c r="C3861" s="176" t="s">
        <v>16082</v>
      </c>
      <c r="D3861" s="177">
        <v>1</v>
      </c>
      <c r="E3861" s="178">
        <v>0.48</v>
      </c>
      <c r="F3861" s="563">
        <v>82.485174545454541</v>
      </c>
      <c r="G3861" s="563"/>
    </row>
    <row r="3862" spans="2:7" ht="12">
      <c r="B3862" s="2" t="s">
        <v>4598</v>
      </c>
      <c r="C3862" s="176" t="s">
        <v>16083</v>
      </c>
      <c r="D3862" s="177">
        <v>1</v>
      </c>
      <c r="E3862" s="178">
        <v>0.53</v>
      </c>
      <c r="F3862" s="563">
        <v>89.07344727272725</v>
      </c>
      <c r="G3862" s="563"/>
    </row>
    <row r="3863" spans="2:7" ht="12">
      <c r="B3863" s="2" t="s">
        <v>4599</v>
      </c>
      <c r="C3863" s="176" t="s">
        <v>16084</v>
      </c>
      <c r="D3863" s="177">
        <v>1</v>
      </c>
      <c r="E3863" s="178">
        <v>0.53</v>
      </c>
      <c r="F3863" s="563">
        <v>89.07344727272725</v>
      </c>
      <c r="G3863" s="563"/>
    </row>
    <row r="3864" spans="2:7" ht="12">
      <c r="B3864" s="2" t="s">
        <v>4600</v>
      </c>
      <c r="C3864" s="176" t="s">
        <v>16085</v>
      </c>
      <c r="D3864" s="177">
        <v>1</v>
      </c>
      <c r="E3864" s="178">
        <v>0.53</v>
      </c>
      <c r="F3864" s="563">
        <v>89.07344727272725</v>
      </c>
      <c r="G3864" s="563"/>
    </row>
    <row r="3865" spans="2:7" ht="12">
      <c r="B3865" s="2" t="s">
        <v>4601</v>
      </c>
      <c r="C3865" s="176" t="s">
        <v>16086</v>
      </c>
      <c r="D3865" s="177">
        <v>1</v>
      </c>
      <c r="E3865" s="178">
        <v>0.53</v>
      </c>
      <c r="F3865" s="563">
        <v>89.07344727272725</v>
      </c>
      <c r="G3865" s="563"/>
    </row>
    <row r="3866" spans="2:7" ht="12">
      <c r="B3866" s="2" t="s">
        <v>4602</v>
      </c>
      <c r="C3866" s="176" t="s">
        <v>16087</v>
      </c>
      <c r="D3866" s="177">
        <v>1</v>
      </c>
      <c r="E3866" s="178">
        <v>0.53</v>
      </c>
      <c r="F3866" s="563">
        <v>89.07344727272725</v>
      </c>
      <c r="G3866" s="563"/>
    </row>
    <row r="3867" spans="2:7" ht="12">
      <c r="B3867" s="2" t="s">
        <v>4603</v>
      </c>
      <c r="C3867" s="176" t="s">
        <v>16088</v>
      </c>
      <c r="D3867" s="177">
        <v>1</v>
      </c>
      <c r="E3867" s="178">
        <v>0.53</v>
      </c>
      <c r="F3867" s="563">
        <v>89.07344727272725</v>
      </c>
      <c r="G3867" s="563"/>
    </row>
    <row r="3868" spans="2:7" ht="12">
      <c r="B3868" s="2" t="s">
        <v>4604</v>
      </c>
      <c r="C3868" s="176" t="s">
        <v>16089</v>
      </c>
      <c r="D3868" s="177">
        <v>1</v>
      </c>
      <c r="E3868" s="178">
        <v>0.53</v>
      </c>
      <c r="F3868" s="563">
        <v>54.49</v>
      </c>
      <c r="G3868" s="563"/>
    </row>
    <row r="3869" spans="2:7" ht="12">
      <c r="B3869" s="2" t="s">
        <v>4605</v>
      </c>
      <c r="C3869" s="176" t="s">
        <v>16090</v>
      </c>
      <c r="D3869" s="177">
        <v>1</v>
      </c>
      <c r="E3869" s="178">
        <v>0.53</v>
      </c>
      <c r="F3869" s="563">
        <v>89.07344727272725</v>
      </c>
      <c r="G3869" s="563"/>
    </row>
    <row r="3870" spans="2:7" ht="12">
      <c r="B3870" s="2" t="s">
        <v>4606</v>
      </c>
      <c r="C3870" s="176" t="s">
        <v>16091</v>
      </c>
      <c r="D3870" s="177">
        <v>1</v>
      </c>
      <c r="E3870" s="178">
        <v>0.53</v>
      </c>
      <c r="F3870" s="563">
        <v>89.07344727272725</v>
      </c>
      <c r="G3870" s="563"/>
    </row>
    <row r="3871" spans="2:7" ht="12">
      <c r="B3871" s="2" t="s">
        <v>4607</v>
      </c>
      <c r="C3871" s="176" t="s">
        <v>16092</v>
      </c>
      <c r="D3871" s="177">
        <v>1</v>
      </c>
      <c r="E3871" s="178">
        <v>0.53</v>
      </c>
      <c r="F3871" s="563">
        <v>89.07344727272725</v>
      </c>
      <c r="G3871" s="563"/>
    </row>
    <row r="3872" spans="2:7" ht="12">
      <c r="B3872" s="2" t="s">
        <v>4608</v>
      </c>
      <c r="C3872" s="176" t="s">
        <v>16093</v>
      </c>
      <c r="D3872" s="177">
        <v>1</v>
      </c>
      <c r="E3872" s="178">
        <v>0.59</v>
      </c>
      <c r="F3872" s="563">
        <v>96.320547272727239</v>
      </c>
      <c r="G3872" s="563"/>
    </row>
    <row r="3873" spans="2:7" ht="12">
      <c r="B3873" s="2" t="s">
        <v>4609</v>
      </c>
      <c r="C3873" s="176" t="s">
        <v>16094</v>
      </c>
      <c r="D3873" s="177">
        <v>1</v>
      </c>
      <c r="E3873" s="178">
        <v>0.59</v>
      </c>
      <c r="F3873" s="563">
        <v>96.320547272727239</v>
      </c>
      <c r="G3873" s="563"/>
    </row>
    <row r="3874" spans="2:7" ht="12">
      <c r="B3874" s="2" t="s">
        <v>4610</v>
      </c>
      <c r="C3874" s="176" t="s">
        <v>16095</v>
      </c>
      <c r="D3874" s="177">
        <v>1</v>
      </c>
      <c r="E3874" s="178">
        <v>0.59</v>
      </c>
      <c r="F3874" s="563">
        <v>96.320547272727239</v>
      </c>
      <c r="G3874" s="563"/>
    </row>
    <row r="3875" spans="2:7" ht="12">
      <c r="B3875" s="2" t="s">
        <v>4611</v>
      </c>
      <c r="C3875" s="176" t="s">
        <v>16096</v>
      </c>
      <c r="D3875" s="177">
        <v>1</v>
      </c>
      <c r="E3875" s="178">
        <v>0.59</v>
      </c>
      <c r="F3875" s="563">
        <v>96.320547272727239</v>
      </c>
      <c r="G3875" s="563"/>
    </row>
    <row r="3876" spans="2:7" ht="12">
      <c r="B3876" s="2" t="s">
        <v>4612</v>
      </c>
      <c r="C3876" s="176" t="s">
        <v>16097</v>
      </c>
      <c r="D3876" s="177">
        <v>1</v>
      </c>
      <c r="E3876" s="178">
        <v>0.59</v>
      </c>
      <c r="F3876" s="563">
        <v>96.320547272727239</v>
      </c>
      <c r="G3876" s="563"/>
    </row>
    <row r="3877" spans="2:7" ht="12">
      <c r="B3877" s="2" t="s">
        <v>4613</v>
      </c>
      <c r="C3877" s="176" t="s">
        <v>16098</v>
      </c>
      <c r="D3877" s="177">
        <v>1</v>
      </c>
      <c r="E3877" s="178">
        <v>0.59</v>
      </c>
      <c r="F3877" s="563">
        <v>96.320547272727239</v>
      </c>
      <c r="G3877" s="563"/>
    </row>
    <row r="3878" spans="2:7" ht="12">
      <c r="B3878" s="2" t="s">
        <v>4614</v>
      </c>
      <c r="C3878" s="176" t="s">
        <v>16099</v>
      </c>
      <c r="D3878" s="177">
        <v>1</v>
      </c>
      <c r="E3878" s="178">
        <v>0.59</v>
      </c>
      <c r="F3878" s="563">
        <v>58.91</v>
      </c>
      <c r="G3878" s="563"/>
    </row>
    <row r="3879" spans="2:7" ht="12">
      <c r="B3879" s="2" t="s">
        <v>4615</v>
      </c>
      <c r="C3879" s="176" t="s">
        <v>16100</v>
      </c>
      <c r="D3879" s="177">
        <v>1</v>
      </c>
      <c r="E3879" s="178">
        <v>0.59</v>
      </c>
      <c r="F3879" s="563">
        <v>96.320547272727239</v>
      </c>
      <c r="G3879" s="563"/>
    </row>
    <row r="3880" spans="2:7" ht="12">
      <c r="B3880" s="2" t="s">
        <v>4616</v>
      </c>
      <c r="C3880" s="176" t="s">
        <v>16101</v>
      </c>
      <c r="D3880" s="177">
        <v>1</v>
      </c>
      <c r="E3880" s="178">
        <v>0.59</v>
      </c>
      <c r="F3880" s="563">
        <v>96.320547272727239</v>
      </c>
      <c r="G3880" s="563"/>
    </row>
    <row r="3881" spans="2:7" ht="12">
      <c r="B3881" s="2" t="s">
        <v>4617</v>
      </c>
      <c r="C3881" s="176" t="s">
        <v>16102</v>
      </c>
      <c r="D3881" s="177">
        <v>1</v>
      </c>
      <c r="E3881" s="178">
        <v>0.7</v>
      </c>
      <c r="F3881" s="563">
        <v>204.23645454545451</v>
      </c>
      <c r="G3881" s="563"/>
    </row>
    <row r="3882" spans="2:7" ht="12">
      <c r="B3882" s="2" t="s">
        <v>4618</v>
      </c>
      <c r="C3882" s="176" t="s">
        <v>16103</v>
      </c>
      <c r="D3882" s="177">
        <v>1</v>
      </c>
      <c r="E3882" s="178">
        <v>0.7</v>
      </c>
      <c r="F3882" s="563">
        <v>204.23645454545451</v>
      </c>
      <c r="G3882" s="563"/>
    </row>
    <row r="3883" spans="2:7" ht="12">
      <c r="B3883" s="2" t="s">
        <v>4619</v>
      </c>
      <c r="C3883" s="176" t="s">
        <v>16104</v>
      </c>
      <c r="D3883" s="177">
        <v>1</v>
      </c>
      <c r="E3883" s="178">
        <v>0.7</v>
      </c>
      <c r="F3883" s="563">
        <v>204.23645454545451</v>
      </c>
      <c r="G3883" s="563"/>
    </row>
    <row r="3884" spans="2:7" ht="12">
      <c r="B3884" s="2" t="s">
        <v>4620</v>
      </c>
      <c r="C3884" s="176" t="s">
        <v>16105</v>
      </c>
      <c r="D3884" s="177">
        <v>1</v>
      </c>
      <c r="E3884" s="178">
        <v>0.7</v>
      </c>
      <c r="F3884" s="563">
        <v>204.23645454545451</v>
      </c>
      <c r="G3884" s="563"/>
    </row>
    <row r="3885" spans="2:7" ht="12">
      <c r="B3885" s="2" t="s">
        <v>5370</v>
      </c>
      <c r="C3885" s="176" t="s">
        <v>16106</v>
      </c>
      <c r="D3885" s="177">
        <v>1</v>
      </c>
      <c r="E3885" s="178">
        <v>0.7</v>
      </c>
      <c r="F3885" s="563">
        <v>204.23645454545451</v>
      </c>
      <c r="G3885" s="563"/>
    </row>
    <row r="3886" spans="2:7" ht="12">
      <c r="B3886" s="2" t="s">
        <v>5371</v>
      </c>
      <c r="C3886" s="176" t="s">
        <v>16107</v>
      </c>
      <c r="D3886" s="177">
        <v>1</v>
      </c>
      <c r="E3886" s="178">
        <v>0.7</v>
      </c>
      <c r="F3886" s="563">
        <v>175.25</v>
      </c>
      <c r="G3886" s="563"/>
    </row>
    <row r="3887" spans="2:7" ht="12">
      <c r="B3887" s="2" t="s">
        <v>5372</v>
      </c>
      <c r="C3887" s="176" t="s">
        <v>16108</v>
      </c>
      <c r="D3887" s="177">
        <v>1</v>
      </c>
      <c r="E3887" s="178">
        <v>0.7</v>
      </c>
      <c r="F3887" s="563">
        <v>204.23645454545451</v>
      </c>
      <c r="G3887" s="563"/>
    </row>
    <row r="3888" spans="2:7" ht="12">
      <c r="B3888" s="2" t="s">
        <v>5373</v>
      </c>
      <c r="C3888" s="176" t="s">
        <v>16109</v>
      </c>
      <c r="D3888" s="177">
        <v>1</v>
      </c>
      <c r="E3888" s="178">
        <v>0.7</v>
      </c>
      <c r="F3888" s="563">
        <v>204.23645454545451</v>
      </c>
      <c r="G3888" s="563"/>
    </row>
    <row r="3889" spans="2:7" ht="12">
      <c r="B3889" s="2" t="s">
        <v>5374</v>
      </c>
      <c r="C3889" s="176" t="s">
        <v>16110</v>
      </c>
      <c r="D3889" s="177">
        <v>1</v>
      </c>
      <c r="E3889" s="178">
        <v>0.7</v>
      </c>
      <c r="F3889" s="563">
        <v>204.23645454545451</v>
      </c>
      <c r="G3889" s="563"/>
    </row>
    <row r="3890" spans="2:7" ht="12">
      <c r="B3890" s="2" t="s">
        <v>5375</v>
      </c>
      <c r="C3890" s="176" t="s">
        <v>16111</v>
      </c>
      <c r="D3890" s="177">
        <v>1</v>
      </c>
      <c r="E3890" s="178">
        <v>0.8</v>
      </c>
      <c r="F3890" s="563">
        <v>221.36596363636357</v>
      </c>
      <c r="G3890" s="563"/>
    </row>
    <row r="3891" spans="2:7" ht="12">
      <c r="B3891" s="2" t="s">
        <v>6229</v>
      </c>
      <c r="C3891" s="176" t="s">
        <v>16112</v>
      </c>
      <c r="D3891" s="177">
        <v>1</v>
      </c>
      <c r="E3891" s="178">
        <v>0.8</v>
      </c>
      <c r="F3891" s="563">
        <v>221.36596363636357</v>
      </c>
      <c r="G3891" s="563"/>
    </row>
    <row r="3892" spans="2:7" ht="12">
      <c r="B3892" s="2" t="s">
        <v>6230</v>
      </c>
      <c r="C3892" s="176" t="s">
        <v>16113</v>
      </c>
      <c r="D3892" s="177">
        <v>1</v>
      </c>
      <c r="E3892" s="178">
        <v>0.8</v>
      </c>
      <c r="F3892" s="563">
        <v>221.36596363636357</v>
      </c>
      <c r="G3892" s="563"/>
    </row>
    <row r="3893" spans="2:7" ht="12">
      <c r="B3893" s="2" t="s">
        <v>6231</v>
      </c>
      <c r="C3893" s="176" t="s">
        <v>16114</v>
      </c>
      <c r="D3893" s="177">
        <v>1</v>
      </c>
      <c r="E3893" s="178">
        <v>0.8</v>
      </c>
      <c r="F3893" s="563">
        <v>221.36596363636357</v>
      </c>
      <c r="G3893" s="563"/>
    </row>
    <row r="3894" spans="2:7" ht="12">
      <c r="B3894" s="2" t="s">
        <v>6232</v>
      </c>
      <c r="C3894" s="176" t="s">
        <v>16115</v>
      </c>
      <c r="D3894" s="177">
        <v>1</v>
      </c>
      <c r="E3894" s="178">
        <v>0.8</v>
      </c>
      <c r="F3894" s="563">
        <v>221.36596363636357</v>
      </c>
      <c r="G3894" s="563"/>
    </row>
    <row r="3895" spans="2:7" ht="12">
      <c r="B3895" s="2" t="s">
        <v>6233</v>
      </c>
      <c r="C3895" s="176" t="s">
        <v>16116</v>
      </c>
      <c r="D3895" s="177">
        <v>1</v>
      </c>
      <c r="E3895" s="178">
        <v>0.8</v>
      </c>
      <c r="F3895" s="563">
        <v>221.36596363636357</v>
      </c>
      <c r="G3895" s="563"/>
    </row>
    <row r="3896" spans="2:7" ht="12">
      <c r="B3896" s="2" t="s">
        <v>6234</v>
      </c>
      <c r="C3896" s="176" t="s">
        <v>16117</v>
      </c>
      <c r="D3896" s="177">
        <v>1</v>
      </c>
      <c r="E3896" s="178">
        <v>0.8</v>
      </c>
      <c r="F3896" s="563">
        <v>136.22999999999999</v>
      </c>
      <c r="G3896" s="563"/>
    </row>
    <row r="3897" spans="2:7" ht="12">
      <c r="B3897" s="2" t="s">
        <v>6235</v>
      </c>
      <c r="C3897" s="176" t="s">
        <v>16118</v>
      </c>
      <c r="D3897" s="177">
        <v>1</v>
      </c>
      <c r="E3897" s="178">
        <v>0.8</v>
      </c>
      <c r="F3897" s="563">
        <v>221.36596363636357</v>
      </c>
      <c r="G3897" s="563"/>
    </row>
    <row r="3898" spans="2:7" ht="12">
      <c r="B3898" s="2" t="s">
        <v>6236</v>
      </c>
      <c r="C3898" s="176" t="s">
        <v>16119</v>
      </c>
      <c r="D3898" s="177">
        <v>1</v>
      </c>
      <c r="E3898" s="178">
        <v>0.8</v>
      </c>
      <c r="F3898" s="563">
        <v>221.36596363636357</v>
      </c>
      <c r="G3898" s="563"/>
    </row>
    <row r="3899" spans="2:7" ht="12">
      <c r="B3899" s="2" t="s">
        <v>6237</v>
      </c>
      <c r="C3899" s="176" t="s">
        <v>16120</v>
      </c>
      <c r="D3899" s="177">
        <v>1</v>
      </c>
      <c r="E3899" s="178">
        <v>0.8</v>
      </c>
      <c r="F3899" s="563">
        <v>221.36596363636357</v>
      </c>
      <c r="G3899" s="563"/>
    </row>
    <row r="3900" spans="2:7" ht="12">
      <c r="B3900" s="2" t="s">
        <v>6238</v>
      </c>
      <c r="C3900" s="176" t="s">
        <v>16121</v>
      </c>
      <c r="D3900" s="177">
        <v>1</v>
      </c>
      <c r="E3900" s="178">
        <v>0.9</v>
      </c>
      <c r="F3900" s="563">
        <v>239.81312727272726</v>
      </c>
      <c r="G3900" s="563"/>
    </row>
    <row r="3901" spans="2:7" ht="12">
      <c r="B3901" s="2" t="s">
        <v>6239</v>
      </c>
      <c r="C3901" s="176" t="s">
        <v>16122</v>
      </c>
      <c r="D3901" s="177">
        <v>1</v>
      </c>
      <c r="E3901" s="178">
        <v>0.9</v>
      </c>
      <c r="F3901" s="563">
        <v>239.81312727272726</v>
      </c>
      <c r="G3901" s="563"/>
    </row>
    <row r="3902" spans="2:7" ht="12">
      <c r="B3902" s="2" t="s">
        <v>6240</v>
      </c>
      <c r="C3902" s="176" t="s">
        <v>16123</v>
      </c>
      <c r="D3902" s="177">
        <v>1</v>
      </c>
      <c r="E3902" s="178">
        <v>0.9</v>
      </c>
      <c r="F3902" s="563">
        <v>239.81312727272726</v>
      </c>
      <c r="G3902" s="563"/>
    </row>
    <row r="3903" spans="2:7" ht="12">
      <c r="B3903" s="2" t="s">
        <v>6241</v>
      </c>
      <c r="C3903" s="176" t="s">
        <v>16124</v>
      </c>
      <c r="D3903" s="177">
        <v>1</v>
      </c>
      <c r="E3903" s="178">
        <v>0.9</v>
      </c>
      <c r="F3903" s="563">
        <v>239.81312727272726</v>
      </c>
      <c r="G3903" s="563"/>
    </row>
    <row r="3904" spans="2:7" ht="12">
      <c r="B3904" s="2" t="s">
        <v>6242</v>
      </c>
      <c r="C3904" s="176" t="s">
        <v>16125</v>
      </c>
      <c r="D3904" s="177">
        <v>1</v>
      </c>
      <c r="E3904" s="178">
        <v>0.9</v>
      </c>
      <c r="F3904" s="563">
        <v>239.81312727272726</v>
      </c>
      <c r="G3904" s="563"/>
    </row>
    <row r="3905" spans="1:7" ht="12">
      <c r="B3905" s="2" t="s">
        <v>6243</v>
      </c>
      <c r="C3905" s="176" t="s">
        <v>16126</v>
      </c>
      <c r="D3905" s="177">
        <v>1</v>
      </c>
      <c r="E3905" s="178">
        <v>0.9</v>
      </c>
      <c r="F3905" s="563">
        <v>239.81312727272726</v>
      </c>
      <c r="G3905" s="563"/>
    </row>
    <row r="3906" spans="1:7" ht="12">
      <c r="B3906" s="2" t="s">
        <v>6244</v>
      </c>
      <c r="C3906" s="176" t="s">
        <v>16127</v>
      </c>
      <c r="D3906" s="177">
        <v>1</v>
      </c>
      <c r="E3906" s="178">
        <v>0.9</v>
      </c>
      <c r="F3906" s="563">
        <v>147.52000000000001</v>
      </c>
      <c r="G3906" s="563"/>
    </row>
    <row r="3907" spans="1:7" ht="12">
      <c r="B3907" s="2" t="s">
        <v>6245</v>
      </c>
      <c r="C3907" s="176" t="s">
        <v>16128</v>
      </c>
      <c r="D3907" s="177">
        <v>1</v>
      </c>
      <c r="E3907" s="178">
        <v>0.9</v>
      </c>
      <c r="F3907" s="563">
        <v>239.81312727272726</v>
      </c>
      <c r="G3907" s="563"/>
    </row>
    <row r="3908" spans="1:7" ht="12">
      <c r="B3908" s="2" t="s">
        <v>6246</v>
      </c>
      <c r="C3908" s="176" t="s">
        <v>16129</v>
      </c>
      <c r="D3908" s="177">
        <v>1</v>
      </c>
      <c r="E3908" s="178">
        <v>0.9</v>
      </c>
      <c r="F3908" s="563">
        <v>239.81312727272726</v>
      </c>
      <c r="G3908" s="563"/>
    </row>
    <row r="3909" spans="1:7" ht="12">
      <c r="B3909" s="2" t="s">
        <v>6247</v>
      </c>
      <c r="C3909" s="176" t="s">
        <v>16130</v>
      </c>
      <c r="D3909" s="177">
        <v>1</v>
      </c>
      <c r="E3909" s="178">
        <v>0.23200000000000001</v>
      </c>
      <c r="F3909" s="563">
        <v>39.397870909090898</v>
      </c>
      <c r="G3909" s="563"/>
    </row>
    <row r="3910" spans="1:7" ht="12">
      <c r="A3910" s="3" t="s">
        <v>12791</v>
      </c>
      <c r="B3910" s="2" t="s">
        <v>6248</v>
      </c>
      <c r="C3910" s="176" t="s">
        <v>16131</v>
      </c>
      <c r="D3910" s="177">
        <v>10</v>
      </c>
      <c r="E3910" s="178">
        <v>0.23200000000000001</v>
      </c>
      <c r="F3910" s="563">
        <v>26.26</v>
      </c>
      <c r="G3910" s="563"/>
    </row>
    <row r="3911" spans="1:7" ht="12">
      <c r="B3911" s="2" t="s">
        <v>6249</v>
      </c>
      <c r="C3911" s="176" t="s">
        <v>16132</v>
      </c>
      <c r="D3911" s="177">
        <v>1</v>
      </c>
      <c r="E3911" s="178">
        <v>0.23200000000000001</v>
      </c>
      <c r="F3911" s="563">
        <v>39.397870909090898</v>
      </c>
      <c r="G3911" s="563"/>
    </row>
    <row r="3912" spans="1:7" ht="12">
      <c r="B3912" s="2" t="s">
        <v>6250</v>
      </c>
      <c r="C3912" s="176" t="s">
        <v>16133</v>
      </c>
      <c r="D3912" s="177">
        <v>1</v>
      </c>
      <c r="E3912" s="178">
        <v>0.26200000000000001</v>
      </c>
      <c r="F3912" s="563">
        <v>44.800254545454536</v>
      </c>
      <c r="G3912" s="563"/>
    </row>
    <row r="3913" spans="1:7" ht="12">
      <c r="A3913" s="3" t="s">
        <v>12792</v>
      </c>
      <c r="B3913" s="2" t="s">
        <v>6251</v>
      </c>
      <c r="C3913" s="176" t="s">
        <v>16134</v>
      </c>
      <c r="D3913" s="177">
        <v>10</v>
      </c>
      <c r="E3913" s="178">
        <v>0.25900000000000001</v>
      </c>
      <c r="F3913" s="563">
        <v>29.7</v>
      </c>
      <c r="G3913" s="563"/>
    </row>
    <row r="3914" spans="1:7" ht="12">
      <c r="B3914" s="2" t="s">
        <v>6252</v>
      </c>
      <c r="C3914" s="176" t="s">
        <v>16135</v>
      </c>
      <c r="D3914" s="177">
        <v>1</v>
      </c>
      <c r="E3914" s="178">
        <v>0.26200000000000001</v>
      </c>
      <c r="F3914" s="563">
        <v>44.800254545454536</v>
      </c>
      <c r="G3914" s="563"/>
    </row>
    <row r="3915" spans="1:7" ht="12">
      <c r="B3915" s="2" t="s">
        <v>6253</v>
      </c>
      <c r="C3915" s="176" t="s">
        <v>16136</v>
      </c>
      <c r="D3915" s="177">
        <v>1</v>
      </c>
      <c r="E3915" s="178">
        <v>0.26200000000000001</v>
      </c>
      <c r="F3915" s="563">
        <v>44.800254545454536</v>
      </c>
      <c r="G3915" s="563"/>
    </row>
    <row r="3916" spans="1:7" ht="12">
      <c r="B3916" s="2" t="s">
        <v>6254</v>
      </c>
      <c r="C3916" s="176" t="s">
        <v>16137</v>
      </c>
      <c r="D3916" s="177">
        <v>1</v>
      </c>
      <c r="E3916" s="178">
        <v>0.33900000000000002</v>
      </c>
      <c r="F3916" s="563">
        <v>51.915589090909073</v>
      </c>
      <c r="G3916" s="563"/>
    </row>
    <row r="3917" spans="1:7" ht="12">
      <c r="A3917" s="3" t="s">
        <v>12793</v>
      </c>
      <c r="B3917" s="2" t="s">
        <v>6255</v>
      </c>
      <c r="C3917" s="176" t="s">
        <v>16138</v>
      </c>
      <c r="D3917" s="177">
        <v>10</v>
      </c>
      <c r="E3917" s="178">
        <v>0.33900000000000002</v>
      </c>
      <c r="F3917" s="563">
        <v>34.61</v>
      </c>
      <c r="G3917" s="563"/>
    </row>
    <row r="3918" spans="1:7" ht="12">
      <c r="B3918" s="2" t="s">
        <v>4645</v>
      </c>
      <c r="C3918" s="176" t="s">
        <v>16139</v>
      </c>
      <c r="D3918" s="177">
        <v>1</v>
      </c>
      <c r="E3918" s="178">
        <v>0.33900000000000002</v>
      </c>
      <c r="F3918" s="563">
        <v>51.915589090909073</v>
      </c>
      <c r="G3918" s="563"/>
    </row>
    <row r="3919" spans="1:7" ht="12">
      <c r="B3919" s="2" t="s">
        <v>4646</v>
      </c>
      <c r="C3919" s="176" t="s">
        <v>16140</v>
      </c>
      <c r="D3919" s="177">
        <v>1</v>
      </c>
      <c r="E3919" s="178">
        <v>0.33900000000000002</v>
      </c>
      <c r="F3919" s="563">
        <v>51.915589090909073</v>
      </c>
      <c r="G3919" s="563"/>
    </row>
    <row r="3920" spans="1:7" ht="12">
      <c r="B3920" s="2" t="s">
        <v>4647</v>
      </c>
      <c r="C3920" s="176" t="s">
        <v>16141</v>
      </c>
      <c r="D3920" s="177">
        <v>1</v>
      </c>
      <c r="E3920" s="178">
        <v>0.31</v>
      </c>
      <c r="F3920" s="563">
        <v>60.480343636363607</v>
      </c>
      <c r="G3920" s="563"/>
    </row>
    <row r="3921" spans="1:7" ht="12">
      <c r="A3921" s="3" t="s">
        <v>12794</v>
      </c>
      <c r="B3921" s="2" t="s">
        <v>4648</v>
      </c>
      <c r="C3921" s="176" t="s">
        <v>16142</v>
      </c>
      <c r="D3921" s="177">
        <v>1</v>
      </c>
      <c r="E3921" s="178">
        <v>0.31</v>
      </c>
      <c r="F3921" s="563">
        <v>39.76</v>
      </c>
      <c r="G3921" s="563"/>
    </row>
    <row r="3922" spans="1:7" ht="12">
      <c r="B3922" s="2" t="s">
        <v>4649</v>
      </c>
      <c r="C3922" s="176" t="s">
        <v>16143</v>
      </c>
      <c r="D3922" s="177">
        <v>1</v>
      </c>
      <c r="E3922" s="178">
        <v>0.31</v>
      </c>
      <c r="F3922" s="563">
        <v>60.480343636363607</v>
      </c>
      <c r="G3922" s="563"/>
    </row>
    <row r="3923" spans="1:7" ht="12">
      <c r="B3923" s="2" t="s">
        <v>4650</v>
      </c>
      <c r="C3923" s="176" t="s">
        <v>16144</v>
      </c>
      <c r="D3923" s="177">
        <v>1</v>
      </c>
      <c r="E3923" s="178">
        <v>0.39800000000000002</v>
      </c>
      <c r="F3923" s="563">
        <v>65.487430909090889</v>
      </c>
      <c r="G3923" s="563"/>
    </row>
    <row r="3924" spans="1:7" ht="12">
      <c r="B3924" s="2" t="s">
        <v>4651</v>
      </c>
      <c r="C3924" s="176" t="s">
        <v>16145</v>
      </c>
      <c r="D3924" s="177">
        <v>1</v>
      </c>
      <c r="E3924" s="178">
        <v>0.39800000000000002</v>
      </c>
      <c r="F3924" s="563">
        <v>65.487430909090889</v>
      </c>
      <c r="G3924" s="563"/>
    </row>
    <row r="3925" spans="1:7" ht="12">
      <c r="A3925" s="3" t="s">
        <v>12795</v>
      </c>
      <c r="B3925" s="2" t="s">
        <v>4652</v>
      </c>
      <c r="C3925" s="176" t="s">
        <v>16146</v>
      </c>
      <c r="D3925" s="177">
        <v>5</v>
      </c>
      <c r="E3925" s="178">
        <v>0.39800000000000002</v>
      </c>
      <c r="F3925" s="563">
        <v>42.71</v>
      </c>
      <c r="G3925" s="563"/>
    </row>
    <row r="3926" spans="1:7" ht="12">
      <c r="B3926" s="2" t="s">
        <v>4653</v>
      </c>
      <c r="C3926" s="176" t="s">
        <v>16147</v>
      </c>
      <c r="D3926" s="177">
        <v>1</v>
      </c>
      <c r="E3926" s="178">
        <v>0.39800000000000002</v>
      </c>
      <c r="F3926" s="563">
        <v>65.487430909090889</v>
      </c>
      <c r="G3926" s="563"/>
    </row>
    <row r="3927" spans="1:7" ht="12">
      <c r="B3927" s="2" t="s">
        <v>4654</v>
      </c>
      <c r="C3927" s="176" t="s">
        <v>16148</v>
      </c>
      <c r="D3927" s="177">
        <v>1</v>
      </c>
      <c r="E3927" s="178">
        <v>0.39800000000000002</v>
      </c>
      <c r="F3927" s="563">
        <v>65.487430909090889</v>
      </c>
      <c r="G3927" s="563"/>
    </row>
    <row r="3928" spans="1:7" ht="12">
      <c r="B3928" s="2" t="s">
        <v>4655</v>
      </c>
      <c r="C3928" s="176" t="s">
        <v>16149</v>
      </c>
      <c r="D3928" s="177">
        <v>1</v>
      </c>
      <c r="E3928" s="178">
        <v>0.45800000000000002</v>
      </c>
      <c r="F3928" s="563">
        <v>78.795741818181796</v>
      </c>
      <c r="G3928" s="563"/>
    </row>
    <row r="3929" spans="1:7" ht="12">
      <c r="A3929" s="3" t="s">
        <v>12796</v>
      </c>
      <c r="B3929" s="2" t="s">
        <v>4656</v>
      </c>
      <c r="C3929" s="176" t="s">
        <v>16150</v>
      </c>
      <c r="D3929" s="177">
        <v>5</v>
      </c>
      <c r="E3929" s="178">
        <v>0.45800000000000002</v>
      </c>
      <c r="F3929" s="563">
        <v>63.774479999999983</v>
      </c>
      <c r="G3929" s="563"/>
    </row>
    <row r="3930" spans="1:7" ht="12">
      <c r="B3930" s="2" t="s">
        <v>4657</v>
      </c>
      <c r="C3930" s="176" t="s">
        <v>16151</v>
      </c>
      <c r="D3930" s="177">
        <v>1</v>
      </c>
      <c r="E3930" s="178">
        <v>0.45800000000000002</v>
      </c>
      <c r="F3930" s="563">
        <v>78.795741818181796</v>
      </c>
      <c r="G3930" s="563"/>
    </row>
    <row r="3931" spans="1:7" ht="12">
      <c r="B3931" s="2" t="s">
        <v>4658</v>
      </c>
      <c r="C3931" s="176" t="s">
        <v>16152</v>
      </c>
      <c r="D3931" s="177">
        <v>1</v>
      </c>
      <c r="E3931" s="178">
        <v>0.45800000000000002</v>
      </c>
      <c r="F3931" s="563">
        <v>78.795741818181796</v>
      </c>
      <c r="G3931" s="563"/>
    </row>
    <row r="3932" spans="1:7" ht="12">
      <c r="B3932" s="2" t="s">
        <v>4659</v>
      </c>
      <c r="C3932" s="176" t="s">
        <v>16153</v>
      </c>
      <c r="D3932" s="177">
        <v>1</v>
      </c>
      <c r="E3932" s="178">
        <v>0.83499999999999996</v>
      </c>
      <c r="F3932" s="563">
        <v>148.89496363636363</v>
      </c>
      <c r="G3932" s="563"/>
    </row>
    <row r="3933" spans="1:7" ht="12">
      <c r="A3933" s="3" t="s">
        <v>12797</v>
      </c>
      <c r="B3933" s="2" t="s">
        <v>4660</v>
      </c>
      <c r="C3933" s="176" t="s">
        <v>16154</v>
      </c>
      <c r="D3933" s="177">
        <v>1</v>
      </c>
      <c r="E3933" s="178">
        <v>0.83499999999999996</v>
      </c>
      <c r="F3933" s="563">
        <v>116.84</v>
      </c>
      <c r="G3933" s="563"/>
    </row>
    <row r="3934" spans="1:7" ht="12">
      <c r="B3934" s="2" t="s">
        <v>4661</v>
      </c>
      <c r="C3934" s="176" t="s">
        <v>16155</v>
      </c>
      <c r="D3934" s="177">
        <v>1</v>
      </c>
      <c r="E3934" s="178">
        <v>0.83499999999999996</v>
      </c>
      <c r="F3934" s="563">
        <v>152.84792727272722</v>
      </c>
      <c r="G3934" s="563"/>
    </row>
    <row r="3935" spans="1:7" ht="12">
      <c r="B3935" s="2" t="s">
        <v>4662</v>
      </c>
      <c r="C3935" s="176" t="s">
        <v>16156</v>
      </c>
      <c r="D3935" s="177">
        <v>1</v>
      </c>
      <c r="E3935" s="178">
        <v>0.91500000000000004</v>
      </c>
      <c r="F3935" s="563">
        <v>163.38916363636361</v>
      </c>
      <c r="G3935" s="563"/>
    </row>
    <row r="3936" spans="1:7" ht="12">
      <c r="A3936" s="3" t="s">
        <v>12798</v>
      </c>
      <c r="B3936" s="2" t="s">
        <v>4663</v>
      </c>
      <c r="C3936" s="176" t="s">
        <v>16157</v>
      </c>
      <c r="D3936" s="177">
        <v>1</v>
      </c>
      <c r="E3936" s="178">
        <v>0.91500000000000004</v>
      </c>
      <c r="F3936" s="563">
        <v>122.24</v>
      </c>
      <c r="G3936" s="563"/>
    </row>
    <row r="3937" spans="1:7" ht="12">
      <c r="B3937" s="2" t="s">
        <v>4664</v>
      </c>
      <c r="C3937" s="176" t="s">
        <v>16158</v>
      </c>
      <c r="D3937" s="177">
        <v>1</v>
      </c>
      <c r="E3937" s="178">
        <v>0.91500000000000004</v>
      </c>
      <c r="F3937" s="563">
        <v>163.38916363636361</v>
      </c>
      <c r="G3937" s="563"/>
    </row>
    <row r="3938" spans="1:7" ht="12">
      <c r="B3938" s="2" t="s">
        <v>4665</v>
      </c>
      <c r="C3938" s="176" t="s">
        <v>16159</v>
      </c>
      <c r="D3938" s="177">
        <v>1</v>
      </c>
      <c r="E3938" s="178">
        <v>0.91500000000000004</v>
      </c>
      <c r="F3938" s="563">
        <v>163.38916363636361</v>
      </c>
      <c r="G3938" s="563"/>
    </row>
    <row r="3939" spans="1:7" ht="12">
      <c r="B3939" s="2" t="s">
        <v>4666</v>
      </c>
      <c r="C3939" s="176" t="s">
        <v>16160</v>
      </c>
      <c r="D3939" s="177">
        <v>1</v>
      </c>
      <c r="E3939" s="178">
        <v>0.95499999999999996</v>
      </c>
      <c r="F3939" s="563">
        <v>173.93039999999996</v>
      </c>
      <c r="G3939" s="563"/>
    </row>
    <row r="3940" spans="1:7" ht="12">
      <c r="A3940" s="3" t="s">
        <v>12799</v>
      </c>
      <c r="B3940" s="2" t="s">
        <v>6261</v>
      </c>
      <c r="C3940" s="176" t="s">
        <v>16161</v>
      </c>
      <c r="D3940" s="177">
        <v>1</v>
      </c>
      <c r="E3940" s="178">
        <v>0.95499999999999996</v>
      </c>
      <c r="F3940" s="563">
        <v>138.93</v>
      </c>
      <c r="G3940" s="563"/>
    </row>
    <row r="3941" spans="1:7" ht="12">
      <c r="B3941" s="2" t="s">
        <v>6262</v>
      </c>
      <c r="C3941" s="176" t="s">
        <v>16162</v>
      </c>
      <c r="D3941" s="177">
        <v>1</v>
      </c>
      <c r="E3941" s="178">
        <v>0.95499999999999996</v>
      </c>
      <c r="F3941" s="563">
        <v>169.97743636363631</v>
      </c>
      <c r="G3941" s="563"/>
    </row>
    <row r="3942" spans="1:7" ht="12">
      <c r="B3942" s="2" t="s">
        <v>6263</v>
      </c>
      <c r="C3942" s="176" t="s">
        <v>16163</v>
      </c>
      <c r="D3942" s="177">
        <v>1</v>
      </c>
      <c r="E3942" s="178">
        <v>0.95499999999999996</v>
      </c>
      <c r="F3942" s="563">
        <v>173.93039999999996</v>
      </c>
      <c r="G3942" s="563"/>
    </row>
    <row r="3943" spans="1:7" ht="12">
      <c r="B3943" s="2" t="s">
        <v>6264</v>
      </c>
      <c r="C3943" s="176" t="s">
        <v>16164</v>
      </c>
      <c r="D3943" s="177">
        <v>1</v>
      </c>
      <c r="E3943" s="178">
        <v>1.42</v>
      </c>
      <c r="F3943" s="563">
        <v>330.73129090909089</v>
      </c>
      <c r="G3943" s="563"/>
    </row>
    <row r="3944" spans="1:7" ht="12">
      <c r="A3944" s="3" t="s">
        <v>12800</v>
      </c>
      <c r="B3944" s="2" t="s">
        <v>6265</v>
      </c>
      <c r="C3944" s="176" t="s">
        <v>16165</v>
      </c>
      <c r="D3944" s="177">
        <v>1</v>
      </c>
      <c r="E3944" s="178">
        <v>1.42</v>
      </c>
      <c r="F3944" s="563">
        <v>125.18</v>
      </c>
      <c r="G3944" s="563"/>
    </row>
    <row r="3945" spans="1:7" ht="12">
      <c r="B3945" s="2" t="s">
        <v>6266</v>
      </c>
      <c r="C3945" s="176" t="s">
        <v>16166</v>
      </c>
      <c r="D3945" s="177">
        <v>1</v>
      </c>
      <c r="E3945" s="178">
        <v>1.42</v>
      </c>
      <c r="F3945" s="563">
        <v>296.47227272727264</v>
      </c>
      <c r="G3945" s="563"/>
    </row>
    <row r="3946" spans="1:7" ht="12">
      <c r="B3946" s="2" t="s">
        <v>6267</v>
      </c>
      <c r="C3946" s="176" t="s">
        <v>16167</v>
      </c>
      <c r="D3946" s="177">
        <v>1</v>
      </c>
      <c r="E3946" s="178">
        <v>1.42</v>
      </c>
      <c r="F3946" s="563">
        <v>330.73129090909089</v>
      </c>
      <c r="G3946" s="563"/>
    </row>
    <row r="3947" spans="1:7" ht="12">
      <c r="B3947" s="2" t="s">
        <v>6268</v>
      </c>
      <c r="C3947" s="176" t="s">
        <v>16168</v>
      </c>
      <c r="D3947" s="177">
        <v>1</v>
      </c>
      <c r="E3947" s="178">
        <v>1.5</v>
      </c>
      <c r="F3947" s="563">
        <v>354.44907272727261</v>
      </c>
      <c r="G3947" s="563"/>
    </row>
    <row r="3948" spans="1:7" ht="12">
      <c r="A3948" s="3" t="s">
        <v>12801</v>
      </c>
      <c r="B3948" s="2" t="s">
        <v>6269</v>
      </c>
      <c r="C3948" s="176" t="s">
        <v>16169</v>
      </c>
      <c r="D3948" s="177">
        <v>1</v>
      </c>
      <c r="E3948" s="178">
        <v>1.5</v>
      </c>
      <c r="F3948" s="563">
        <v>164.45</v>
      </c>
      <c r="G3948" s="563"/>
    </row>
    <row r="3949" spans="1:7" ht="12">
      <c r="B3949" s="2" t="s">
        <v>6270</v>
      </c>
      <c r="C3949" s="176" t="s">
        <v>16170</v>
      </c>
      <c r="D3949" s="177">
        <v>1</v>
      </c>
      <c r="E3949" s="178">
        <v>1.5</v>
      </c>
      <c r="F3949" s="563">
        <v>321.50770909090897</v>
      </c>
      <c r="G3949" s="563"/>
    </row>
    <row r="3950" spans="1:7" ht="12">
      <c r="B3950" s="2" t="s">
        <v>6271</v>
      </c>
      <c r="C3950" s="176" t="s">
        <v>16171</v>
      </c>
      <c r="D3950" s="177">
        <v>1</v>
      </c>
      <c r="E3950" s="178">
        <v>1.5</v>
      </c>
      <c r="F3950" s="563">
        <v>354.44907272727261</v>
      </c>
      <c r="G3950" s="563"/>
    </row>
    <row r="3951" spans="1:7" ht="12">
      <c r="B3951" s="2" t="s">
        <v>6272</v>
      </c>
      <c r="C3951" s="176" t="s">
        <v>16172</v>
      </c>
      <c r="D3951" s="177">
        <v>1</v>
      </c>
      <c r="E3951" s="178">
        <v>0.20699999999999999</v>
      </c>
      <c r="F3951" s="563">
        <v>34.127252727272719</v>
      </c>
      <c r="G3951" s="563"/>
    </row>
    <row r="3952" spans="1:7" ht="12">
      <c r="B3952" s="2" t="s">
        <v>6273</v>
      </c>
      <c r="C3952" s="176" t="s">
        <v>16173</v>
      </c>
      <c r="D3952" s="177">
        <v>10</v>
      </c>
      <c r="E3952" s="178">
        <v>0.22900000000000001</v>
      </c>
      <c r="F3952" s="563">
        <v>21.97</v>
      </c>
      <c r="G3952" s="563"/>
    </row>
    <row r="3953" spans="2:7" ht="12">
      <c r="B3953" s="2" t="s">
        <v>6274</v>
      </c>
      <c r="C3953" s="176" t="s">
        <v>16174</v>
      </c>
      <c r="D3953" s="177">
        <v>1</v>
      </c>
      <c r="E3953" s="178">
        <v>0.20699999999999999</v>
      </c>
      <c r="F3953" s="563">
        <v>34.127252727272719</v>
      </c>
      <c r="G3953" s="563"/>
    </row>
    <row r="3954" spans="2:7" ht="12">
      <c r="B3954" s="2" t="s">
        <v>6275</v>
      </c>
      <c r="C3954" s="176" t="s">
        <v>16175</v>
      </c>
      <c r="D3954" s="177">
        <v>1</v>
      </c>
      <c r="E3954" s="178">
        <v>0.22</v>
      </c>
      <c r="F3954" s="563">
        <v>37.81668545454545</v>
      </c>
      <c r="G3954" s="563"/>
    </row>
    <row r="3955" spans="2:7" ht="12">
      <c r="B3955" s="2" t="s">
        <v>6276</v>
      </c>
      <c r="C3955" s="176" t="s">
        <v>16176</v>
      </c>
      <c r="D3955" s="177">
        <v>1</v>
      </c>
      <c r="E3955" s="178">
        <v>0.22</v>
      </c>
      <c r="F3955" s="563">
        <v>24.3</v>
      </c>
      <c r="G3955" s="563"/>
    </row>
    <row r="3956" spans="2:7" ht="12">
      <c r="B3956" s="2" t="s">
        <v>6277</v>
      </c>
      <c r="C3956" s="176" t="s">
        <v>16177</v>
      </c>
      <c r="D3956" s="177">
        <v>1</v>
      </c>
      <c r="E3956" s="178">
        <v>0.22</v>
      </c>
      <c r="F3956" s="563">
        <v>37.81668545454545</v>
      </c>
      <c r="G3956" s="563"/>
    </row>
    <row r="3957" spans="2:7" ht="12">
      <c r="B3957" s="2" t="s">
        <v>6278</v>
      </c>
      <c r="C3957" s="176" t="s">
        <v>16178</v>
      </c>
      <c r="D3957" s="177">
        <v>1</v>
      </c>
      <c r="E3957" s="178">
        <v>0.22</v>
      </c>
      <c r="F3957" s="563">
        <v>37.81668545454545</v>
      </c>
      <c r="G3957" s="563"/>
    </row>
    <row r="3958" spans="2:7" ht="12">
      <c r="B3958" s="2" t="s">
        <v>6279</v>
      </c>
      <c r="C3958" s="176" t="s">
        <v>16179</v>
      </c>
      <c r="D3958" s="177">
        <v>1</v>
      </c>
      <c r="E3958" s="178">
        <v>0.34</v>
      </c>
      <c r="F3958" s="563">
        <v>46.249674545454546</v>
      </c>
      <c r="G3958" s="563"/>
    </row>
    <row r="3959" spans="2:7" ht="12">
      <c r="B3959" s="2" t="s">
        <v>6280</v>
      </c>
      <c r="C3959" s="176" t="s">
        <v>16180</v>
      </c>
      <c r="D3959" s="177">
        <v>1</v>
      </c>
      <c r="E3959" s="178">
        <v>0.34</v>
      </c>
      <c r="F3959" s="563">
        <v>30.19</v>
      </c>
      <c r="G3959" s="563"/>
    </row>
    <row r="3960" spans="2:7" ht="12">
      <c r="B3960" s="2" t="s">
        <v>6281</v>
      </c>
      <c r="C3960" s="176" t="s">
        <v>16181</v>
      </c>
      <c r="D3960" s="177">
        <v>1</v>
      </c>
      <c r="E3960" s="178">
        <v>0.34</v>
      </c>
      <c r="F3960" s="563">
        <v>46.249674545454546</v>
      </c>
      <c r="G3960" s="563"/>
    </row>
    <row r="3961" spans="2:7" ht="12">
      <c r="B3961" s="2" t="s">
        <v>6282</v>
      </c>
      <c r="C3961" s="176" t="s">
        <v>16182</v>
      </c>
      <c r="D3961" s="177">
        <v>1</v>
      </c>
      <c r="E3961" s="178">
        <v>0.34</v>
      </c>
      <c r="F3961" s="563">
        <v>46.249674545454546</v>
      </c>
      <c r="G3961" s="563"/>
    </row>
    <row r="3962" spans="2:7" ht="12">
      <c r="B3962" s="2" t="s">
        <v>6283</v>
      </c>
      <c r="C3962" s="176" t="s">
        <v>16183</v>
      </c>
      <c r="D3962" s="177">
        <v>1</v>
      </c>
      <c r="E3962" s="178">
        <v>0.3</v>
      </c>
      <c r="F3962" s="563">
        <v>54.81442909090908</v>
      </c>
      <c r="G3962" s="563"/>
    </row>
    <row r="3963" spans="2:7" ht="12">
      <c r="B3963" s="2" t="s">
        <v>5455</v>
      </c>
      <c r="C3963" s="176" t="s">
        <v>16184</v>
      </c>
      <c r="D3963" s="177">
        <v>1</v>
      </c>
      <c r="E3963" s="178">
        <v>0.3</v>
      </c>
      <c r="F3963" s="563">
        <v>35.840000000000003</v>
      </c>
      <c r="G3963" s="563"/>
    </row>
    <row r="3964" spans="2:7" ht="12">
      <c r="B3964" s="2" t="s">
        <v>5456</v>
      </c>
      <c r="C3964" s="176" t="s">
        <v>16185</v>
      </c>
      <c r="D3964" s="177">
        <v>1</v>
      </c>
      <c r="E3964" s="178">
        <v>0.3</v>
      </c>
      <c r="F3964" s="563">
        <v>54.81442909090908</v>
      </c>
      <c r="G3964" s="563"/>
    </row>
    <row r="3965" spans="2:7" ht="12">
      <c r="B3965" s="2" t="s">
        <v>5457</v>
      </c>
      <c r="C3965" s="176" t="s">
        <v>16186</v>
      </c>
      <c r="D3965" s="177">
        <v>1</v>
      </c>
      <c r="E3965" s="178">
        <v>0.35</v>
      </c>
      <c r="F3965" s="563">
        <v>60.480343636363607</v>
      </c>
      <c r="G3965" s="563"/>
    </row>
    <row r="3966" spans="2:7" ht="12">
      <c r="B3966" s="2" t="s">
        <v>5458</v>
      </c>
      <c r="C3966" s="176" t="s">
        <v>16187</v>
      </c>
      <c r="D3966" s="177">
        <v>1</v>
      </c>
      <c r="E3966" s="178">
        <v>0.35</v>
      </c>
      <c r="F3966" s="563">
        <v>60.480343636363607</v>
      </c>
      <c r="G3966" s="563"/>
    </row>
    <row r="3967" spans="2:7" ht="12">
      <c r="B3967" s="2" t="s">
        <v>5459</v>
      </c>
      <c r="C3967" s="176" t="s">
        <v>16188</v>
      </c>
      <c r="D3967" s="177">
        <v>1</v>
      </c>
      <c r="E3967" s="178">
        <v>0.35</v>
      </c>
      <c r="F3967" s="563">
        <v>38.29</v>
      </c>
      <c r="G3967" s="563"/>
    </row>
    <row r="3968" spans="2:7" ht="12">
      <c r="B3968" s="2" t="s">
        <v>5460</v>
      </c>
      <c r="C3968" s="176" t="s">
        <v>16189</v>
      </c>
      <c r="D3968" s="177">
        <v>1</v>
      </c>
      <c r="E3968" s="178">
        <v>0.35</v>
      </c>
      <c r="F3968" s="563">
        <v>60.480343636363607</v>
      </c>
      <c r="G3968" s="563"/>
    </row>
    <row r="3969" spans="2:7" ht="12">
      <c r="B3969" s="2" t="s">
        <v>5461</v>
      </c>
      <c r="C3969" s="176" t="s">
        <v>16190</v>
      </c>
      <c r="D3969" s="177">
        <v>1</v>
      </c>
      <c r="E3969" s="178">
        <v>0.35</v>
      </c>
      <c r="F3969" s="563">
        <v>60.480343636363607</v>
      </c>
      <c r="G3969" s="563"/>
    </row>
    <row r="3970" spans="2:7" ht="12">
      <c r="B3970" s="2" t="s">
        <v>4717</v>
      </c>
      <c r="C3970" s="176" t="s">
        <v>16191</v>
      </c>
      <c r="D3970" s="177">
        <v>1</v>
      </c>
      <c r="E3970" s="178">
        <v>0.41</v>
      </c>
      <c r="F3970" s="563">
        <v>67.068616363636352</v>
      </c>
      <c r="G3970" s="563"/>
    </row>
    <row r="3971" spans="2:7" ht="12">
      <c r="B3971" s="2" t="s">
        <v>4718</v>
      </c>
      <c r="C3971" s="176" t="s">
        <v>16192</v>
      </c>
      <c r="D3971" s="177">
        <v>1</v>
      </c>
      <c r="E3971" s="178">
        <v>0.41</v>
      </c>
      <c r="F3971" s="563">
        <v>42.71</v>
      </c>
      <c r="G3971" s="563"/>
    </row>
    <row r="3972" spans="2:7" ht="12">
      <c r="B3972" s="2" t="s">
        <v>4719</v>
      </c>
      <c r="C3972" s="176" t="s">
        <v>16193</v>
      </c>
      <c r="D3972" s="177">
        <v>1</v>
      </c>
      <c r="E3972" s="178">
        <v>0.41</v>
      </c>
      <c r="F3972" s="563">
        <v>67.068616363636352</v>
      </c>
      <c r="G3972" s="563"/>
    </row>
    <row r="3973" spans="2:7" ht="12">
      <c r="B3973" s="2" t="s">
        <v>4720</v>
      </c>
      <c r="C3973" s="176" t="s">
        <v>16194</v>
      </c>
      <c r="D3973" s="177">
        <v>1</v>
      </c>
      <c r="E3973" s="178">
        <v>0.41</v>
      </c>
      <c r="F3973" s="563">
        <v>67.068616363636352</v>
      </c>
      <c r="G3973" s="563"/>
    </row>
    <row r="3974" spans="2:7" ht="12">
      <c r="B3974" s="2" t="s">
        <v>4721</v>
      </c>
      <c r="C3974" s="176" t="s">
        <v>16195</v>
      </c>
      <c r="D3974" s="177">
        <v>1</v>
      </c>
      <c r="E3974" s="178">
        <v>0.83699999999999997</v>
      </c>
      <c r="F3974" s="563">
        <v>123.99129272727269</v>
      </c>
      <c r="G3974" s="563"/>
    </row>
    <row r="3975" spans="2:7" ht="12">
      <c r="B3975" s="2" t="s">
        <v>4722</v>
      </c>
      <c r="C3975" s="176" t="s">
        <v>16196</v>
      </c>
      <c r="D3975" s="177">
        <v>1</v>
      </c>
      <c r="E3975" s="178">
        <v>0.83699999999999997</v>
      </c>
      <c r="F3975" s="563">
        <v>94.25</v>
      </c>
      <c r="G3975" s="563"/>
    </row>
    <row r="3976" spans="2:7" ht="12">
      <c r="B3976" s="2" t="s">
        <v>4723</v>
      </c>
      <c r="C3976" s="176" t="s">
        <v>16197</v>
      </c>
      <c r="D3976" s="177">
        <v>1</v>
      </c>
      <c r="E3976" s="178">
        <v>0.83699999999999997</v>
      </c>
      <c r="F3976" s="563">
        <v>128.20778727272724</v>
      </c>
      <c r="G3976" s="563"/>
    </row>
    <row r="3977" spans="2:7" ht="12">
      <c r="B3977" s="2" t="s">
        <v>4724</v>
      </c>
      <c r="C3977" s="176" t="s">
        <v>16198</v>
      </c>
      <c r="D3977" s="177">
        <v>1</v>
      </c>
      <c r="E3977" s="178">
        <v>0.94699999999999995</v>
      </c>
      <c r="F3977" s="563">
        <v>138.35372727272727</v>
      </c>
      <c r="G3977" s="563"/>
    </row>
    <row r="3978" spans="2:7" ht="12">
      <c r="B3978" s="2" t="s">
        <v>4725</v>
      </c>
      <c r="C3978" s="176" t="s">
        <v>16199</v>
      </c>
      <c r="D3978" s="177">
        <v>1</v>
      </c>
      <c r="E3978" s="178">
        <v>0.94699999999999995</v>
      </c>
      <c r="F3978" s="563">
        <v>101.62</v>
      </c>
      <c r="G3978" s="563"/>
    </row>
    <row r="3979" spans="2:7" ht="12">
      <c r="B3979" s="2" t="s">
        <v>4726</v>
      </c>
      <c r="C3979" s="176" t="s">
        <v>16200</v>
      </c>
      <c r="D3979" s="177">
        <v>1</v>
      </c>
      <c r="E3979" s="178">
        <v>0.94699999999999995</v>
      </c>
      <c r="F3979" s="563">
        <v>138.35372727272727</v>
      </c>
      <c r="G3979" s="563"/>
    </row>
    <row r="3980" spans="2:7" ht="12">
      <c r="B3980" s="2" t="s">
        <v>5493</v>
      </c>
      <c r="C3980" s="176" t="s">
        <v>16201</v>
      </c>
      <c r="D3980" s="177">
        <v>1</v>
      </c>
      <c r="E3980" s="178">
        <v>0.94699999999999995</v>
      </c>
      <c r="F3980" s="563">
        <v>138.35372727272727</v>
      </c>
      <c r="G3980" s="563"/>
    </row>
    <row r="3981" spans="2:7" ht="12">
      <c r="B3981" s="2" t="s">
        <v>5494</v>
      </c>
      <c r="C3981" s="176" t="s">
        <v>16202</v>
      </c>
      <c r="D3981" s="177">
        <v>1</v>
      </c>
      <c r="E3981" s="178">
        <v>1.0069999999999999</v>
      </c>
      <c r="F3981" s="563">
        <v>147.57730909090904</v>
      </c>
      <c r="G3981" s="563"/>
    </row>
    <row r="3982" spans="2:7" ht="12">
      <c r="B3982" s="2" t="s">
        <v>5495</v>
      </c>
      <c r="C3982" s="176" t="s">
        <v>16203</v>
      </c>
      <c r="D3982" s="177">
        <v>1</v>
      </c>
      <c r="E3982" s="178">
        <v>1.0069999999999999</v>
      </c>
      <c r="F3982" s="563">
        <v>108.98</v>
      </c>
      <c r="G3982" s="563"/>
    </row>
    <row r="3983" spans="2:7" ht="12">
      <c r="B3983" s="2" t="s">
        <v>5496</v>
      </c>
      <c r="C3983" s="176" t="s">
        <v>16204</v>
      </c>
      <c r="D3983" s="177">
        <v>1</v>
      </c>
      <c r="E3983" s="178">
        <v>1.0069999999999999</v>
      </c>
      <c r="F3983" s="563">
        <v>147.57730909090904</v>
      </c>
      <c r="G3983" s="563"/>
    </row>
    <row r="3984" spans="2:7" ht="12">
      <c r="B3984" s="2" t="s">
        <v>5465</v>
      </c>
      <c r="C3984" s="176" t="s">
        <v>16205</v>
      </c>
      <c r="D3984" s="177">
        <v>1</v>
      </c>
      <c r="E3984" s="178">
        <v>1.0069999999999999</v>
      </c>
      <c r="F3984" s="563">
        <v>147.57730909090904</v>
      </c>
      <c r="G3984" s="563"/>
    </row>
    <row r="3985" spans="1:7" ht="12">
      <c r="B3985" s="2" t="s">
        <v>5466</v>
      </c>
      <c r="C3985" s="176" t="s">
        <v>16206</v>
      </c>
      <c r="D3985" s="177">
        <v>1</v>
      </c>
      <c r="E3985" s="178">
        <v>1.387</v>
      </c>
      <c r="F3985" s="563">
        <v>304.37819999999988</v>
      </c>
      <c r="G3985" s="563"/>
    </row>
    <row r="3986" spans="1:7" ht="12">
      <c r="A3986" s="3" t="s">
        <v>12802</v>
      </c>
      <c r="B3986" s="2" t="s">
        <v>5467</v>
      </c>
      <c r="C3986" s="176" t="s">
        <v>16207</v>
      </c>
      <c r="D3986" s="177">
        <v>1</v>
      </c>
      <c r="E3986" s="178">
        <v>1.387</v>
      </c>
      <c r="F3986" s="563">
        <v>167.9</v>
      </c>
      <c r="G3986" s="563"/>
    </row>
    <row r="3987" spans="1:7" ht="12">
      <c r="B3987" s="2" t="s">
        <v>5468</v>
      </c>
      <c r="C3987" s="176" t="s">
        <v>16208</v>
      </c>
      <c r="D3987" s="177">
        <v>1</v>
      </c>
      <c r="E3987" s="178">
        <v>1.387</v>
      </c>
      <c r="F3987" s="563">
        <v>295.15461818181808</v>
      </c>
      <c r="G3987" s="563"/>
    </row>
    <row r="3988" spans="1:7" ht="12">
      <c r="B3988" s="2" t="s">
        <v>5469</v>
      </c>
      <c r="C3988" s="176" t="s">
        <v>16209</v>
      </c>
      <c r="D3988" s="177">
        <v>1</v>
      </c>
      <c r="E3988" s="178">
        <v>1.387</v>
      </c>
      <c r="F3988" s="563">
        <v>304.37819999999988</v>
      </c>
      <c r="G3988" s="563"/>
    </row>
    <row r="3989" spans="1:7" ht="12">
      <c r="B3989" s="2" t="s">
        <v>5497</v>
      </c>
      <c r="C3989" s="176" t="s">
        <v>16210</v>
      </c>
      <c r="D3989" s="177">
        <v>1</v>
      </c>
      <c r="E3989" s="178">
        <v>1.5169999999999999</v>
      </c>
      <c r="F3989" s="563">
        <v>330.73129090909089</v>
      </c>
      <c r="G3989" s="563"/>
    </row>
    <row r="3990" spans="1:7" ht="12">
      <c r="A3990" s="3" t="s">
        <v>12803</v>
      </c>
      <c r="B3990" s="2" t="s">
        <v>5498</v>
      </c>
      <c r="C3990" s="176" t="s">
        <v>16211</v>
      </c>
      <c r="D3990" s="177">
        <v>1</v>
      </c>
      <c r="E3990" s="178">
        <v>1.5169999999999999</v>
      </c>
      <c r="F3990" s="563">
        <v>145.13999999999999</v>
      </c>
      <c r="G3990" s="563"/>
    </row>
    <row r="3991" spans="1:7" ht="12">
      <c r="B3991" s="2" t="s">
        <v>5499</v>
      </c>
      <c r="C3991" s="176" t="s">
        <v>16212</v>
      </c>
      <c r="D3991" s="177">
        <v>1</v>
      </c>
      <c r="E3991" s="178">
        <v>1.5169999999999999</v>
      </c>
      <c r="F3991" s="563">
        <v>321.50770909090897</v>
      </c>
      <c r="G3991" s="563"/>
    </row>
    <row r="3992" spans="1:7" ht="12">
      <c r="B3992" s="2" t="s">
        <v>5500</v>
      </c>
      <c r="C3992" s="176" t="s">
        <v>16213</v>
      </c>
      <c r="D3992" s="177">
        <v>1</v>
      </c>
      <c r="E3992" s="178">
        <v>1.5169999999999999</v>
      </c>
      <c r="F3992" s="563">
        <v>330.73129090909089</v>
      </c>
      <c r="G3992" s="563"/>
    </row>
    <row r="3993" spans="1:7" ht="12">
      <c r="B3993" s="2" t="s">
        <v>5501</v>
      </c>
      <c r="C3993" s="176" t="s">
        <v>16214</v>
      </c>
      <c r="D3993" s="177">
        <v>1</v>
      </c>
      <c r="E3993" s="178">
        <v>0.21</v>
      </c>
      <c r="F3993" s="563">
        <v>34.127252727272719</v>
      </c>
      <c r="G3993" s="563"/>
    </row>
    <row r="3994" spans="1:7" ht="12">
      <c r="B3994" s="2" t="s">
        <v>5502</v>
      </c>
      <c r="C3994" s="176" t="s">
        <v>16215</v>
      </c>
      <c r="D3994" s="177">
        <v>10</v>
      </c>
      <c r="E3994" s="178">
        <v>0.23200000000000001</v>
      </c>
      <c r="F3994" s="563">
        <v>21.97</v>
      </c>
      <c r="G3994" s="563"/>
    </row>
    <row r="3995" spans="1:7" ht="12">
      <c r="B3995" s="2" t="s">
        <v>5503</v>
      </c>
      <c r="C3995" s="176" t="s">
        <v>16216</v>
      </c>
      <c r="D3995" s="177">
        <v>1</v>
      </c>
      <c r="E3995" s="178">
        <v>0.21</v>
      </c>
      <c r="F3995" s="563">
        <v>34.127252727272719</v>
      </c>
      <c r="G3995" s="563"/>
    </row>
    <row r="3996" spans="1:7" ht="12">
      <c r="B3996" s="2" t="s">
        <v>5504</v>
      </c>
      <c r="C3996" s="176" t="s">
        <v>16217</v>
      </c>
      <c r="D3996" s="177">
        <v>1</v>
      </c>
      <c r="E3996" s="178">
        <v>0.22</v>
      </c>
      <c r="F3996" s="563">
        <v>37.81668545454545</v>
      </c>
      <c r="G3996" s="563"/>
    </row>
    <row r="3997" spans="1:7" ht="12">
      <c r="B3997" s="2" t="s">
        <v>5505</v>
      </c>
      <c r="C3997" s="176" t="s">
        <v>16218</v>
      </c>
      <c r="D3997" s="177">
        <v>1</v>
      </c>
      <c r="E3997" s="178">
        <v>0.22</v>
      </c>
      <c r="F3997" s="563">
        <v>24.3</v>
      </c>
      <c r="G3997" s="563"/>
    </row>
    <row r="3998" spans="1:7" ht="12">
      <c r="B3998" s="2" t="s">
        <v>5506</v>
      </c>
      <c r="C3998" s="176" t="s">
        <v>16219</v>
      </c>
      <c r="D3998" s="177">
        <v>1</v>
      </c>
      <c r="E3998" s="178">
        <v>0.22</v>
      </c>
      <c r="F3998" s="563">
        <v>37.81668545454545</v>
      </c>
      <c r="G3998" s="563"/>
    </row>
    <row r="3999" spans="1:7" ht="12">
      <c r="B3999" s="2" t="s">
        <v>5507</v>
      </c>
      <c r="C3999" s="176" t="s">
        <v>16220</v>
      </c>
      <c r="D3999" s="177">
        <v>1</v>
      </c>
      <c r="E3999" s="178">
        <v>0.22</v>
      </c>
      <c r="F3999" s="563">
        <v>37.81668545454545</v>
      </c>
      <c r="G3999" s="563"/>
    </row>
    <row r="4000" spans="1:7" ht="12">
      <c r="B4000" s="2" t="s">
        <v>5508</v>
      </c>
      <c r="C4000" s="176" t="s">
        <v>16221</v>
      </c>
      <c r="D4000" s="177">
        <v>1</v>
      </c>
      <c r="E4000" s="178">
        <v>0.34</v>
      </c>
      <c r="F4000" s="563">
        <v>46.249674545454546</v>
      </c>
      <c r="G4000" s="563"/>
    </row>
    <row r="4001" spans="2:7" ht="12">
      <c r="B4001" s="2" t="s">
        <v>5509</v>
      </c>
      <c r="C4001" s="176" t="s">
        <v>16222</v>
      </c>
      <c r="D4001" s="177">
        <v>1</v>
      </c>
      <c r="E4001" s="178">
        <v>0.34</v>
      </c>
      <c r="F4001" s="563">
        <v>30.19</v>
      </c>
      <c r="G4001" s="563"/>
    </row>
    <row r="4002" spans="2:7" ht="12">
      <c r="B4002" s="2" t="s">
        <v>5510</v>
      </c>
      <c r="C4002" s="176" t="s">
        <v>16223</v>
      </c>
      <c r="D4002" s="177">
        <v>1</v>
      </c>
      <c r="E4002" s="178">
        <v>0.34</v>
      </c>
      <c r="F4002" s="563">
        <v>46.249674545454546</v>
      </c>
      <c r="G4002" s="563"/>
    </row>
    <row r="4003" spans="2:7" ht="12">
      <c r="B4003" s="2" t="s">
        <v>5511</v>
      </c>
      <c r="C4003" s="176" t="s">
        <v>16224</v>
      </c>
      <c r="D4003" s="177">
        <v>1</v>
      </c>
      <c r="E4003" s="178">
        <v>0.34</v>
      </c>
      <c r="F4003" s="563">
        <v>46.249674545454546</v>
      </c>
      <c r="G4003" s="563"/>
    </row>
    <row r="4004" spans="2:7" ht="12">
      <c r="B4004" s="2" t="s">
        <v>5512</v>
      </c>
      <c r="C4004" s="176" t="s">
        <v>16225</v>
      </c>
      <c r="D4004" s="177">
        <v>1</v>
      </c>
      <c r="E4004" s="178">
        <v>0.3</v>
      </c>
      <c r="F4004" s="563">
        <v>54.81442909090908</v>
      </c>
      <c r="G4004" s="563"/>
    </row>
    <row r="4005" spans="2:7" ht="12">
      <c r="B4005" s="2" t="s">
        <v>5513</v>
      </c>
      <c r="C4005" s="176" t="s">
        <v>16226</v>
      </c>
      <c r="D4005" s="177">
        <v>1</v>
      </c>
      <c r="E4005" s="178">
        <v>0.3</v>
      </c>
      <c r="F4005" s="563">
        <v>35.840000000000003</v>
      </c>
      <c r="G4005" s="563"/>
    </row>
    <row r="4006" spans="2:7" ht="12">
      <c r="B4006" s="2" t="s">
        <v>4749</v>
      </c>
      <c r="C4006" s="176" t="s">
        <v>16227</v>
      </c>
      <c r="D4006" s="177">
        <v>1</v>
      </c>
      <c r="E4006" s="178">
        <v>0.3</v>
      </c>
      <c r="F4006" s="563">
        <v>54.81442909090908</v>
      </c>
      <c r="G4006" s="563"/>
    </row>
    <row r="4007" spans="2:7" ht="12">
      <c r="B4007" s="2" t="s">
        <v>4750</v>
      </c>
      <c r="C4007" s="176" t="s">
        <v>16228</v>
      </c>
      <c r="D4007" s="177">
        <v>1</v>
      </c>
      <c r="E4007" s="178">
        <v>0.35</v>
      </c>
      <c r="F4007" s="563">
        <v>60.480343636363607</v>
      </c>
      <c r="G4007" s="563"/>
    </row>
    <row r="4008" spans="2:7" ht="12">
      <c r="B4008" s="2" t="s">
        <v>4751</v>
      </c>
      <c r="C4008" s="176" t="s">
        <v>16229</v>
      </c>
      <c r="D4008" s="177">
        <v>1</v>
      </c>
      <c r="E4008" s="178">
        <v>0.35</v>
      </c>
      <c r="F4008" s="563">
        <v>60.480343636363607</v>
      </c>
      <c r="G4008" s="563"/>
    </row>
    <row r="4009" spans="2:7" ht="12">
      <c r="B4009" s="2" t="s">
        <v>4752</v>
      </c>
      <c r="C4009" s="176" t="s">
        <v>16230</v>
      </c>
      <c r="D4009" s="177">
        <v>1</v>
      </c>
      <c r="E4009" s="178">
        <v>0.35</v>
      </c>
      <c r="F4009" s="563">
        <v>38.29</v>
      </c>
      <c r="G4009" s="563"/>
    </row>
    <row r="4010" spans="2:7" ht="12">
      <c r="B4010" s="2" t="s">
        <v>4753</v>
      </c>
      <c r="C4010" s="176" t="s">
        <v>16231</v>
      </c>
      <c r="D4010" s="177">
        <v>1</v>
      </c>
      <c r="E4010" s="178">
        <v>0.35</v>
      </c>
      <c r="F4010" s="563">
        <v>60.480343636363607</v>
      </c>
      <c r="G4010" s="563"/>
    </row>
    <row r="4011" spans="2:7" ht="12">
      <c r="B4011" s="2" t="s">
        <v>4754</v>
      </c>
      <c r="C4011" s="176" t="s">
        <v>16232</v>
      </c>
      <c r="D4011" s="177">
        <v>1</v>
      </c>
      <c r="E4011" s="178">
        <v>0.35</v>
      </c>
      <c r="F4011" s="563">
        <v>60.480343636363607</v>
      </c>
      <c r="G4011" s="563"/>
    </row>
    <row r="4012" spans="2:7" ht="12">
      <c r="B4012" s="2" t="s">
        <v>4755</v>
      </c>
      <c r="C4012" s="176" t="s">
        <v>16233</v>
      </c>
      <c r="D4012" s="177">
        <v>1</v>
      </c>
      <c r="E4012" s="178">
        <v>0.41</v>
      </c>
      <c r="F4012" s="563">
        <v>67.068616363636352</v>
      </c>
      <c r="G4012" s="563"/>
    </row>
    <row r="4013" spans="2:7" ht="12">
      <c r="B4013" s="2" t="s">
        <v>4756</v>
      </c>
      <c r="C4013" s="176" t="s">
        <v>16234</v>
      </c>
      <c r="D4013" s="177">
        <v>1</v>
      </c>
      <c r="E4013" s="178">
        <v>0.41</v>
      </c>
      <c r="F4013" s="563">
        <v>42.71</v>
      </c>
      <c r="G4013" s="563"/>
    </row>
    <row r="4014" spans="2:7" ht="12">
      <c r="B4014" s="2" t="s">
        <v>5015</v>
      </c>
      <c r="C4014" s="176" t="s">
        <v>16235</v>
      </c>
      <c r="D4014" s="177">
        <v>1</v>
      </c>
      <c r="E4014" s="178">
        <v>0.41</v>
      </c>
      <c r="F4014" s="563">
        <v>67.068616363636352</v>
      </c>
      <c r="G4014" s="563"/>
    </row>
    <row r="4015" spans="2:7" ht="12">
      <c r="B4015" s="2" t="s">
        <v>5016</v>
      </c>
      <c r="C4015" s="176" t="s">
        <v>16236</v>
      </c>
      <c r="D4015" s="177">
        <v>1</v>
      </c>
      <c r="E4015" s="178">
        <v>0.41</v>
      </c>
      <c r="F4015" s="563">
        <v>67.068616363636352</v>
      </c>
      <c r="G4015" s="563"/>
    </row>
    <row r="4016" spans="2:7" ht="12">
      <c r="B4016" s="2" t="s">
        <v>5017</v>
      </c>
      <c r="C4016" s="176" t="s">
        <v>16237</v>
      </c>
      <c r="D4016" s="177">
        <v>1</v>
      </c>
      <c r="E4016" s="178">
        <v>0.83699999999999997</v>
      </c>
      <c r="F4016" s="563">
        <v>123.99129272727269</v>
      </c>
      <c r="G4016" s="563"/>
    </row>
    <row r="4017" spans="1:7" ht="12">
      <c r="B4017" s="2" t="s">
        <v>5018</v>
      </c>
      <c r="C4017" s="176" t="s">
        <v>16238</v>
      </c>
      <c r="D4017" s="177">
        <v>1</v>
      </c>
      <c r="E4017" s="178">
        <v>0.83699999999999997</v>
      </c>
      <c r="F4017" s="563">
        <v>94.25</v>
      </c>
      <c r="G4017" s="563"/>
    </row>
    <row r="4018" spans="1:7" ht="12">
      <c r="B4018" s="2" t="s">
        <v>5019</v>
      </c>
      <c r="C4018" s="176" t="s">
        <v>16239</v>
      </c>
      <c r="D4018" s="177">
        <v>1</v>
      </c>
      <c r="E4018" s="178">
        <v>0.83699999999999997</v>
      </c>
      <c r="F4018" s="563">
        <v>128.20778727272724</v>
      </c>
      <c r="G4018" s="563"/>
    </row>
    <row r="4019" spans="1:7" ht="12">
      <c r="B4019" s="2" t="s">
        <v>5020</v>
      </c>
      <c r="C4019" s="176" t="s">
        <v>16240</v>
      </c>
      <c r="D4019" s="177">
        <v>1</v>
      </c>
      <c r="E4019" s="178">
        <v>0.94699999999999995</v>
      </c>
      <c r="F4019" s="563">
        <v>138.35372727272727</v>
      </c>
      <c r="G4019" s="563"/>
    </row>
    <row r="4020" spans="1:7" ht="12">
      <c r="B4020" s="2" t="s">
        <v>4163</v>
      </c>
      <c r="C4020" s="176" t="s">
        <v>16241</v>
      </c>
      <c r="D4020" s="177">
        <v>1</v>
      </c>
      <c r="E4020" s="178">
        <v>0.94699999999999995</v>
      </c>
      <c r="F4020" s="563">
        <v>101.62</v>
      </c>
      <c r="G4020" s="563"/>
    </row>
    <row r="4021" spans="1:7" ht="12">
      <c r="B4021" s="2" t="s">
        <v>4164</v>
      </c>
      <c r="C4021" s="176" t="s">
        <v>16242</v>
      </c>
      <c r="D4021" s="177">
        <v>1</v>
      </c>
      <c r="E4021" s="178">
        <v>0.94699999999999995</v>
      </c>
      <c r="F4021" s="563">
        <v>138.35372727272727</v>
      </c>
      <c r="G4021" s="563"/>
    </row>
    <row r="4022" spans="1:7" ht="12">
      <c r="B4022" s="2" t="s">
        <v>4165</v>
      </c>
      <c r="C4022" s="176" t="s">
        <v>16243</v>
      </c>
      <c r="D4022" s="177">
        <v>1</v>
      </c>
      <c r="E4022" s="178">
        <v>0.94699999999999995</v>
      </c>
      <c r="F4022" s="563">
        <v>138.35372727272727</v>
      </c>
      <c r="G4022" s="563"/>
    </row>
    <row r="4023" spans="1:7" ht="12">
      <c r="B4023" s="2" t="s">
        <v>4166</v>
      </c>
      <c r="C4023" s="176" t="s">
        <v>16244</v>
      </c>
      <c r="D4023" s="177">
        <v>1</v>
      </c>
      <c r="E4023" s="178">
        <v>1.0069999999999999</v>
      </c>
      <c r="F4023" s="563">
        <v>147.57730909090904</v>
      </c>
      <c r="G4023" s="563"/>
    </row>
    <row r="4024" spans="1:7" ht="12">
      <c r="B4024" s="2" t="s">
        <v>4167</v>
      </c>
      <c r="C4024" s="176" t="s">
        <v>16245</v>
      </c>
      <c r="D4024" s="177">
        <v>1</v>
      </c>
      <c r="E4024" s="178">
        <v>1.0069999999999999</v>
      </c>
      <c r="F4024" s="563">
        <v>131.7654545454545</v>
      </c>
      <c r="G4024" s="563"/>
    </row>
    <row r="4025" spans="1:7" ht="12">
      <c r="B4025" s="2" t="s">
        <v>4168</v>
      </c>
      <c r="C4025" s="176" t="s">
        <v>16246</v>
      </c>
      <c r="D4025" s="177">
        <v>1</v>
      </c>
      <c r="E4025" s="178">
        <v>1.0069999999999999</v>
      </c>
      <c r="F4025" s="563">
        <v>147.57730909090904</v>
      </c>
      <c r="G4025" s="563"/>
    </row>
    <row r="4026" spans="1:7" ht="12">
      <c r="B4026" s="2" t="s">
        <v>4169</v>
      </c>
      <c r="C4026" s="176" t="s">
        <v>16247</v>
      </c>
      <c r="D4026" s="177">
        <v>1</v>
      </c>
      <c r="E4026" s="178">
        <v>1.0069999999999999</v>
      </c>
      <c r="F4026" s="563">
        <v>147.57730909090904</v>
      </c>
      <c r="G4026" s="563"/>
    </row>
    <row r="4027" spans="1:7" ht="12">
      <c r="B4027" s="2" t="s">
        <v>4170</v>
      </c>
      <c r="C4027" s="176" t="s">
        <v>16248</v>
      </c>
      <c r="D4027" s="177">
        <v>1</v>
      </c>
      <c r="E4027" s="178">
        <v>1.407</v>
      </c>
      <c r="F4027" s="563">
        <v>310.96647272727267</v>
      </c>
      <c r="G4027" s="563"/>
    </row>
    <row r="4028" spans="1:7" ht="12">
      <c r="A4028" s="3" t="s">
        <v>12804</v>
      </c>
      <c r="B4028" s="2" t="s">
        <v>4171</v>
      </c>
      <c r="C4028" s="176" t="s">
        <v>16249</v>
      </c>
      <c r="D4028" s="177">
        <v>1</v>
      </c>
      <c r="E4028" s="178">
        <v>1.407</v>
      </c>
      <c r="F4028" s="563">
        <v>153.4</v>
      </c>
      <c r="G4028" s="563"/>
    </row>
    <row r="4029" spans="1:7" ht="12">
      <c r="B4029" s="2" t="s">
        <v>4172</v>
      </c>
      <c r="C4029" s="176" t="s">
        <v>16250</v>
      </c>
      <c r="D4029" s="177">
        <v>1</v>
      </c>
      <c r="E4029" s="178">
        <v>1.407</v>
      </c>
      <c r="F4029" s="563">
        <v>304.37819999999988</v>
      </c>
      <c r="G4029" s="563"/>
    </row>
    <row r="4030" spans="1:7" ht="12">
      <c r="B4030" s="2" t="s">
        <v>4173</v>
      </c>
      <c r="C4030" s="176" t="s">
        <v>16251</v>
      </c>
      <c r="D4030" s="177">
        <v>1</v>
      </c>
      <c r="E4030" s="178">
        <v>1.407</v>
      </c>
      <c r="F4030" s="563">
        <v>310.96647272727267</v>
      </c>
      <c r="G4030" s="563"/>
    </row>
    <row r="4031" spans="1:7" ht="12">
      <c r="B4031" s="2" t="s">
        <v>4174</v>
      </c>
      <c r="C4031" s="176" t="s">
        <v>16252</v>
      </c>
      <c r="D4031" s="177">
        <v>1</v>
      </c>
      <c r="E4031" s="178">
        <v>1.5369999999999999</v>
      </c>
      <c r="F4031" s="563">
        <v>337.31956363636357</v>
      </c>
      <c r="G4031" s="563"/>
    </row>
    <row r="4032" spans="1:7" ht="12">
      <c r="A4032" s="3" t="s">
        <v>12805</v>
      </c>
      <c r="B4032" s="2" t="s">
        <v>4175</v>
      </c>
      <c r="C4032" s="176" t="s">
        <v>16253</v>
      </c>
      <c r="D4032" s="177">
        <v>1</v>
      </c>
      <c r="E4032" s="178">
        <v>1.5369999999999999</v>
      </c>
      <c r="F4032" s="563">
        <v>148.33000000000001</v>
      </c>
      <c r="G4032" s="563"/>
    </row>
    <row r="4033" spans="1:7" ht="12">
      <c r="B4033" s="2" t="s">
        <v>4176</v>
      </c>
      <c r="C4033" s="176" t="s">
        <v>16254</v>
      </c>
      <c r="D4033" s="177">
        <v>1</v>
      </c>
      <c r="E4033" s="178">
        <v>1.5369999999999999</v>
      </c>
      <c r="F4033" s="563">
        <v>321.50770909090897</v>
      </c>
      <c r="G4033" s="563"/>
    </row>
    <row r="4034" spans="1:7" ht="12">
      <c r="B4034" s="2" t="s">
        <v>4177</v>
      </c>
      <c r="C4034" s="176" t="s">
        <v>16255</v>
      </c>
      <c r="D4034" s="177">
        <v>1</v>
      </c>
      <c r="E4034" s="178">
        <v>1.5369999999999999</v>
      </c>
      <c r="F4034" s="563">
        <v>337.31956363636357</v>
      </c>
      <c r="G4034" s="563"/>
    </row>
    <row r="4035" spans="1:7" ht="12">
      <c r="B4035" s="2" t="s">
        <v>4178</v>
      </c>
      <c r="C4035" s="176" t="s">
        <v>16256</v>
      </c>
      <c r="D4035" s="177">
        <v>1</v>
      </c>
      <c r="E4035" s="178">
        <v>0.66700000000000004</v>
      </c>
      <c r="F4035" s="563">
        <v>105.67589454545453</v>
      </c>
      <c r="G4035" s="563"/>
    </row>
    <row r="4036" spans="1:7" ht="12">
      <c r="A4036" s="3" t="s">
        <v>12806</v>
      </c>
      <c r="B4036" s="2" t="s">
        <v>4179</v>
      </c>
      <c r="C4036" s="176" t="s">
        <v>16257</v>
      </c>
      <c r="D4036" s="177">
        <v>1</v>
      </c>
      <c r="E4036" s="178">
        <v>0.66700000000000004</v>
      </c>
      <c r="F4036" s="563">
        <v>88.98</v>
      </c>
      <c r="G4036" s="563"/>
    </row>
    <row r="4037" spans="1:7" ht="12">
      <c r="B4037" s="2" t="s">
        <v>5028</v>
      </c>
      <c r="C4037" s="176" t="s">
        <v>16258</v>
      </c>
      <c r="D4037" s="177">
        <v>1</v>
      </c>
      <c r="E4037" s="178">
        <v>0.66700000000000004</v>
      </c>
      <c r="F4037" s="563">
        <v>106.46648727272725</v>
      </c>
      <c r="G4037" s="563"/>
    </row>
    <row r="4038" spans="1:7" ht="12">
      <c r="B4038" s="2" t="s">
        <v>5029</v>
      </c>
      <c r="C4038" s="176" t="s">
        <v>16259</v>
      </c>
      <c r="D4038" s="177">
        <v>1</v>
      </c>
      <c r="E4038" s="178">
        <v>0.71699999999999997</v>
      </c>
      <c r="F4038" s="563">
        <v>110.28768545454543</v>
      </c>
      <c r="G4038" s="563"/>
    </row>
    <row r="4039" spans="1:7" ht="12">
      <c r="A4039" s="3" t="s">
        <v>12807</v>
      </c>
      <c r="B4039" s="2" t="s">
        <v>5030</v>
      </c>
      <c r="C4039" s="176" t="s">
        <v>16260</v>
      </c>
      <c r="D4039" s="177">
        <v>1</v>
      </c>
      <c r="E4039" s="178">
        <v>0.71699999999999997</v>
      </c>
      <c r="F4039" s="563">
        <v>91.55</v>
      </c>
      <c r="G4039" s="563"/>
    </row>
    <row r="4040" spans="1:7" ht="12">
      <c r="B4040" s="2" t="s">
        <v>5031</v>
      </c>
      <c r="C4040" s="176" t="s">
        <v>16261</v>
      </c>
      <c r="D4040" s="177">
        <v>1</v>
      </c>
      <c r="E4040" s="178">
        <v>0.71699999999999997</v>
      </c>
      <c r="F4040" s="563">
        <v>110.28768545454543</v>
      </c>
      <c r="G4040" s="563"/>
    </row>
    <row r="4041" spans="1:7" ht="12">
      <c r="B4041" s="2" t="s">
        <v>5032</v>
      </c>
      <c r="C4041" s="176" t="s">
        <v>16262</v>
      </c>
      <c r="D4041" s="177">
        <v>1</v>
      </c>
      <c r="E4041" s="178">
        <v>0.71699999999999997</v>
      </c>
      <c r="F4041" s="563">
        <v>109.49709272727269</v>
      </c>
      <c r="G4041" s="563"/>
    </row>
    <row r="4042" spans="1:7" ht="12">
      <c r="B4042" s="2" t="s">
        <v>5033</v>
      </c>
      <c r="C4042" s="176" t="s">
        <v>16263</v>
      </c>
      <c r="D4042" s="177">
        <v>1</v>
      </c>
      <c r="E4042" s="178">
        <v>0.77700000000000002</v>
      </c>
      <c r="F4042" s="563">
        <v>118.19361272727271</v>
      </c>
      <c r="G4042" s="563"/>
    </row>
    <row r="4043" spans="1:7" ht="12">
      <c r="A4043" s="3" t="s">
        <v>12808</v>
      </c>
      <c r="B4043" s="2" t="s">
        <v>5034</v>
      </c>
      <c r="C4043" s="176" t="s">
        <v>16264</v>
      </c>
      <c r="D4043" s="177">
        <v>1</v>
      </c>
      <c r="E4043" s="178">
        <v>0.77700000000000002</v>
      </c>
      <c r="F4043" s="563">
        <v>97.94</v>
      </c>
      <c r="G4043" s="563"/>
    </row>
    <row r="4044" spans="1:7" ht="12">
      <c r="B4044" s="2" t="s">
        <v>5865</v>
      </c>
      <c r="C4044" s="176" t="s">
        <v>16265</v>
      </c>
      <c r="D4044" s="177">
        <v>1</v>
      </c>
      <c r="E4044" s="178">
        <v>0.77700000000000002</v>
      </c>
      <c r="F4044" s="563">
        <v>118.19361272727271</v>
      </c>
      <c r="G4044" s="563"/>
    </row>
    <row r="4045" spans="1:7" ht="12">
      <c r="B4045" s="2" t="s">
        <v>5866</v>
      </c>
      <c r="C4045" s="176" t="s">
        <v>16266</v>
      </c>
      <c r="D4045" s="177">
        <v>1</v>
      </c>
      <c r="E4045" s="178">
        <v>0.77700000000000002</v>
      </c>
      <c r="F4045" s="563">
        <v>118.19361272727271</v>
      </c>
      <c r="G4045" s="563"/>
    </row>
    <row r="4046" spans="1:7" ht="12">
      <c r="B4046" s="2" t="s">
        <v>5867</v>
      </c>
      <c r="C4046" s="176" t="s">
        <v>16267</v>
      </c>
      <c r="D4046" s="177">
        <v>1</v>
      </c>
      <c r="E4046" s="178">
        <v>1.2070000000000001</v>
      </c>
      <c r="F4046" s="563">
        <v>126.09953999999998</v>
      </c>
      <c r="G4046" s="563"/>
    </row>
    <row r="4047" spans="1:7" ht="12">
      <c r="A4047" s="3" t="s">
        <v>12809</v>
      </c>
      <c r="B4047" s="2" t="s">
        <v>5868</v>
      </c>
      <c r="C4047" s="176" t="s">
        <v>16268</v>
      </c>
      <c r="D4047" s="177">
        <v>1</v>
      </c>
      <c r="E4047" s="178">
        <v>1.2070000000000001</v>
      </c>
      <c r="F4047" s="563">
        <v>102.85</v>
      </c>
      <c r="G4047" s="563"/>
    </row>
    <row r="4048" spans="1:7" ht="12">
      <c r="B4048" s="2" t="s">
        <v>5869</v>
      </c>
      <c r="C4048" s="176" t="s">
        <v>16269</v>
      </c>
      <c r="D4048" s="177">
        <v>1</v>
      </c>
      <c r="E4048" s="178">
        <v>1.2070000000000001</v>
      </c>
      <c r="F4048" s="563">
        <v>126.09953999999998</v>
      </c>
      <c r="G4048" s="563"/>
    </row>
    <row r="4049" spans="1:7" ht="12">
      <c r="B4049" s="2" t="s">
        <v>5870</v>
      </c>
      <c r="C4049" s="176" t="s">
        <v>16270</v>
      </c>
      <c r="D4049" s="177">
        <v>1</v>
      </c>
      <c r="E4049" s="178">
        <v>1.3069999999999999</v>
      </c>
      <c r="F4049" s="563">
        <v>130.97486181818178</v>
      </c>
      <c r="G4049" s="563"/>
    </row>
    <row r="4050" spans="1:7" ht="12">
      <c r="B4050" s="2" t="s">
        <v>5871</v>
      </c>
      <c r="C4050" s="176" t="s">
        <v>16271</v>
      </c>
      <c r="D4050" s="177">
        <v>1</v>
      </c>
      <c r="E4050" s="178">
        <v>1.3069999999999999</v>
      </c>
      <c r="F4050" s="563">
        <v>130.97486181818178</v>
      </c>
      <c r="G4050" s="563"/>
    </row>
    <row r="4051" spans="1:7" ht="12">
      <c r="A4051" s="3" t="s">
        <v>12810</v>
      </c>
      <c r="B4051" s="2" t="s">
        <v>5872</v>
      </c>
      <c r="C4051" s="176" t="s">
        <v>16272</v>
      </c>
      <c r="D4051" s="177">
        <v>1</v>
      </c>
      <c r="E4051" s="178">
        <v>1.3069999999999999</v>
      </c>
      <c r="F4051" s="563">
        <v>105.79</v>
      </c>
      <c r="G4051" s="563"/>
    </row>
    <row r="4052" spans="1:7" ht="12">
      <c r="B4052" s="2" t="s">
        <v>5873</v>
      </c>
      <c r="C4052" s="176" t="s">
        <v>16273</v>
      </c>
      <c r="D4052" s="177">
        <v>1</v>
      </c>
      <c r="E4052" s="178">
        <v>1.3069999999999999</v>
      </c>
      <c r="F4052" s="563">
        <v>130.97486181818178</v>
      </c>
      <c r="G4052" s="563"/>
    </row>
    <row r="4053" spans="1:7" ht="12">
      <c r="B4053" s="2" t="s">
        <v>5874</v>
      </c>
      <c r="C4053" s="176" t="s">
        <v>16274</v>
      </c>
      <c r="D4053" s="177">
        <v>1</v>
      </c>
      <c r="E4053" s="178">
        <v>1.3069999999999999</v>
      </c>
      <c r="F4053" s="563">
        <v>130.97486181818178</v>
      </c>
      <c r="G4053" s="563"/>
    </row>
    <row r="4054" spans="1:7" ht="12">
      <c r="B4054" s="2" t="s">
        <v>5875</v>
      </c>
      <c r="C4054" s="176" t="s">
        <v>16275</v>
      </c>
      <c r="D4054" s="177">
        <v>1</v>
      </c>
      <c r="E4054" s="178">
        <v>1.4339999999999999</v>
      </c>
      <c r="F4054" s="563">
        <v>162.07150909090905</v>
      </c>
      <c r="G4054" s="563"/>
    </row>
    <row r="4055" spans="1:7" ht="12">
      <c r="A4055" s="3" t="s">
        <v>12811</v>
      </c>
      <c r="B4055" s="2" t="s">
        <v>5876</v>
      </c>
      <c r="C4055" s="176" t="s">
        <v>16276</v>
      </c>
      <c r="D4055" s="177">
        <v>1</v>
      </c>
      <c r="E4055" s="178">
        <v>1.4339999999999999</v>
      </c>
      <c r="F4055" s="563">
        <v>132.55000000000001</v>
      </c>
      <c r="G4055" s="563"/>
    </row>
    <row r="4056" spans="1:7" ht="12">
      <c r="B4056" s="2" t="s">
        <v>5877</v>
      </c>
      <c r="C4056" s="176" t="s">
        <v>16277</v>
      </c>
      <c r="D4056" s="177">
        <v>1</v>
      </c>
      <c r="E4056" s="178">
        <v>1.4339999999999999</v>
      </c>
      <c r="F4056" s="563">
        <v>162.07150909090905</v>
      </c>
      <c r="G4056" s="563"/>
    </row>
    <row r="4057" spans="1:7" ht="12">
      <c r="B4057" s="2" t="s">
        <v>5623</v>
      </c>
      <c r="C4057" s="176" t="s">
        <v>16278</v>
      </c>
      <c r="D4057" s="177">
        <v>1</v>
      </c>
      <c r="E4057" s="178">
        <v>1.4339999999999999</v>
      </c>
      <c r="F4057" s="563">
        <v>162.07150909090905</v>
      </c>
      <c r="G4057" s="563"/>
    </row>
    <row r="4058" spans="1:7" ht="12">
      <c r="B4058" s="2" t="s">
        <v>5624</v>
      </c>
      <c r="C4058" s="176" t="s">
        <v>16279</v>
      </c>
      <c r="D4058" s="177">
        <v>1</v>
      </c>
      <c r="E4058" s="178">
        <v>1.85</v>
      </c>
      <c r="F4058" s="563">
        <v>213.46003636363631</v>
      </c>
      <c r="G4058" s="563"/>
    </row>
    <row r="4059" spans="1:7" ht="12">
      <c r="A4059" s="3" t="s">
        <v>12812</v>
      </c>
      <c r="B4059" s="2" t="s">
        <v>5625</v>
      </c>
      <c r="C4059" s="176" t="s">
        <v>16280</v>
      </c>
      <c r="D4059" s="177">
        <v>1</v>
      </c>
      <c r="E4059" s="178">
        <v>1.85</v>
      </c>
      <c r="F4059" s="563">
        <v>181.15</v>
      </c>
      <c r="G4059" s="563"/>
    </row>
    <row r="4060" spans="1:7" ht="12">
      <c r="B4060" s="2" t="s">
        <v>5626</v>
      </c>
      <c r="C4060" s="176" t="s">
        <v>16281</v>
      </c>
      <c r="D4060" s="177">
        <v>1</v>
      </c>
      <c r="E4060" s="178">
        <v>1.85</v>
      </c>
      <c r="F4060" s="563">
        <v>217.41299999999993</v>
      </c>
      <c r="G4060" s="563"/>
    </row>
    <row r="4061" spans="1:7" ht="12">
      <c r="B4061" s="2" t="s">
        <v>5627</v>
      </c>
      <c r="C4061" s="176" t="s">
        <v>16282</v>
      </c>
      <c r="D4061" s="177">
        <v>1</v>
      </c>
      <c r="E4061" s="178">
        <v>1.92</v>
      </c>
      <c r="F4061" s="563">
        <v>227.95423636363631</v>
      </c>
      <c r="G4061" s="563"/>
    </row>
    <row r="4062" spans="1:7" ht="12">
      <c r="A4062" s="3" t="s">
        <v>12813</v>
      </c>
      <c r="B4062" s="2" t="s">
        <v>5628</v>
      </c>
      <c r="C4062" s="176" t="s">
        <v>16283</v>
      </c>
      <c r="D4062" s="177">
        <v>1</v>
      </c>
      <c r="E4062" s="178">
        <v>1.92</v>
      </c>
      <c r="F4062" s="563">
        <v>188.26</v>
      </c>
      <c r="G4062" s="563"/>
    </row>
    <row r="4063" spans="1:7" ht="12">
      <c r="B4063" s="2" t="s">
        <v>5629</v>
      </c>
      <c r="C4063" s="176" t="s">
        <v>16284</v>
      </c>
      <c r="D4063" s="177">
        <v>1</v>
      </c>
      <c r="E4063" s="178">
        <v>1.92</v>
      </c>
      <c r="F4063" s="563">
        <v>227.95423636363631</v>
      </c>
      <c r="G4063" s="563"/>
    </row>
    <row r="4064" spans="1:7" ht="12">
      <c r="B4064" s="2" t="s">
        <v>5630</v>
      </c>
      <c r="C4064" s="176" t="s">
        <v>16285</v>
      </c>
      <c r="D4064" s="177">
        <v>1</v>
      </c>
      <c r="E4064" s="178">
        <v>1.92</v>
      </c>
      <c r="F4064" s="563">
        <v>227.95423636363631</v>
      </c>
      <c r="G4064" s="563"/>
    </row>
    <row r="4065" spans="1:7" ht="12">
      <c r="B4065" s="2" t="s">
        <v>5631</v>
      </c>
      <c r="C4065" s="176" t="s">
        <v>16286</v>
      </c>
      <c r="D4065" s="177">
        <v>1</v>
      </c>
      <c r="E4065" s="178">
        <v>1.97</v>
      </c>
      <c r="F4065" s="563">
        <v>235.86016363636358</v>
      </c>
      <c r="G4065" s="563"/>
    </row>
    <row r="4066" spans="1:7" ht="12">
      <c r="A4066" s="3" t="s">
        <v>12814</v>
      </c>
      <c r="B4066" s="2" t="s">
        <v>5632</v>
      </c>
      <c r="C4066" s="176" t="s">
        <v>16287</v>
      </c>
      <c r="D4066" s="177">
        <v>1</v>
      </c>
      <c r="E4066" s="178">
        <v>1.97</v>
      </c>
      <c r="F4066" s="563">
        <v>195.63</v>
      </c>
      <c r="G4066" s="563"/>
    </row>
    <row r="4067" spans="1:7" ht="12">
      <c r="B4067" s="2" t="s">
        <v>5633</v>
      </c>
      <c r="C4067" s="176" t="s">
        <v>16288</v>
      </c>
      <c r="D4067" s="177">
        <v>1</v>
      </c>
      <c r="E4067" s="178">
        <v>1.97</v>
      </c>
      <c r="F4067" s="563">
        <v>235.86016363636358</v>
      </c>
      <c r="G4067" s="563"/>
    </row>
    <row r="4068" spans="1:7" ht="12">
      <c r="B4068" s="2" t="s">
        <v>5634</v>
      </c>
      <c r="C4068" s="176" t="s">
        <v>16289</v>
      </c>
      <c r="D4068" s="177">
        <v>1</v>
      </c>
      <c r="E4068" s="178">
        <v>1.97</v>
      </c>
      <c r="F4068" s="563">
        <v>235.86016363636358</v>
      </c>
      <c r="G4068" s="563"/>
    </row>
    <row r="4069" spans="1:7" ht="12">
      <c r="B4069" s="2" t="s">
        <v>5635</v>
      </c>
      <c r="C4069" s="176" t="s">
        <v>16290</v>
      </c>
      <c r="D4069" s="177">
        <v>1</v>
      </c>
      <c r="E4069" s="178">
        <v>2.44</v>
      </c>
      <c r="F4069" s="563">
        <v>415.06118181818175</v>
      </c>
      <c r="G4069" s="563"/>
    </row>
    <row r="4070" spans="1:7" ht="12">
      <c r="A4070" s="3" t="s">
        <v>12815</v>
      </c>
      <c r="B4070" s="2" t="s">
        <v>5636</v>
      </c>
      <c r="C4070" s="176" t="s">
        <v>16291</v>
      </c>
      <c r="D4070" s="177">
        <v>1</v>
      </c>
      <c r="E4070" s="178">
        <v>2.44</v>
      </c>
      <c r="F4070" s="563">
        <v>162</v>
      </c>
      <c r="G4070" s="563"/>
    </row>
    <row r="4071" spans="1:7" ht="12">
      <c r="B4071" s="2" t="s">
        <v>5637</v>
      </c>
      <c r="C4071" s="176" t="s">
        <v>16292</v>
      </c>
      <c r="D4071" s="177">
        <v>1</v>
      </c>
      <c r="E4071" s="178">
        <v>2.44</v>
      </c>
      <c r="F4071" s="563">
        <v>415.06118181818175</v>
      </c>
      <c r="G4071" s="563"/>
    </row>
    <row r="4072" spans="1:7" ht="12">
      <c r="B4072" s="2" t="s">
        <v>5638</v>
      </c>
      <c r="C4072" s="176" t="s">
        <v>16293</v>
      </c>
      <c r="D4072" s="177">
        <v>1</v>
      </c>
      <c r="E4072" s="178">
        <v>2.44</v>
      </c>
      <c r="F4072" s="563">
        <v>415.06118181818175</v>
      </c>
      <c r="G4072" s="563"/>
    </row>
    <row r="4073" spans="1:7" ht="12">
      <c r="B4073" s="2" t="s">
        <v>5639</v>
      </c>
      <c r="C4073" s="176" t="s">
        <v>16294</v>
      </c>
      <c r="D4073" s="177">
        <v>1</v>
      </c>
      <c r="E4073" s="178">
        <v>2.5499999999999998</v>
      </c>
      <c r="F4073" s="563">
        <v>437.46130909090897</v>
      </c>
      <c r="G4073" s="563"/>
    </row>
    <row r="4074" spans="1:7" ht="12">
      <c r="A4074" s="3" t="s">
        <v>12816</v>
      </c>
      <c r="B4074" s="2" t="s">
        <v>5640</v>
      </c>
      <c r="C4074" s="176" t="s">
        <v>16295</v>
      </c>
      <c r="D4074" s="177">
        <v>1</v>
      </c>
      <c r="E4074" s="178">
        <v>2.5499999999999998</v>
      </c>
      <c r="F4074" s="563">
        <v>226.75</v>
      </c>
      <c r="G4074" s="563"/>
    </row>
    <row r="4075" spans="1:7" ht="12">
      <c r="B4075" s="2" t="s">
        <v>5641</v>
      </c>
      <c r="C4075" s="176" t="s">
        <v>16296</v>
      </c>
      <c r="D4075" s="177">
        <v>1</v>
      </c>
      <c r="E4075" s="178">
        <v>2.5499999999999998</v>
      </c>
      <c r="F4075" s="563">
        <v>437.46130909090897</v>
      </c>
      <c r="G4075" s="563"/>
    </row>
    <row r="4076" spans="1:7" ht="12">
      <c r="B4076" s="2" t="s">
        <v>5642</v>
      </c>
      <c r="C4076" s="176" t="s">
        <v>16297</v>
      </c>
      <c r="D4076" s="177">
        <v>1</v>
      </c>
      <c r="E4076" s="178">
        <v>2.5499999999999998</v>
      </c>
      <c r="F4076" s="563">
        <v>437.46130909090897</v>
      </c>
      <c r="G4076" s="563"/>
    </row>
    <row r="4077" spans="1:7" ht="12">
      <c r="B4077" s="2" t="s">
        <v>5643</v>
      </c>
      <c r="C4077" s="176" t="s">
        <v>16298</v>
      </c>
      <c r="D4077" s="177">
        <v>1</v>
      </c>
      <c r="E4077" s="178">
        <v>0.15</v>
      </c>
      <c r="F4077" s="563">
        <v>26.748387272727264</v>
      </c>
      <c r="G4077" s="563"/>
    </row>
    <row r="4078" spans="1:7" ht="12">
      <c r="B4078" s="2" t="s">
        <v>5644</v>
      </c>
      <c r="C4078" s="176" t="s">
        <v>16299</v>
      </c>
      <c r="D4078" s="177">
        <v>1</v>
      </c>
      <c r="E4078" s="178">
        <v>0.15</v>
      </c>
      <c r="F4078" s="563">
        <v>26.748387272727264</v>
      </c>
      <c r="G4078" s="563"/>
    </row>
    <row r="4079" spans="1:7" ht="12">
      <c r="B4079" s="2" t="s">
        <v>5645</v>
      </c>
      <c r="C4079" s="176" t="s">
        <v>16300</v>
      </c>
      <c r="D4079" s="177">
        <v>1</v>
      </c>
      <c r="E4079" s="178">
        <v>0.15</v>
      </c>
      <c r="F4079" s="563">
        <v>26.748387272727264</v>
      </c>
      <c r="G4079" s="563"/>
    </row>
    <row r="4080" spans="1:7" ht="12">
      <c r="B4080" s="2" t="s">
        <v>5646</v>
      </c>
      <c r="C4080" s="176" t="s">
        <v>16301</v>
      </c>
      <c r="D4080" s="177">
        <v>1</v>
      </c>
      <c r="E4080" s="178">
        <v>0.15</v>
      </c>
      <c r="F4080" s="563">
        <v>26.748387272727264</v>
      </c>
      <c r="G4080" s="563"/>
    </row>
    <row r="4081" spans="2:7" ht="12">
      <c r="B4081" s="2" t="s">
        <v>5647</v>
      </c>
      <c r="C4081" s="176" t="s">
        <v>16302</v>
      </c>
      <c r="D4081" s="177">
        <v>1</v>
      </c>
      <c r="E4081" s="178">
        <v>0.15</v>
      </c>
      <c r="F4081" s="563">
        <v>26.748387272727264</v>
      </c>
      <c r="G4081" s="563"/>
    </row>
    <row r="4082" spans="2:7" ht="12">
      <c r="B4082" s="2" t="s">
        <v>5648</v>
      </c>
      <c r="C4082" s="176" t="s">
        <v>16303</v>
      </c>
      <c r="D4082" s="177">
        <v>1</v>
      </c>
      <c r="E4082" s="178">
        <v>0.15</v>
      </c>
      <c r="F4082" s="563">
        <v>18.43</v>
      </c>
      <c r="G4082" s="563"/>
    </row>
    <row r="4083" spans="2:7" ht="12">
      <c r="B4083" s="2" t="s">
        <v>5649</v>
      </c>
      <c r="C4083" s="176" t="s">
        <v>16304</v>
      </c>
      <c r="D4083" s="177">
        <v>1</v>
      </c>
      <c r="E4083" s="178">
        <v>0.15</v>
      </c>
      <c r="F4083" s="563">
        <v>26.748387272727264</v>
      </c>
      <c r="G4083" s="563"/>
    </row>
    <row r="4084" spans="2:7" ht="12">
      <c r="B4084" s="2" t="s">
        <v>5650</v>
      </c>
      <c r="C4084" s="176" t="s">
        <v>16305</v>
      </c>
      <c r="D4084" s="177">
        <v>1</v>
      </c>
      <c r="E4084" s="178">
        <v>0.15</v>
      </c>
      <c r="F4084" s="563">
        <v>26.748387272727264</v>
      </c>
      <c r="G4084" s="563"/>
    </row>
    <row r="4085" spans="2:7" ht="12">
      <c r="B4085" s="2" t="s">
        <v>5651</v>
      </c>
      <c r="C4085" s="176" t="s">
        <v>16306</v>
      </c>
      <c r="D4085" s="177">
        <v>1</v>
      </c>
      <c r="E4085" s="178">
        <v>0.15</v>
      </c>
      <c r="F4085" s="563">
        <v>26.748387272727264</v>
      </c>
      <c r="G4085" s="563"/>
    </row>
    <row r="4086" spans="2:7" ht="12">
      <c r="B4086" s="2" t="s">
        <v>5652</v>
      </c>
      <c r="C4086" s="176" t="s">
        <v>16307</v>
      </c>
      <c r="D4086" s="177">
        <v>1</v>
      </c>
      <c r="E4086" s="178">
        <v>0.17</v>
      </c>
      <c r="F4086" s="563">
        <v>30.174289090909085</v>
      </c>
      <c r="G4086" s="563"/>
    </row>
    <row r="4087" spans="2:7" ht="12">
      <c r="B4087" s="2" t="s">
        <v>5653</v>
      </c>
      <c r="C4087" s="176" t="s">
        <v>16308</v>
      </c>
      <c r="D4087" s="177">
        <v>1</v>
      </c>
      <c r="E4087" s="178">
        <v>0.17</v>
      </c>
      <c r="F4087" s="563">
        <v>30.174289090909085</v>
      </c>
      <c r="G4087" s="563"/>
    </row>
    <row r="4088" spans="2:7" ht="12">
      <c r="B4088" s="2" t="s">
        <v>5654</v>
      </c>
      <c r="C4088" s="176" t="s">
        <v>16309</v>
      </c>
      <c r="D4088" s="177">
        <v>1</v>
      </c>
      <c r="E4088" s="178">
        <v>0.17</v>
      </c>
      <c r="F4088" s="563">
        <v>30.174289090909085</v>
      </c>
      <c r="G4088" s="563"/>
    </row>
    <row r="4089" spans="2:7" ht="12">
      <c r="B4089" s="2" t="s">
        <v>5655</v>
      </c>
      <c r="C4089" s="176" t="s">
        <v>16310</v>
      </c>
      <c r="D4089" s="177">
        <v>1</v>
      </c>
      <c r="E4089" s="178">
        <v>0.17</v>
      </c>
      <c r="F4089" s="563">
        <v>30.174289090909085</v>
      </c>
      <c r="G4089" s="563"/>
    </row>
    <row r="4090" spans="2:7" ht="12">
      <c r="B4090" s="2" t="s">
        <v>5656</v>
      </c>
      <c r="C4090" s="176" t="s">
        <v>16311</v>
      </c>
      <c r="D4090" s="177">
        <v>1</v>
      </c>
      <c r="E4090" s="178">
        <v>0.17</v>
      </c>
      <c r="F4090" s="563">
        <v>30.174289090909085</v>
      </c>
      <c r="G4090" s="563"/>
    </row>
    <row r="4091" spans="2:7" ht="12">
      <c r="B4091" s="2" t="s">
        <v>5657</v>
      </c>
      <c r="C4091" s="176" t="s">
        <v>16312</v>
      </c>
      <c r="D4091" s="177">
        <v>1</v>
      </c>
      <c r="E4091" s="178">
        <v>0.17</v>
      </c>
      <c r="F4091" s="563">
        <v>30.174289090909085</v>
      </c>
      <c r="G4091" s="563"/>
    </row>
    <row r="4092" spans="2:7" ht="12">
      <c r="B4092" s="2" t="s">
        <v>5658</v>
      </c>
      <c r="C4092" s="176" t="s">
        <v>16313</v>
      </c>
      <c r="D4092" s="177">
        <v>1</v>
      </c>
      <c r="E4092" s="178">
        <v>0.17</v>
      </c>
      <c r="F4092" s="563">
        <v>20.72</v>
      </c>
      <c r="G4092" s="563"/>
    </row>
    <row r="4093" spans="2:7" ht="12">
      <c r="B4093" s="2" t="s">
        <v>5659</v>
      </c>
      <c r="C4093" s="176" t="s">
        <v>16314</v>
      </c>
      <c r="D4093" s="177">
        <v>1</v>
      </c>
      <c r="E4093" s="178">
        <v>0.17</v>
      </c>
      <c r="F4093" s="563">
        <v>30.174289090909085</v>
      </c>
      <c r="G4093" s="563"/>
    </row>
    <row r="4094" spans="2:7" ht="12">
      <c r="B4094" s="2" t="s">
        <v>4911</v>
      </c>
      <c r="C4094" s="176" t="s">
        <v>16315</v>
      </c>
      <c r="D4094" s="177">
        <v>1</v>
      </c>
      <c r="E4094" s="178">
        <v>0.17</v>
      </c>
      <c r="F4094" s="563">
        <v>30.174289090909085</v>
      </c>
      <c r="G4094" s="563"/>
    </row>
    <row r="4095" spans="2:7" ht="12">
      <c r="B4095" s="2" t="s">
        <v>4912</v>
      </c>
      <c r="C4095" s="176" t="s">
        <v>16316</v>
      </c>
      <c r="D4095" s="177">
        <v>1</v>
      </c>
      <c r="E4095" s="178">
        <v>0.17</v>
      </c>
      <c r="F4095" s="563">
        <v>30.174289090909085</v>
      </c>
      <c r="G4095" s="563"/>
    </row>
    <row r="4096" spans="2:7" ht="12">
      <c r="B4096" s="2" t="s">
        <v>4913</v>
      </c>
      <c r="C4096" s="176" t="s">
        <v>16317</v>
      </c>
      <c r="D4096" s="177">
        <v>1</v>
      </c>
      <c r="E4096" s="178">
        <v>0.25</v>
      </c>
      <c r="F4096" s="563">
        <v>33.995487272727267</v>
      </c>
      <c r="G4096" s="563"/>
    </row>
    <row r="4097" spans="2:7" ht="12">
      <c r="B4097" s="2" t="s">
        <v>4914</v>
      </c>
      <c r="C4097" s="176" t="s">
        <v>16318</v>
      </c>
      <c r="D4097" s="177">
        <v>1</v>
      </c>
      <c r="E4097" s="178">
        <v>0.25</v>
      </c>
      <c r="F4097" s="563">
        <v>33.995487272727267</v>
      </c>
      <c r="G4097" s="563"/>
    </row>
    <row r="4098" spans="2:7" ht="12">
      <c r="B4098" s="2" t="s">
        <v>4915</v>
      </c>
      <c r="C4098" s="176" t="s">
        <v>16319</v>
      </c>
      <c r="D4098" s="177">
        <v>1</v>
      </c>
      <c r="E4098" s="178">
        <v>0.25</v>
      </c>
      <c r="F4098" s="563">
        <v>33.995487272727267</v>
      </c>
      <c r="G4098" s="563"/>
    </row>
    <row r="4099" spans="2:7" ht="12">
      <c r="B4099" s="2" t="s">
        <v>4916</v>
      </c>
      <c r="C4099" s="176" t="s">
        <v>16320</v>
      </c>
      <c r="D4099" s="177">
        <v>1</v>
      </c>
      <c r="E4099" s="178">
        <v>0.25</v>
      </c>
      <c r="F4099" s="563">
        <v>33.995487272727267</v>
      </c>
      <c r="G4099" s="563"/>
    </row>
    <row r="4100" spans="2:7" ht="12">
      <c r="B4100" s="2" t="s">
        <v>4917</v>
      </c>
      <c r="C4100" s="176" t="s">
        <v>16321</v>
      </c>
      <c r="D4100" s="177">
        <v>1</v>
      </c>
      <c r="E4100" s="178">
        <v>0.25</v>
      </c>
      <c r="F4100" s="563">
        <v>33.995487272727267</v>
      </c>
      <c r="G4100" s="563"/>
    </row>
    <row r="4101" spans="2:7" ht="12">
      <c r="B4101" s="2" t="s">
        <v>4918</v>
      </c>
      <c r="C4101" s="176" t="s">
        <v>16322</v>
      </c>
      <c r="D4101" s="177">
        <v>1</v>
      </c>
      <c r="E4101" s="178">
        <v>0.25</v>
      </c>
      <c r="F4101" s="563">
        <v>33.995487272727267</v>
      </c>
      <c r="G4101" s="563"/>
    </row>
    <row r="4102" spans="2:7" ht="12">
      <c r="B4102" s="2" t="s">
        <v>4919</v>
      </c>
      <c r="C4102" s="176" t="s">
        <v>16323</v>
      </c>
      <c r="D4102" s="177">
        <v>1</v>
      </c>
      <c r="E4102" s="178">
        <v>0.25</v>
      </c>
      <c r="F4102" s="563">
        <v>24.113078181818178</v>
      </c>
      <c r="G4102" s="563"/>
    </row>
    <row r="4103" spans="2:7" ht="12">
      <c r="B4103" s="2" t="s">
        <v>5680</v>
      </c>
      <c r="C4103" s="176" t="s">
        <v>16324</v>
      </c>
      <c r="D4103" s="177">
        <v>1</v>
      </c>
      <c r="E4103" s="178">
        <v>0.25</v>
      </c>
      <c r="F4103" s="563">
        <v>33.995487272727267</v>
      </c>
      <c r="G4103" s="563"/>
    </row>
    <row r="4104" spans="2:7" ht="12">
      <c r="B4104" s="2" t="s">
        <v>5681</v>
      </c>
      <c r="C4104" s="176" t="s">
        <v>16325</v>
      </c>
      <c r="D4104" s="177">
        <v>1</v>
      </c>
      <c r="E4104" s="178">
        <v>0.25</v>
      </c>
      <c r="F4104" s="563">
        <v>33.995487272727267</v>
      </c>
      <c r="G4104" s="563"/>
    </row>
    <row r="4105" spans="2:7" ht="12">
      <c r="B4105" s="2" t="s">
        <v>5682</v>
      </c>
      <c r="C4105" s="176" t="s">
        <v>16326</v>
      </c>
      <c r="D4105" s="177">
        <v>1</v>
      </c>
      <c r="E4105" s="178">
        <v>0.25</v>
      </c>
      <c r="F4105" s="563">
        <v>42.692007272727253</v>
      </c>
      <c r="G4105" s="563"/>
    </row>
    <row r="4106" spans="2:7" ht="12">
      <c r="B4106" s="2" t="s">
        <v>5683</v>
      </c>
      <c r="C4106" s="176" t="s">
        <v>16327</v>
      </c>
      <c r="D4106" s="177">
        <v>1</v>
      </c>
      <c r="E4106" s="178">
        <v>0.25</v>
      </c>
      <c r="F4106" s="563">
        <v>42.692007272727253</v>
      </c>
      <c r="G4106" s="563"/>
    </row>
    <row r="4107" spans="2:7" ht="12">
      <c r="B4107" s="2" t="s">
        <v>5684</v>
      </c>
      <c r="C4107" s="176" t="s">
        <v>16328</v>
      </c>
      <c r="D4107" s="177">
        <v>1</v>
      </c>
      <c r="E4107" s="178">
        <v>0.25</v>
      </c>
      <c r="F4107" s="563">
        <v>42.692007272727253</v>
      </c>
      <c r="G4107" s="563"/>
    </row>
    <row r="4108" spans="2:7" ht="12">
      <c r="B4108" s="2" t="s">
        <v>5685</v>
      </c>
      <c r="C4108" s="176" t="s">
        <v>16329</v>
      </c>
      <c r="D4108" s="177">
        <v>1</v>
      </c>
      <c r="E4108" s="178">
        <v>0.25</v>
      </c>
      <c r="F4108" s="563">
        <v>42.692007272727253</v>
      </c>
      <c r="G4108" s="563"/>
    </row>
    <row r="4109" spans="2:7" ht="12">
      <c r="B4109" s="2" t="s">
        <v>5686</v>
      </c>
      <c r="C4109" s="176" t="s">
        <v>16330</v>
      </c>
      <c r="D4109" s="177">
        <v>1</v>
      </c>
      <c r="E4109" s="178">
        <v>0.25</v>
      </c>
      <c r="F4109" s="563">
        <v>42.692007272727253</v>
      </c>
      <c r="G4109" s="563"/>
    </row>
    <row r="4110" spans="2:7" ht="12">
      <c r="B4110" s="2" t="s">
        <v>5687</v>
      </c>
      <c r="C4110" s="176" t="s">
        <v>16331</v>
      </c>
      <c r="D4110" s="177">
        <v>1</v>
      </c>
      <c r="E4110" s="178">
        <v>0.25</v>
      </c>
      <c r="F4110" s="563">
        <v>26.02</v>
      </c>
      <c r="G4110" s="563"/>
    </row>
    <row r="4111" spans="2:7" ht="12">
      <c r="B4111" s="2" t="s">
        <v>5688</v>
      </c>
      <c r="C4111" s="176" t="s">
        <v>16332</v>
      </c>
      <c r="D4111" s="177">
        <v>1</v>
      </c>
      <c r="E4111" s="178">
        <v>0.25</v>
      </c>
      <c r="F4111" s="563">
        <v>42.692007272727253</v>
      </c>
      <c r="G4111" s="563"/>
    </row>
    <row r="4112" spans="2:7" ht="12">
      <c r="B4112" s="2" t="s">
        <v>5689</v>
      </c>
      <c r="C4112" s="176" t="s">
        <v>16333</v>
      </c>
      <c r="D4112" s="177">
        <v>1</v>
      </c>
      <c r="E4112" s="178">
        <v>0.25</v>
      </c>
      <c r="F4112" s="563">
        <v>42.692007272727253</v>
      </c>
      <c r="G4112" s="563"/>
    </row>
    <row r="4113" spans="2:7" ht="12">
      <c r="B4113" s="2" t="s">
        <v>5690</v>
      </c>
      <c r="C4113" s="176" t="s">
        <v>16334</v>
      </c>
      <c r="D4113" s="177">
        <v>1</v>
      </c>
      <c r="E4113" s="178">
        <v>0.25</v>
      </c>
      <c r="F4113" s="563">
        <v>42.692007272727253</v>
      </c>
      <c r="G4113" s="563"/>
    </row>
    <row r="4114" spans="2:7" ht="12">
      <c r="B4114" s="2" t="s">
        <v>5691</v>
      </c>
      <c r="C4114" s="176" t="s">
        <v>16335</v>
      </c>
      <c r="D4114" s="177">
        <v>1</v>
      </c>
      <c r="E4114" s="178">
        <v>0.25</v>
      </c>
      <c r="F4114" s="563">
        <v>48.094390909090897</v>
      </c>
      <c r="G4114" s="563"/>
    </row>
    <row r="4115" spans="2:7" ht="12">
      <c r="B4115" s="2" t="s">
        <v>5692</v>
      </c>
      <c r="C4115" s="176" t="s">
        <v>16336</v>
      </c>
      <c r="D4115" s="177">
        <v>1</v>
      </c>
      <c r="E4115" s="178">
        <v>0.25</v>
      </c>
      <c r="F4115" s="563">
        <v>48.094390909090897</v>
      </c>
      <c r="G4115" s="563"/>
    </row>
    <row r="4116" spans="2:7" ht="12">
      <c r="B4116" s="2" t="s">
        <v>5693</v>
      </c>
      <c r="C4116" s="176" t="s">
        <v>16337</v>
      </c>
      <c r="D4116" s="177">
        <v>1</v>
      </c>
      <c r="E4116" s="178">
        <v>0.25</v>
      </c>
      <c r="F4116" s="563">
        <v>48.094390909090897</v>
      </c>
      <c r="G4116" s="563"/>
    </row>
    <row r="4117" spans="2:7" ht="12">
      <c r="B4117" s="2" t="s">
        <v>5694</v>
      </c>
      <c r="C4117" s="176" t="s">
        <v>16338</v>
      </c>
      <c r="D4117" s="177">
        <v>1</v>
      </c>
      <c r="E4117" s="178">
        <v>0.25</v>
      </c>
      <c r="F4117" s="563">
        <v>48.094390909090897</v>
      </c>
      <c r="G4117" s="563"/>
    </row>
    <row r="4118" spans="2:7" ht="12">
      <c r="B4118" s="2" t="s">
        <v>5695</v>
      </c>
      <c r="C4118" s="176" t="s">
        <v>16339</v>
      </c>
      <c r="D4118" s="177">
        <v>1</v>
      </c>
      <c r="E4118" s="178">
        <v>0.25</v>
      </c>
      <c r="F4118" s="563">
        <v>48.094390909090897</v>
      </c>
      <c r="G4118" s="563"/>
    </row>
    <row r="4119" spans="2:7" ht="12">
      <c r="B4119" s="2" t="s">
        <v>5696</v>
      </c>
      <c r="C4119" s="176" t="s">
        <v>16340</v>
      </c>
      <c r="D4119" s="177">
        <v>1</v>
      </c>
      <c r="E4119" s="178">
        <v>0.25</v>
      </c>
      <c r="F4119" s="563">
        <v>48.094390909090897</v>
      </c>
      <c r="G4119" s="563"/>
    </row>
    <row r="4120" spans="2:7" ht="12">
      <c r="B4120" s="2" t="s">
        <v>5697</v>
      </c>
      <c r="C4120" s="176" t="s">
        <v>16341</v>
      </c>
      <c r="D4120" s="177">
        <v>1</v>
      </c>
      <c r="E4120" s="178">
        <v>0.25</v>
      </c>
      <c r="F4120" s="563">
        <v>29.45</v>
      </c>
      <c r="G4120" s="563"/>
    </row>
    <row r="4121" spans="2:7" ht="12">
      <c r="B4121" s="2" t="s">
        <v>5698</v>
      </c>
      <c r="C4121" s="176" t="s">
        <v>16342</v>
      </c>
      <c r="D4121" s="177">
        <v>1</v>
      </c>
      <c r="E4121" s="178">
        <v>0.25</v>
      </c>
      <c r="F4121" s="563">
        <v>48.094390909090897</v>
      </c>
      <c r="G4121" s="563"/>
    </row>
    <row r="4122" spans="2:7" ht="12">
      <c r="B4122" s="2" t="s">
        <v>5699</v>
      </c>
      <c r="C4122" s="176" t="s">
        <v>16343</v>
      </c>
      <c r="D4122" s="177">
        <v>1</v>
      </c>
      <c r="E4122" s="178">
        <v>0.25</v>
      </c>
      <c r="F4122" s="563">
        <v>48.094390909090897</v>
      </c>
      <c r="G4122" s="563"/>
    </row>
    <row r="4123" spans="2:7" ht="12">
      <c r="B4123" s="2" t="s">
        <v>5700</v>
      </c>
      <c r="C4123" s="176" t="s">
        <v>16344</v>
      </c>
      <c r="D4123" s="177">
        <v>1</v>
      </c>
      <c r="E4123" s="178">
        <v>0.25</v>
      </c>
      <c r="F4123" s="563">
        <v>48.094390909090897</v>
      </c>
      <c r="G4123" s="563"/>
    </row>
    <row r="4124" spans="2:7" ht="12">
      <c r="B4124" s="2" t="s">
        <v>5701</v>
      </c>
      <c r="C4124" s="176" t="s">
        <v>16345</v>
      </c>
      <c r="D4124" s="177">
        <v>1</v>
      </c>
      <c r="E4124" s="178">
        <v>0.35</v>
      </c>
      <c r="F4124" s="563">
        <v>53.101478181818166</v>
      </c>
      <c r="G4124" s="563"/>
    </row>
    <row r="4125" spans="2:7" ht="12">
      <c r="B4125" s="2" t="s">
        <v>5702</v>
      </c>
      <c r="C4125" s="176" t="s">
        <v>16346</v>
      </c>
      <c r="D4125" s="177">
        <v>1</v>
      </c>
      <c r="E4125" s="178">
        <v>0.35</v>
      </c>
      <c r="F4125" s="563">
        <v>53.101478181818166</v>
      </c>
      <c r="G4125" s="563"/>
    </row>
    <row r="4126" spans="2:7" ht="12">
      <c r="B4126" s="2" t="s">
        <v>5703</v>
      </c>
      <c r="C4126" s="176" t="s">
        <v>16347</v>
      </c>
      <c r="D4126" s="177">
        <v>1</v>
      </c>
      <c r="E4126" s="178">
        <v>0.35</v>
      </c>
      <c r="F4126" s="563">
        <v>53.101478181818166</v>
      </c>
      <c r="G4126" s="563"/>
    </row>
    <row r="4127" spans="2:7" ht="12">
      <c r="B4127" s="2" t="s">
        <v>5704</v>
      </c>
      <c r="C4127" s="176" t="s">
        <v>16348</v>
      </c>
      <c r="D4127" s="177">
        <v>1</v>
      </c>
      <c r="E4127" s="178">
        <v>0.35</v>
      </c>
      <c r="F4127" s="563">
        <v>53.101478181818166</v>
      </c>
      <c r="G4127" s="563"/>
    </row>
    <row r="4128" spans="2:7" ht="12">
      <c r="B4128" s="2" t="s">
        <v>5705</v>
      </c>
      <c r="C4128" s="176" t="s">
        <v>16349</v>
      </c>
      <c r="D4128" s="177">
        <v>1</v>
      </c>
      <c r="E4128" s="178">
        <v>0.35</v>
      </c>
      <c r="F4128" s="563">
        <v>53.101478181818166</v>
      </c>
      <c r="G4128" s="563"/>
    </row>
    <row r="4129" spans="2:7" ht="12">
      <c r="B4129" s="2" t="s">
        <v>5706</v>
      </c>
      <c r="C4129" s="176" t="s">
        <v>16350</v>
      </c>
      <c r="D4129" s="177">
        <v>1</v>
      </c>
      <c r="E4129" s="178">
        <v>0.35</v>
      </c>
      <c r="F4129" s="563">
        <v>53.101478181818166</v>
      </c>
      <c r="G4129" s="563"/>
    </row>
    <row r="4130" spans="2:7" ht="12">
      <c r="B4130" s="2" t="s">
        <v>5707</v>
      </c>
      <c r="C4130" s="176" t="s">
        <v>16351</v>
      </c>
      <c r="D4130" s="177">
        <v>1</v>
      </c>
      <c r="E4130" s="178">
        <v>0.35</v>
      </c>
      <c r="F4130" s="563">
        <v>36.47</v>
      </c>
      <c r="G4130" s="563"/>
    </row>
    <row r="4131" spans="2:7" ht="12">
      <c r="B4131" s="2" t="s">
        <v>5708</v>
      </c>
      <c r="C4131" s="176" t="s">
        <v>16352</v>
      </c>
      <c r="D4131" s="177">
        <v>1</v>
      </c>
      <c r="E4131" s="178">
        <v>0.35</v>
      </c>
      <c r="F4131" s="563">
        <v>53.101478181818166</v>
      </c>
      <c r="G4131" s="563"/>
    </row>
    <row r="4132" spans="2:7" ht="12">
      <c r="B4132" s="2" t="s">
        <v>5709</v>
      </c>
      <c r="C4132" s="176" t="s">
        <v>16353</v>
      </c>
      <c r="D4132" s="177">
        <v>1</v>
      </c>
      <c r="E4132" s="178">
        <v>0.35</v>
      </c>
      <c r="F4132" s="563">
        <v>53.101478181818166</v>
      </c>
      <c r="G4132" s="563"/>
    </row>
    <row r="4133" spans="2:7" ht="12">
      <c r="B4133" s="2" t="s">
        <v>5710</v>
      </c>
      <c r="C4133" s="176" t="s">
        <v>16354</v>
      </c>
      <c r="D4133" s="177">
        <v>1</v>
      </c>
      <c r="E4133" s="178">
        <v>0.65</v>
      </c>
      <c r="F4133" s="563">
        <v>113.05475999999997</v>
      </c>
      <c r="G4133" s="563"/>
    </row>
    <row r="4134" spans="2:7" ht="12">
      <c r="B4134" s="2" t="s">
        <v>5711</v>
      </c>
      <c r="C4134" s="176" t="s">
        <v>16355</v>
      </c>
      <c r="D4134" s="177">
        <v>1</v>
      </c>
      <c r="E4134" s="178">
        <v>0.78500000000000003</v>
      </c>
      <c r="F4134" s="563">
        <v>113.05475999999997</v>
      </c>
      <c r="G4134" s="563"/>
    </row>
    <row r="4135" spans="2:7" ht="12">
      <c r="B4135" s="2" t="s">
        <v>5712</v>
      </c>
      <c r="C4135" s="176" t="s">
        <v>16356</v>
      </c>
      <c r="D4135" s="177">
        <v>1</v>
      </c>
      <c r="E4135" s="178">
        <v>0.78500000000000003</v>
      </c>
      <c r="F4135" s="563">
        <v>113.05475999999997</v>
      </c>
      <c r="G4135" s="563"/>
    </row>
    <row r="4136" spans="2:7" ht="12">
      <c r="B4136" s="2" t="s">
        <v>5713</v>
      </c>
      <c r="C4136" s="176" t="s">
        <v>16357</v>
      </c>
      <c r="D4136" s="177">
        <v>1</v>
      </c>
      <c r="E4136" s="178">
        <v>0.78500000000000003</v>
      </c>
      <c r="F4136" s="563">
        <v>113.05475999999997</v>
      </c>
      <c r="G4136" s="563"/>
    </row>
    <row r="4137" spans="2:7" ht="12">
      <c r="B4137" s="2" t="s">
        <v>5714</v>
      </c>
      <c r="C4137" s="176" t="s">
        <v>16358</v>
      </c>
      <c r="D4137" s="177">
        <v>1</v>
      </c>
      <c r="E4137" s="178">
        <v>0.78500000000000003</v>
      </c>
      <c r="F4137" s="563">
        <v>108.97003090909089</v>
      </c>
      <c r="G4137" s="563"/>
    </row>
    <row r="4138" spans="2:7" ht="12">
      <c r="B4138" s="2" t="s">
        <v>5715</v>
      </c>
      <c r="C4138" s="176" t="s">
        <v>16359</v>
      </c>
      <c r="D4138" s="177">
        <v>1</v>
      </c>
      <c r="E4138" s="178">
        <v>0.65</v>
      </c>
      <c r="F4138" s="563">
        <v>84.56</v>
      </c>
      <c r="G4138" s="563"/>
    </row>
    <row r="4139" spans="2:7" ht="12">
      <c r="B4139" s="2" t="s">
        <v>5716</v>
      </c>
      <c r="C4139" s="176" t="s">
        <v>16360</v>
      </c>
      <c r="D4139" s="177">
        <v>1</v>
      </c>
      <c r="E4139" s="178">
        <v>0.65</v>
      </c>
      <c r="F4139" s="563">
        <v>113.05475999999997</v>
      </c>
      <c r="G4139" s="563"/>
    </row>
    <row r="4140" spans="2:7" ht="12">
      <c r="B4140" s="2" t="s">
        <v>5717</v>
      </c>
      <c r="C4140" s="176" t="s">
        <v>16361</v>
      </c>
      <c r="D4140" s="177">
        <v>1</v>
      </c>
      <c r="E4140" s="178">
        <v>0.78500000000000003</v>
      </c>
      <c r="F4140" s="563">
        <v>113.05475999999997</v>
      </c>
      <c r="G4140" s="563"/>
    </row>
    <row r="4141" spans="2:7" ht="12">
      <c r="B4141" s="2" t="s">
        <v>5718</v>
      </c>
      <c r="C4141" s="176" t="s">
        <v>16362</v>
      </c>
      <c r="D4141" s="177">
        <v>1</v>
      </c>
      <c r="E4141" s="178">
        <v>0.78500000000000003</v>
      </c>
      <c r="F4141" s="563">
        <v>113.05475999999997</v>
      </c>
      <c r="G4141" s="563"/>
    </row>
    <row r="4142" spans="2:7" ht="12">
      <c r="B4142" s="2" t="s">
        <v>5719</v>
      </c>
      <c r="C4142" s="176" t="s">
        <v>16363</v>
      </c>
      <c r="D4142" s="177">
        <v>1</v>
      </c>
      <c r="E4142" s="178">
        <v>0.73</v>
      </c>
      <c r="F4142" s="563">
        <v>122.93716909090902</v>
      </c>
      <c r="G4142" s="563"/>
    </row>
    <row r="4143" spans="2:7" ht="12">
      <c r="B4143" s="2" t="s">
        <v>5720</v>
      </c>
      <c r="C4143" s="176" t="s">
        <v>16364</v>
      </c>
      <c r="D4143" s="177">
        <v>1</v>
      </c>
      <c r="E4143" s="178">
        <v>0.73</v>
      </c>
      <c r="F4143" s="563">
        <v>122.93716909090902</v>
      </c>
      <c r="G4143" s="563"/>
    </row>
    <row r="4144" spans="2:7" ht="12">
      <c r="B4144" s="2" t="s">
        <v>5721</v>
      </c>
      <c r="C4144" s="176" t="s">
        <v>16365</v>
      </c>
      <c r="D4144" s="177">
        <v>1</v>
      </c>
      <c r="E4144" s="178">
        <v>0.73</v>
      </c>
      <c r="F4144" s="563">
        <v>122.93716909090902</v>
      </c>
      <c r="G4144" s="563"/>
    </row>
    <row r="4145" spans="2:7" ht="12">
      <c r="B4145" s="2" t="s">
        <v>5722</v>
      </c>
      <c r="C4145" s="176" t="s">
        <v>16366</v>
      </c>
      <c r="D4145" s="177">
        <v>1</v>
      </c>
      <c r="E4145" s="178">
        <v>0.73</v>
      </c>
      <c r="F4145" s="563">
        <v>122.93716909090902</v>
      </c>
      <c r="G4145" s="563"/>
    </row>
    <row r="4146" spans="2:7" ht="12">
      <c r="B4146" s="2" t="s">
        <v>5723</v>
      </c>
      <c r="C4146" s="176" t="s">
        <v>16367</v>
      </c>
      <c r="D4146" s="177">
        <v>1</v>
      </c>
      <c r="E4146" s="178">
        <v>0.73</v>
      </c>
      <c r="F4146" s="563">
        <v>122.93716909090902</v>
      </c>
      <c r="G4146" s="563"/>
    </row>
    <row r="4147" spans="2:7" ht="12">
      <c r="B4147" s="2" t="s">
        <v>5724</v>
      </c>
      <c r="C4147" s="176" t="s">
        <v>16368</v>
      </c>
      <c r="D4147" s="177">
        <v>1</v>
      </c>
      <c r="E4147" s="178">
        <v>0.73</v>
      </c>
      <c r="F4147" s="563">
        <v>122.93716909090902</v>
      </c>
      <c r="G4147" s="563"/>
    </row>
    <row r="4148" spans="2:7" ht="12">
      <c r="B4148" s="2" t="s">
        <v>5725</v>
      </c>
      <c r="C4148" s="176" t="s">
        <v>16369</v>
      </c>
      <c r="D4148" s="177">
        <v>1</v>
      </c>
      <c r="E4148" s="178">
        <v>0.73</v>
      </c>
      <c r="F4148" s="563">
        <v>92.16</v>
      </c>
      <c r="G4148" s="563"/>
    </row>
    <row r="4149" spans="2:7" ht="12">
      <c r="B4149" s="2" t="s">
        <v>5726</v>
      </c>
      <c r="C4149" s="176" t="s">
        <v>16370</v>
      </c>
      <c r="D4149" s="177">
        <v>1</v>
      </c>
      <c r="E4149" s="178">
        <v>0.73</v>
      </c>
      <c r="F4149" s="563">
        <v>122.93716909090902</v>
      </c>
      <c r="G4149" s="563"/>
    </row>
    <row r="4150" spans="2:7" ht="12">
      <c r="B4150" s="2" t="s">
        <v>5727</v>
      </c>
      <c r="C4150" s="176" t="s">
        <v>16371</v>
      </c>
      <c r="D4150" s="177">
        <v>1</v>
      </c>
      <c r="E4150" s="178">
        <v>0.73</v>
      </c>
      <c r="F4150" s="563">
        <v>122.93716909090902</v>
      </c>
      <c r="G4150" s="563"/>
    </row>
    <row r="4151" spans="2:7" ht="12">
      <c r="B4151" s="2" t="s">
        <v>5728</v>
      </c>
      <c r="C4151" s="176" t="s">
        <v>16372</v>
      </c>
      <c r="D4151" s="177">
        <v>1</v>
      </c>
      <c r="E4151" s="178">
        <v>0.73</v>
      </c>
      <c r="F4151" s="563">
        <v>122.93716909090902</v>
      </c>
      <c r="G4151" s="563"/>
    </row>
    <row r="4152" spans="2:7" ht="12">
      <c r="B4152" s="2" t="s">
        <v>5729</v>
      </c>
      <c r="C4152" s="176" t="s">
        <v>16373</v>
      </c>
      <c r="D4152" s="177">
        <v>1</v>
      </c>
      <c r="E4152" s="178">
        <v>0.8</v>
      </c>
      <c r="F4152" s="563">
        <v>133.08310909090903</v>
      </c>
      <c r="G4152" s="563"/>
    </row>
    <row r="4153" spans="2:7" ht="12">
      <c r="B4153" s="2" t="s">
        <v>5730</v>
      </c>
      <c r="C4153" s="176" t="s">
        <v>16374</v>
      </c>
      <c r="D4153" s="177">
        <v>1</v>
      </c>
      <c r="E4153" s="178">
        <v>0.8</v>
      </c>
      <c r="F4153" s="563">
        <v>133.08310909090903</v>
      </c>
      <c r="G4153" s="563"/>
    </row>
    <row r="4154" spans="2:7" ht="12">
      <c r="B4154" s="2" t="s">
        <v>5731</v>
      </c>
      <c r="C4154" s="176" t="s">
        <v>16375</v>
      </c>
      <c r="D4154" s="177">
        <v>1</v>
      </c>
      <c r="E4154" s="178">
        <v>0.8</v>
      </c>
      <c r="F4154" s="563">
        <v>133.08310909090903</v>
      </c>
      <c r="G4154" s="563"/>
    </row>
    <row r="4155" spans="2:7" ht="12">
      <c r="B4155" s="2" t="s">
        <v>5732</v>
      </c>
      <c r="C4155" s="176" t="s">
        <v>16376</v>
      </c>
      <c r="D4155" s="177">
        <v>1</v>
      </c>
      <c r="E4155" s="178">
        <v>0.8</v>
      </c>
      <c r="F4155" s="563">
        <v>133.08310909090903</v>
      </c>
      <c r="G4155" s="563"/>
    </row>
    <row r="4156" spans="2:7" ht="12">
      <c r="B4156" s="2" t="s">
        <v>5733</v>
      </c>
      <c r="C4156" s="176" t="s">
        <v>16377</v>
      </c>
      <c r="D4156" s="177">
        <v>1</v>
      </c>
      <c r="E4156" s="178">
        <v>0.8</v>
      </c>
      <c r="F4156" s="563">
        <v>133.08310909090903</v>
      </c>
      <c r="G4156" s="563"/>
    </row>
    <row r="4157" spans="2:7" ht="12">
      <c r="B4157" s="2" t="s">
        <v>5734</v>
      </c>
      <c r="C4157" s="176" t="s">
        <v>16378</v>
      </c>
      <c r="D4157" s="177">
        <v>1</v>
      </c>
      <c r="E4157" s="178">
        <v>0.8</v>
      </c>
      <c r="F4157" s="563">
        <v>133.08310909090903</v>
      </c>
      <c r="G4157" s="563"/>
    </row>
    <row r="4158" spans="2:7" ht="12">
      <c r="B4158" s="2" t="s">
        <v>5735</v>
      </c>
      <c r="C4158" s="176" t="s">
        <v>16379</v>
      </c>
      <c r="D4158" s="177">
        <v>1</v>
      </c>
      <c r="E4158" s="178">
        <v>0.8</v>
      </c>
      <c r="F4158" s="563">
        <v>99.78</v>
      </c>
      <c r="G4158" s="563"/>
    </row>
    <row r="4159" spans="2:7" ht="12">
      <c r="B4159" s="2" t="s">
        <v>5736</v>
      </c>
      <c r="C4159" s="176" t="s">
        <v>16380</v>
      </c>
      <c r="D4159" s="177">
        <v>1</v>
      </c>
      <c r="E4159" s="178">
        <v>0.8</v>
      </c>
      <c r="F4159" s="563">
        <v>133.08310909090903</v>
      </c>
      <c r="G4159" s="563"/>
    </row>
    <row r="4160" spans="2:7" ht="12">
      <c r="B4160" s="2" t="s">
        <v>5737</v>
      </c>
      <c r="C4160" s="176" t="s">
        <v>16381</v>
      </c>
      <c r="D4160" s="177">
        <v>1</v>
      </c>
      <c r="E4160" s="178">
        <v>0.8</v>
      </c>
      <c r="F4160" s="563">
        <v>133.08310909090903</v>
      </c>
      <c r="G4160" s="563"/>
    </row>
    <row r="4161" spans="1:7" ht="12">
      <c r="B4161" s="2" t="s">
        <v>5738</v>
      </c>
      <c r="C4161" s="176" t="s">
        <v>16382</v>
      </c>
      <c r="D4161" s="177">
        <v>1</v>
      </c>
      <c r="E4161" s="178">
        <v>0.9</v>
      </c>
      <c r="F4161" s="563">
        <v>258.26029090909083</v>
      </c>
      <c r="G4161" s="563"/>
    </row>
    <row r="4162" spans="1:7" ht="12">
      <c r="B4162" s="2" t="s">
        <v>5739</v>
      </c>
      <c r="C4162" s="176" t="s">
        <v>16383</v>
      </c>
      <c r="D4162" s="177">
        <v>1</v>
      </c>
      <c r="E4162" s="178">
        <v>0.9</v>
      </c>
      <c r="F4162" s="563">
        <v>258.26029090909083</v>
      </c>
      <c r="G4162" s="563"/>
    </row>
    <row r="4163" spans="1:7" ht="12">
      <c r="B4163" s="2" t="s">
        <v>5740</v>
      </c>
      <c r="C4163" s="176" t="s">
        <v>16384</v>
      </c>
      <c r="D4163" s="177">
        <v>1</v>
      </c>
      <c r="E4163" s="178">
        <v>0.9</v>
      </c>
      <c r="F4163" s="563">
        <v>258.26029090909083</v>
      </c>
      <c r="G4163" s="563"/>
    </row>
    <row r="4164" spans="1:7" ht="12">
      <c r="B4164" s="2" t="s">
        <v>5741</v>
      </c>
      <c r="C4164" s="176" t="s">
        <v>16385</v>
      </c>
      <c r="D4164" s="177">
        <v>1</v>
      </c>
      <c r="E4164" s="178">
        <v>0.9</v>
      </c>
      <c r="F4164" s="563">
        <v>258.26029090909083</v>
      </c>
      <c r="G4164" s="563"/>
    </row>
    <row r="4165" spans="1:7" ht="12">
      <c r="B4165" s="2" t="s">
        <v>5742</v>
      </c>
      <c r="C4165" s="176" t="s">
        <v>16386</v>
      </c>
      <c r="D4165" s="177">
        <v>1</v>
      </c>
      <c r="E4165" s="178">
        <v>0.9</v>
      </c>
      <c r="F4165" s="563">
        <v>221.36596363636357</v>
      </c>
      <c r="G4165" s="563"/>
    </row>
    <row r="4166" spans="1:7" ht="12">
      <c r="B4166" s="2" t="s">
        <v>5743</v>
      </c>
      <c r="C4166" s="176" t="s">
        <v>16387</v>
      </c>
      <c r="D4166" s="177">
        <v>1</v>
      </c>
      <c r="E4166" s="178">
        <v>0.9</v>
      </c>
      <c r="F4166" s="563">
        <v>221.89</v>
      </c>
      <c r="G4166" s="563"/>
    </row>
    <row r="4167" spans="1:7" ht="12">
      <c r="B4167" s="2" t="s">
        <v>5744</v>
      </c>
      <c r="C4167" s="176" t="s">
        <v>16388</v>
      </c>
      <c r="D4167" s="177">
        <v>1</v>
      </c>
      <c r="E4167" s="178">
        <v>0.9</v>
      </c>
      <c r="F4167" s="563">
        <v>258.26029090909083</v>
      </c>
      <c r="G4167" s="563"/>
    </row>
    <row r="4168" spans="1:7" ht="12">
      <c r="B4168" s="2" t="s">
        <v>5745</v>
      </c>
      <c r="C4168" s="176" t="s">
        <v>16389</v>
      </c>
      <c r="D4168" s="177">
        <v>1</v>
      </c>
      <c r="E4168" s="178">
        <v>0.9</v>
      </c>
      <c r="F4168" s="563">
        <v>258.26029090909083</v>
      </c>
      <c r="G4168" s="563"/>
    </row>
    <row r="4169" spans="1:7" ht="12">
      <c r="B4169" s="2" t="s">
        <v>5746</v>
      </c>
      <c r="C4169" s="176" t="s">
        <v>16390</v>
      </c>
      <c r="D4169" s="177">
        <v>1</v>
      </c>
      <c r="E4169" s="178">
        <v>0.9</v>
      </c>
      <c r="F4169" s="563">
        <v>258.26029090909083</v>
      </c>
      <c r="G4169" s="563"/>
    </row>
    <row r="4170" spans="1:7" ht="12">
      <c r="B4170" s="2" t="s">
        <v>4992</v>
      </c>
      <c r="C4170" s="176" t="s">
        <v>16391</v>
      </c>
      <c r="D4170" s="177">
        <v>1</v>
      </c>
      <c r="E4170" s="178">
        <v>1.1000000000000001</v>
      </c>
      <c r="F4170" s="563">
        <v>283.29572727272722</v>
      </c>
      <c r="G4170" s="563"/>
    </row>
    <row r="4171" spans="1:7" ht="12">
      <c r="B4171" s="2" t="s">
        <v>4993</v>
      </c>
      <c r="C4171" s="176" t="s">
        <v>16392</v>
      </c>
      <c r="D4171" s="177">
        <v>1</v>
      </c>
      <c r="E4171" s="178">
        <v>1.1000000000000001</v>
      </c>
      <c r="F4171" s="563">
        <v>283.29572727272722</v>
      </c>
      <c r="G4171" s="563"/>
    </row>
    <row r="4172" spans="1:7" ht="12">
      <c r="B4172" s="2" t="s">
        <v>4994</v>
      </c>
      <c r="C4172" s="176" t="s">
        <v>16393</v>
      </c>
      <c r="D4172" s="177">
        <v>1</v>
      </c>
      <c r="E4172" s="178">
        <v>1.1000000000000001</v>
      </c>
      <c r="F4172" s="563">
        <v>283.29572727272722</v>
      </c>
      <c r="G4172" s="563"/>
    </row>
    <row r="4173" spans="1:7" ht="12">
      <c r="B4173" s="2" t="s">
        <v>4995</v>
      </c>
      <c r="C4173" s="176" t="s">
        <v>16394</v>
      </c>
      <c r="D4173" s="177">
        <v>1</v>
      </c>
      <c r="E4173" s="178">
        <v>1.1000000000000001</v>
      </c>
      <c r="F4173" s="563">
        <v>283.29572727272722</v>
      </c>
      <c r="G4173" s="563"/>
    </row>
    <row r="4174" spans="1:7" ht="12">
      <c r="B4174" s="2" t="s">
        <v>4996</v>
      </c>
      <c r="C4174" s="176" t="s">
        <v>16395</v>
      </c>
      <c r="D4174" s="177">
        <v>1</v>
      </c>
      <c r="E4174" s="178">
        <v>1.1000000000000001</v>
      </c>
      <c r="F4174" s="563">
        <v>283.29572727272722</v>
      </c>
      <c r="G4174" s="563"/>
    </row>
    <row r="4175" spans="1:7" ht="12">
      <c r="B4175" s="2" t="s">
        <v>4997</v>
      </c>
      <c r="C4175" s="176" t="s">
        <v>16396</v>
      </c>
      <c r="D4175" s="177">
        <v>1</v>
      </c>
      <c r="E4175" s="178">
        <v>1.1000000000000001</v>
      </c>
      <c r="F4175" s="563">
        <v>242.4</v>
      </c>
      <c r="G4175" s="563"/>
    </row>
    <row r="4176" spans="1:7" s="6" customFormat="1" ht="12">
      <c r="A4176" s="3"/>
      <c r="B4176" s="2" t="s">
        <v>4998</v>
      </c>
      <c r="C4176" s="176" t="s">
        <v>16397</v>
      </c>
      <c r="D4176" s="177">
        <v>1</v>
      </c>
      <c r="E4176" s="178">
        <v>1.1000000000000001</v>
      </c>
      <c r="F4176" s="563">
        <v>201.60114545454545</v>
      </c>
      <c r="G4176" s="563"/>
    </row>
    <row r="4177" spans="1:7" s="1" customFormat="1" ht="12">
      <c r="A4177" s="3"/>
      <c r="B4177" s="2" t="s">
        <v>4999</v>
      </c>
      <c r="C4177" s="176" t="s">
        <v>16398</v>
      </c>
      <c r="D4177" s="177">
        <v>1</v>
      </c>
      <c r="E4177" s="178">
        <v>1.1000000000000001</v>
      </c>
      <c r="F4177" s="563">
        <v>283.29572727272722</v>
      </c>
      <c r="G4177" s="563"/>
    </row>
    <row r="4178" spans="1:7" s="1" customFormat="1" ht="12">
      <c r="A4178" s="3"/>
      <c r="B4178" s="2" t="s">
        <v>5000</v>
      </c>
      <c r="C4178" s="176" t="s">
        <v>16399</v>
      </c>
      <c r="D4178" s="177">
        <v>1</v>
      </c>
      <c r="E4178" s="178">
        <v>1.1000000000000001</v>
      </c>
      <c r="F4178" s="563">
        <v>283.29572727272722</v>
      </c>
      <c r="G4178" s="563"/>
    </row>
    <row r="4179" spans="1:7" s="1" customFormat="1" ht="12">
      <c r="A4179" s="3"/>
      <c r="B4179" s="2" t="s">
        <v>5001</v>
      </c>
      <c r="C4179" s="176" t="s">
        <v>16400</v>
      </c>
      <c r="D4179" s="177">
        <v>1</v>
      </c>
      <c r="E4179" s="178">
        <v>1.1000000000000001</v>
      </c>
      <c r="F4179" s="563">
        <v>283.29572727272722</v>
      </c>
      <c r="G4179" s="563"/>
    </row>
    <row r="4180" spans="1:7" s="1" customFormat="1" ht="12">
      <c r="A4180" s="3"/>
      <c r="B4180" s="2" t="s">
        <v>5002</v>
      </c>
      <c r="C4180" s="176" t="s">
        <v>16401</v>
      </c>
      <c r="D4180" s="177">
        <v>1</v>
      </c>
      <c r="E4180" s="178">
        <v>1.2</v>
      </c>
      <c r="F4180" s="563">
        <v>308.33116363636356</v>
      </c>
      <c r="G4180" s="563"/>
    </row>
    <row r="4181" spans="1:7" s="1" customFormat="1" ht="12">
      <c r="A4181" s="3"/>
      <c r="B4181" s="2" t="s">
        <v>5003</v>
      </c>
      <c r="C4181" s="176" t="s">
        <v>16402</v>
      </c>
      <c r="D4181" s="177">
        <v>1</v>
      </c>
      <c r="E4181" s="178">
        <v>1.2</v>
      </c>
      <c r="F4181" s="563">
        <v>308.33116363636356</v>
      </c>
      <c r="G4181" s="563"/>
    </row>
    <row r="4182" spans="1:7" s="1" customFormat="1" ht="12">
      <c r="A4182" s="3"/>
      <c r="B4182" s="2" t="s">
        <v>5004</v>
      </c>
      <c r="C4182" s="176" t="s">
        <v>16403</v>
      </c>
      <c r="D4182" s="177">
        <v>1</v>
      </c>
      <c r="E4182" s="178">
        <v>1.2</v>
      </c>
      <c r="F4182" s="563">
        <v>308.33116363636356</v>
      </c>
      <c r="G4182" s="563"/>
    </row>
    <row r="4183" spans="1:7" s="1" customFormat="1" ht="12">
      <c r="A4183" s="3"/>
      <c r="B4183" s="2" t="s">
        <v>4110</v>
      </c>
      <c r="C4183" s="176" t="s">
        <v>16404</v>
      </c>
      <c r="D4183" s="177">
        <v>1</v>
      </c>
      <c r="E4183" s="178">
        <v>1.2</v>
      </c>
      <c r="F4183" s="563">
        <v>308.33116363636356</v>
      </c>
      <c r="G4183" s="563"/>
    </row>
    <row r="4184" spans="1:7" s="1" customFormat="1" ht="12">
      <c r="A4184" s="3"/>
      <c r="B4184" s="2" t="s">
        <v>4111</v>
      </c>
      <c r="C4184" s="176" t="s">
        <v>16405</v>
      </c>
      <c r="D4184" s="177">
        <v>1</v>
      </c>
      <c r="E4184" s="178">
        <v>1.2</v>
      </c>
      <c r="F4184" s="563">
        <v>308.33116363636356</v>
      </c>
      <c r="G4184" s="563"/>
    </row>
    <row r="4185" spans="1:7" s="1" customFormat="1" ht="12">
      <c r="A4185" s="3"/>
      <c r="B4185" s="2" t="s">
        <v>4112</v>
      </c>
      <c r="C4185" s="176" t="s">
        <v>16406</v>
      </c>
      <c r="D4185" s="177">
        <v>1</v>
      </c>
      <c r="E4185" s="178">
        <v>1.2</v>
      </c>
      <c r="F4185" s="563">
        <v>308.33116363636356</v>
      </c>
      <c r="G4185" s="563"/>
    </row>
    <row r="4186" spans="1:7" s="1" customFormat="1" ht="12">
      <c r="A4186" s="3"/>
      <c r="B4186" s="2" t="s">
        <v>4113</v>
      </c>
      <c r="C4186" s="176" t="s">
        <v>16407</v>
      </c>
      <c r="D4186" s="177">
        <v>1</v>
      </c>
      <c r="E4186" s="178">
        <v>1.2</v>
      </c>
      <c r="F4186" s="563">
        <v>188.39</v>
      </c>
      <c r="G4186" s="563"/>
    </row>
    <row r="4187" spans="1:7" s="1" customFormat="1" ht="12">
      <c r="A4187" s="3"/>
      <c r="B4187" s="2" t="s">
        <v>4114</v>
      </c>
      <c r="C4187" s="176" t="s">
        <v>16408</v>
      </c>
      <c r="D4187" s="177">
        <v>1</v>
      </c>
      <c r="E4187" s="178">
        <v>1.2</v>
      </c>
      <c r="F4187" s="563">
        <v>308.33116363636356</v>
      </c>
      <c r="G4187" s="563"/>
    </row>
    <row r="4188" spans="1:7" s="1" customFormat="1" ht="12">
      <c r="A4188" s="3"/>
      <c r="B4188" s="2" t="s">
        <v>4115</v>
      </c>
      <c r="C4188" s="176" t="s">
        <v>16409</v>
      </c>
      <c r="D4188" s="177">
        <v>1</v>
      </c>
      <c r="E4188" s="178">
        <v>1.2</v>
      </c>
      <c r="F4188" s="563">
        <v>308.33116363636356</v>
      </c>
      <c r="G4188" s="563"/>
    </row>
    <row r="4189" spans="1:7" s="1" customFormat="1" ht="12">
      <c r="A4189" s="3"/>
      <c r="B4189" s="2" t="s">
        <v>13627</v>
      </c>
      <c r="C4189" s="176" t="s">
        <v>13634</v>
      </c>
      <c r="D4189" s="177">
        <v>5</v>
      </c>
      <c r="E4189" s="178">
        <v>7.0000000000000007E-2</v>
      </c>
      <c r="F4189" s="563">
        <v>3.2668531636363625</v>
      </c>
      <c r="G4189" s="563"/>
    </row>
    <row r="4190" spans="1:7" s="1" customFormat="1" ht="12">
      <c r="A4190" s="3"/>
      <c r="B4190" s="2" t="s">
        <v>13628</v>
      </c>
      <c r="C4190" s="176" t="s">
        <v>16410</v>
      </c>
      <c r="D4190" s="177">
        <v>1</v>
      </c>
      <c r="E4190" s="178">
        <v>0.32</v>
      </c>
      <c r="F4190" s="563">
        <v>21.228189818181811</v>
      </c>
      <c r="G4190" s="563"/>
    </row>
    <row r="4191" spans="1:7" s="1" customFormat="1" ht="12">
      <c r="A4191" s="3"/>
      <c r="B4191" s="2" t="s">
        <v>13629</v>
      </c>
      <c r="C4191" s="176" t="s">
        <v>16411</v>
      </c>
      <c r="D4191" s="177">
        <v>1</v>
      </c>
      <c r="E4191" s="178">
        <v>0.6</v>
      </c>
      <c r="F4191" s="563">
        <v>35.083714909090908</v>
      </c>
      <c r="G4191" s="563"/>
    </row>
    <row r="4192" spans="1:7" s="1" customFormat="1" ht="12">
      <c r="A4192" s="3"/>
      <c r="B4192" s="2" t="s">
        <v>13630</v>
      </c>
      <c r="C4192" s="176" t="s">
        <v>13635</v>
      </c>
      <c r="D4192" s="177">
        <v>1</v>
      </c>
      <c r="E4192" s="178">
        <v>0.96</v>
      </c>
      <c r="F4192" s="563">
        <v>63.048994909090894</v>
      </c>
      <c r="G4192" s="563"/>
    </row>
    <row r="4193" spans="1:7" s="1" customFormat="1" ht="12">
      <c r="A4193" s="3"/>
      <c r="B4193" s="2" t="s">
        <v>13631</v>
      </c>
      <c r="C4193" s="176" t="s">
        <v>13636</v>
      </c>
      <c r="D4193" s="177">
        <v>1</v>
      </c>
      <c r="E4193" s="178">
        <v>1.52</v>
      </c>
      <c r="F4193" s="563">
        <v>87.073712727272721</v>
      </c>
      <c r="G4193" s="563"/>
    </row>
    <row r="4194" spans="1:7" s="1" customFormat="1" ht="12">
      <c r="A4194" s="3"/>
      <c r="B4194" s="2" t="s">
        <v>13632</v>
      </c>
      <c r="C4194" s="176" t="s">
        <v>13637</v>
      </c>
      <c r="D4194" s="177">
        <v>5</v>
      </c>
      <c r="E4194" s="178">
        <v>0.14000000000000001</v>
      </c>
      <c r="F4194" s="563">
        <v>7.1311463999999978</v>
      </c>
      <c r="G4194" s="563"/>
    </row>
    <row r="4195" spans="1:7" s="1" customFormat="1" ht="12">
      <c r="A4195" s="3"/>
      <c r="B4195" s="2" t="s">
        <v>13633</v>
      </c>
      <c r="C4195" s="176" t="s">
        <v>16412</v>
      </c>
      <c r="D4195" s="177">
        <v>1</v>
      </c>
      <c r="E4195" s="178">
        <v>0.23</v>
      </c>
      <c r="F4195" s="563">
        <v>10.728498327272725</v>
      </c>
      <c r="G4195" s="563"/>
    </row>
    <row r="4196" spans="1:7" s="1" customFormat="1" ht="12">
      <c r="A4196" s="3"/>
      <c r="B4196" s="2" t="s">
        <v>708</v>
      </c>
      <c r="C4196" s="176" t="s">
        <v>16413</v>
      </c>
      <c r="D4196" s="177">
        <v>6</v>
      </c>
      <c r="E4196" s="178">
        <v>0.19900000000000001</v>
      </c>
      <c r="F4196" s="563">
        <v>43.877896363636346</v>
      </c>
      <c r="G4196" s="563"/>
    </row>
    <row r="4197" spans="1:7" s="1" customFormat="1" ht="12">
      <c r="A4197" s="3"/>
      <c r="B4197" s="2" t="s">
        <v>709</v>
      </c>
      <c r="C4197" s="176" t="s">
        <v>16414</v>
      </c>
      <c r="D4197" s="177">
        <v>6</v>
      </c>
      <c r="E4197" s="178">
        <v>0.19900000000000001</v>
      </c>
      <c r="F4197" s="563">
        <v>43.877896363636346</v>
      </c>
      <c r="G4197" s="563"/>
    </row>
    <row r="4198" spans="1:7" s="1" customFormat="1" ht="12">
      <c r="A4198" s="3"/>
      <c r="B4198" s="2" t="s">
        <v>710</v>
      </c>
      <c r="C4198" s="176" t="s">
        <v>16415</v>
      </c>
      <c r="D4198" s="177">
        <v>6</v>
      </c>
      <c r="E4198" s="178">
        <v>0.19900000000000001</v>
      </c>
      <c r="F4198" s="563">
        <v>44.009661818181804</v>
      </c>
      <c r="G4198" s="563"/>
    </row>
    <row r="4199" spans="1:7" s="1" customFormat="1" ht="12">
      <c r="A4199" s="3"/>
      <c r="B4199" s="2" t="s">
        <v>711</v>
      </c>
      <c r="C4199" s="176" t="s">
        <v>16416</v>
      </c>
      <c r="D4199" s="177">
        <v>6</v>
      </c>
      <c r="E4199" s="178">
        <v>0.19900000000000001</v>
      </c>
      <c r="F4199" s="563">
        <v>43.877896363636346</v>
      </c>
      <c r="G4199" s="563"/>
    </row>
    <row r="4200" spans="1:7" s="1" customFormat="1" ht="12">
      <c r="A4200" s="3"/>
      <c r="B4200" s="2" t="s">
        <v>712</v>
      </c>
      <c r="C4200" s="176" t="s">
        <v>16417</v>
      </c>
      <c r="D4200" s="177">
        <v>1</v>
      </c>
      <c r="E4200" s="178">
        <v>0.13</v>
      </c>
      <c r="F4200" s="563">
        <v>44.009661818181804</v>
      </c>
      <c r="G4200" s="563"/>
    </row>
    <row r="4201" spans="1:7" s="1" customFormat="1" ht="12">
      <c r="A4201" s="3"/>
      <c r="B4201" s="2" t="s">
        <v>713</v>
      </c>
      <c r="C4201" s="176" t="s">
        <v>16418</v>
      </c>
      <c r="D4201" s="177">
        <v>1</v>
      </c>
      <c r="E4201" s="178">
        <v>0.14000000000000001</v>
      </c>
      <c r="F4201" s="563">
        <v>44.009661818181804</v>
      </c>
      <c r="G4201" s="563"/>
    </row>
    <row r="4202" spans="1:7" s="1" customFormat="1" ht="12">
      <c r="A4202" s="3"/>
      <c r="B4202" s="2" t="s">
        <v>714</v>
      </c>
      <c r="C4202" s="176" t="s">
        <v>16419</v>
      </c>
      <c r="D4202" s="177">
        <v>1</v>
      </c>
      <c r="E4202" s="178">
        <v>0.15</v>
      </c>
      <c r="F4202" s="563">
        <v>44.009661818181804</v>
      </c>
      <c r="G4202" s="563"/>
    </row>
    <row r="4203" spans="1:7" s="1" customFormat="1" ht="12">
      <c r="A4203" s="3"/>
      <c r="B4203" s="2" t="s">
        <v>715</v>
      </c>
      <c r="C4203" s="176" t="s">
        <v>16420</v>
      </c>
      <c r="D4203" s="177">
        <v>1</v>
      </c>
      <c r="E4203" s="178">
        <v>0.15</v>
      </c>
      <c r="F4203" s="563">
        <v>44.009661818181804</v>
      </c>
      <c r="G4203" s="563"/>
    </row>
    <row r="4204" spans="1:7" s="1" customFormat="1" ht="12">
      <c r="A4204" s="3"/>
      <c r="B4204" s="2" t="s">
        <v>716</v>
      </c>
      <c r="C4204" s="176" t="s">
        <v>717</v>
      </c>
      <c r="D4204" s="177">
        <v>10</v>
      </c>
      <c r="E4204" s="178">
        <v>4.9000000000000002E-2</v>
      </c>
      <c r="F4204" s="563">
        <v>16.997743636363634</v>
      </c>
      <c r="G4204" s="563"/>
    </row>
    <row r="4205" spans="1:7" s="1" customFormat="1" ht="12">
      <c r="A4205" s="3"/>
      <c r="B4205" s="2" t="s">
        <v>718</v>
      </c>
      <c r="C4205" s="176" t="s">
        <v>719</v>
      </c>
      <c r="D4205" s="177">
        <v>10</v>
      </c>
      <c r="E4205" s="178">
        <v>5.8999999999999997E-2</v>
      </c>
      <c r="F4205" s="563">
        <v>16.997743636363634</v>
      </c>
      <c r="G4205" s="563"/>
    </row>
    <row r="4206" spans="1:7" s="1" customFormat="1" ht="12">
      <c r="A4206" s="3"/>
      <c r="B4206" s="2" t="s">
        <v>720</v>
      </c>
      <c r="C4206" s="176" t="s">
        <v>721</v>
      </c>
      <c r="D4206" s="177">
        <v>10</v>
      </c>
      <c r="E4206" s="178">
        <v>4.9000000000000002E-2</v>
      </c>
      <c r="F4206" s="563">
        <v>16.997743636363634</v>
      </c>
      <c r="G4206" s="563"/>
    </row>
    <row r="4207" spans="1:7" s="1" customFormat="1" ht="12">
      <c r="A4207" s="3"/>
      <c r="B4207" s="2" t="s">
        <v>843</v>
      </c>
      <c r="C4207" s="176" t="s">
        <v>844</v>
      </c>
      <c r="D4207" s="177">
        <v>10</v>
      </c>
      <c r="E4207" s="178">
        <v>5.8999999999999997E-2</v>
      </c>
      <c r="F4207" s="563">
        <v>16.997743636363634</v>
      </c>
      <c r="G4207" s="563"/>
    </row>
    <row r="4208" spans="1:7" s="1" customFormat="1" ht="12">
      <c r="A4208" s="3"/>
      <c r="B4208" s="2" t="s">
        <v>845</v>
      </c>
      <c r="C4208" s="176" t="s">
        <v>846</v>
      </c>
      <c r="D4208" s="177">
        <v>1</v>
      </c>
      <c r="E4208" s="178">
        <v>0.15</v>
      </c>
      <c r="F4208" s="563">
        <v>53.365009090909076</v>
      </c>
      <c r="G4208" s="563"/>
    </row>
    <row r="4209" spans="1:7" s="1" customFormat="1" ht="12">
      <c r="A4209" s="3"/>
      <c r="B4209" s="2" t="s">
        <v>847</v>
      </c>
      <c r="C4209" s="176" t="s">
        <v>848</v>
      </c>
      <c r="D4209" s="177">
        <v>1</v>
      </c>
      <c r="E4209" s="178">
        <v>0.15</v>
      </c>
      <c r="F4209" s="563">
        <v>53.365009090909076</v>
      </c>
      <c r="G4209" s="563"/>
    </row>
    <row r="4210" spans="1:7" s="1" customFormat="1" ht="12">
      <c r="A4210" s="3"/>
      <c r="B4210" s="2" t="s">
        <v>849</v>
      </c>
      <c r="C4210" s="176" t="s">
        <v>850</v>
      </c>
      <c r="D4210" s="177">
        <v>1</v>
      </c>
      <c r="E4210" s="178">
        <v>0.17</v>
      </c>
      <c r="F4210" s="563">
        <v>53.760305454545438</v>
      </c>
      <c r="G4210" s="563"/>
    </row>
    <row r="4211" spans="1:7" s="1" customFormat="1" ht="12">
      <c r="A4211" s="3"/>
      <c r="B4211" s="2" t="s">
        <v>13638</v>
      </c>
      <c r="C4211" s="176" t="s">
        <v>13751</v>
      </c>
      <c r="D4211" s="177">
        <v>1</v>
      </c>
      <c r="E4211" s="178">
        <v>5</v>
      </c>
      <c r="F4211" s="563">
        <v>555.2751272727271</v>
      </c>
      <c r="G4211" s="563"/>
    </row>
    <row r="4212" spans="1:7" s="1" customFormat="1" ht="12">
      <c r="A4212" s="3"/>
      <c r="B4212" s="2" t="s">
        <v>13639</v>
      </c>
      <c r="C4212" s="176" t="s">
        <v>13752</v>
      </c>
      <c r="D4212" s="177">
        <v>1</v>
      </c>
      <c r="E4212" s="178">
        <v>5</v>
      </c>
      <c r="F4212" s="563">
        <v>555.2751272727271</v>
      </c>
      <c r="G4212" s="563"/>
    </row>
    <row r="4213" spans="1:7" s="1" customFormat="1" ht="12">
      <c r="A4213" s="3"/>
      <c r="B4213" s="2" t="s">
        <v>13640</v>
      </c>
      <c r="C4213" s="176" t="s">
        <v>13753</v>
      </c>
      <c r="D4213" s="177">
        <v>1</v>
      </c>
      <c r="E4213" s="178">
        <v>5</v>
      </c>
      <c r="F4213" s="563">
        <v>555.2751272727271</v>
      </c>
      <c r="G4213" s="563"/>
    </row>
    <row r="4214" spans="1:7" s="1" customFormat="1" ht="12">
      <c r="A4214" s="3"/>
      <c r="B4214" s="2" t="s">
        <v>13641</v>
      </c>
      <c r="C4214" s="176" t="s">
        <v>13754</v>
      </c>
      <c r="D4214" s="177">
        <v>1</v>
      </c>
      <c r="E4214" s="178">
        <v>5</v>
      </c>
      <c r="F4214" s="563">
        <v>629.21879999999987</v>
      </c>
      <c r="G4214" s="563"/>
    </row>
    <row r="4215" spans="1:7" s="1" customFormat="1" ht="12">
      <c r="A4215" s="3"/>
      <c r="B4215" s="2" t="s">
        <v>13642</v>
      </c>
      <c r="C4215" s="176" t="s">
        <v>13755</v>
      </c>
      <c r="D4215" s="177">
        <v>1</v>
      </c>
      <c r="E4215" s="178">
        <v>5</v>
      </c>
      <c r="F4215" s="563">
        <v>629.21879999999987</v>
      </c>
      <c r="G4215" s="563"/>
    </row>
    <row r="4216" spans="1:7" s="1" customFormat="1" ht="12">
      <c r="A4216" s="3"/>
      <c r="B4216" s="2" t="s">
        <v>13643</v>
      </c>
      <c r="C4216" s="176" t="s">
        <v>13756</v>
      </c>
      <c r="D4216" s="177">
        <v>1</v>
      </c>
      <c r="E4216" s="178">
        <v>5</v>
      </c>
      <c r="F4216" s="563">
        <v>629.21879999999987</v>
      </c>
      <c r="G4216" s="563"/>
    </row>
    <row r="4217" spans="1:7" s="1" customFormat="1" ht="12">
      <c r="A4217" s="3"/>
      <c r="B4217" s="2" t="s">
        <v>13644</v>
      </c>
      <c r="C4217" s="176" t="s">
        <v>13757</v>
      </c>
      <c r="D4217" s="177">
        <v>1</v>
      </c>
      <c r="E4217" s="178">
        <v>5</v>
      </c>
      <c r="F4217" s="563">
        <v>629.21879999999987</v>
      </c>
      <c r="G4217" s="563"/>
    </row>
    <row r="4218" spans="1:7" s="1" customFormat="1" ht="12">
      <c r="A4218" s="3"/>
      <c r="B4218" s="2" t="s">
        <v>13645</v>
      </c>
      <c r="C4218" s="176" t="s">
        <v>13758</v>
      </c>
      <c r="D4218" s="177">
        <v>1</v>
      </c>
      <c r="E4218" s="178">
        <v>5</v>
      </c>
      <c r="F4218" s="563">
        <v>629.21879999999987</v>
      </c>
      <c r="G4218" s="563"/>
    </row>
    <row r="4219" spans="1:7" s="1" customFormat="1" ht="12">
      <c r="A4219" s="3"/>
      <c r="B4219" s="2" t="s">
        <v>13646</v>
      </c>
      <c r="C4219" s="176" t="s">
        <v>13759</v>
      </c>
      <c r="D4219" s="177">
        <v>1</v>
      </c>
      <c r="E4219" s="178">
        <v>5</v>
      </c>
      <c r="F4219" s="563">
        <v>629.21879999999987</v>
      </c>
      <c r="G4219" s="563"/>
    </row>
    <row r="4220" spans="1:7" s="1" customFormat="1" ht="12">
      <c r="A4220" s="3"/>
      <c r="B4220" s="2" t="s">
        <v>13647</v>
      </c>
      <c r="C4220" s="176" t="s">
        <v>13760</v>
      </c>
      <c r="D4220" s="177">
        <v>1</v>
      </c>
      <c r="E4220" s="178">
        <v>5</v>
      </c>
      <c r="F4220" s="563">
        <v>629.21879999999987</v>
      </c>
      <c r="G4220" s="563"/>
    </row>
    <row r="4221" spans="1:7" s="1" customFormat="1" ht="12">
      <c r="A4221" s="3"/>
      <c r="B4221" s="2" t="s">
        <v>13648</v>
      </c>
      <c r="C4221" s="176" t="s">
        <v>13761</v>
      </c>
      <c r="D4221" s="177">
        <v>1</v>
      </c>
      <c r="E4221" s="178">
        <v>5</v>
      </c>
      <c r="F4221" s="563">
        <v>629.21879999999987</v>
      </c>
      <c r="G4221" s="563"/>
    </row>
    <row r="4222" spans="1:7" s="1" customFormat="1" ht="12">
      <c r="A4222" s="3"/>
      <c r="B4222" s="2" t="s">
        <v>13649</v>
      </c>
      <c r="C4222" s="176" t="s">
        <v>13762</v>
      </c>
      <c r="D4222" s="177">
        <v>1</v>
      </c>
      <c r="E4222" s="178">
        <v>5</v>
      </c>
      <c r="F4222" s="563">
        <v>629.21879999999987</v>
      </c>
      <c r="G4222" s="563"/>
    </row>
    <row r="4223" spans="1:7" s="1" customFormat="1" ht="12">
      <c r="A4223" s="3"/>
      <c r="B4223" s="2" t="s">
        <v>13650</v>
      </c>
      <c r="C4223" s="176" t="s">
        <v>16421</v>
      </c>
      <c r="D4223" s="177">
        <v>1</v>
      </c>
      <c r="E4223" s="178">
        <v>7.5</v>
      </c>
      <c r="F4223" s="563">
        <v>965.45323636363605</v>
      </c>
      <c r="G4223" s="563"/>
    </row>
    <row r="4224" spans="1:7" s="1" customFormat="1" ht="12">
      <c r="A4224" s="3"/>
      <c r="B4224" s="2" t="s">
        <v>13651</v>
      </c>
      <c r="C4224" s="176" t="s">
        <v>16422</v>
      </c>
      <c r="D4224" s="177">
        <v>1</v>
      </c>
      <c r="E4224" s="178">
        <v>7.5</v>
      </c>
      <c r="F4224" s="563">
        <v>965.45323636363605</v>
      </c>
      <c r="G4224" s="563"/>
    </row>
    <row r="4225" spans="1:7" s="1" customFormat="1" ht="12">
      <c r="A4225" s="3"/>
      <c r="B4225" s="2" t="s">
        <v>13652</v>
      </c>
      <c r="C4225" s="176" t="s">
        <v>16423</v>
      </c>
      <c r="D4225" s="177">
        <v>1</v>
      </c>
      <c r="E4225" s="178">
        <v>7.5</v>
      </c>
      <c r="F4225" s="563">
        <v>965.45323636363605</v>
      </c>
      <c r="G4225" s="563"/>
    </row>
    <row r="4226" spans="1:7" s="1" customFormat="1" ht="12">
      <c r="A4226" s="3"/>
      <c r="B4226" s="2" t="s">
        <v>13653</v>
      </c>
      <c r="C4226" s="176" t="s">
        <v>16424</v>
      </c>
      <c r="D4226" s="177">
        <v>1</v>
      </c>
      <c r="E4226" s="178">
        <v>7.5</v>
      </c>
      <c r="F4226" s="563">
        <v>965.45323636363605</v>
      </c>
      <c r="G4226" s="563"/>
    </row>
    <row r="4227" spans="1:7" s="1" customFormat="1" ht="12">
      <c r="A4227" s="3"/>
      <c r="B4227" s="2" t="s">
        <v>13654</v>
      </c>
      <c r="C4227" s="176" t="s">
        <v>13763</v>
      </c>
      <c r="D4227" s="177">
        <v>1</v>
      </c>
      <c r="E4227" s="178">
        <v>7.5</v>
      </c>
      <c r="F4227" s="563">
        <v>965.45323636363605</v>
      </c>
      <c r="G4227" s="563"/>
    </row>
    <row r="4228" spans="1:7" s="1" customFormat="1" ht="12">
      <c r="A4228" s="3"/>
      <c r="B4228" s="2" t="s">
        <v>13655</v>
      </c>
      <c r="C4228" s="176" t="s">
        <v>13764</v>
      </c>
      <c r="D4228" s="177">
        <v>1</v>
      </c>
      <c r="E4228" s="178">
        <v>7.5</v>
      </c>
      <c r="F4228" s="563">
        <v>965.45323636363605</v>
      </c>
      <c r="G4228" s="563"/>
    </row>
    <row r="4229" spans="1:7" s="1" customFormat="1" ht="12">
      <c r="A4229" s="3"/>
      <c r="B4229" s="2" t="s">
        <v>13656</v>
      </c>
      <c r="C4229" s="176" t="s">
        <v>16425</v>
      </c>
      <c r="D4229" s="177">
        <v>1</v>
      </c>
      <c r="E4229" s="178">
        <v>7.5</v>
      </c>
      <c r="F4229" s="563">
        <v>1039.3969090909088</v>
      </c>
      <c r="G4229" s="563"/>
    </row>
    <row r="4230" spans="1:7" s="1" customFormat="1" ht="12">
      <c r="A4230" s="3"/>
      <c r="B4230" s="2" t="s">
        <v>13657</v>
      </c>
      <c r="C4230" s="176" t="s">
        <v>13765</v>
      </c>
      <c r="D4230" s="177">
        <v>1</v>
      </c>
      <c r="E4230" s="178">
        <v>7.5</v>
      </c>
      <c r="F4230" s="563">
        <v>1039.3969090909088</v>
      </c>
      <c r="G4230" s="563"/>
    </row>
    <row r="4231" spans="1:7" s="1" customFormat="1" ht="12">
      <c r="A4231" s="3"/>
      <c r="B4231" s="2" t="s">
        <v>13658</v>
      </c>
      <c r="C4231" s="176" t="s">
        <v>13766</v>
      </c>
      <c r="D4231" s="177">
        <v>1</v>
      </c>
      <c r="E4231" s="178">
        <v>7.5</v>
      </c>
      <c r="F4231" s="563">
        <v>1039.3969090909088</v>
      </c>
      <c r="G4231" s="563"/>
    </row>
    <row r="4232" spans="1:7" s="1" customFormat="1" ht="12">
      <c r="A4232" s="3"/>
      <c r="B4232" s="2" t="s">
        <v>13659</v>
      </c>
      <c r="C4232" s="176" t="s">
        <v>16426</v>
      </c>
      <c r="D4232" s="177">
        <v>1</v>
      </c>
      <c r="E4232" s="178">
        <v>7.5</v>
      </c>
      <c r="F4232" s="563">
        <v>1093.8082909090906</v>
      </c>
      <c r="G4232" s="563"/>
    </row>
    <row r="4233" spans="1:7" s="1" customFormat="1" ht="12">
      <c r="A4233" s="3"/>
      <c r="B4233" s="2" t="s">
        <v>13660</v>
      </c>
      <c r="C4233" s="176" t="s">
        <v>16427</v>
      </c>
      <c r="D4233" s="177">
        <v>1</v>
      </c>
      <c r="E4233" s="178">
        <v>7.5</v>
      </c>
      <c r="F4233" s="563">
        <v>1093.8082909090906</v>
      </c>
      <c r="G4233" s="563"/>
    </row>
    <row r="4234" spans="1:7" s="1" customFormat="1" ht="12">
      <c r="A4234" s="3"/>
      <c r="B4234" s="2" t="s">
        <v>13661</v>
      </c>
      <c r="C4234" s="176" t="s">
        <v>13767</v>
      </c>
      <c r="D4234" s="177">
        <v>1</v>
      </c>
      <c r="E4234" s="178">
        <v>7.5</v>
      </c>
      <c r="F4234" s="563">
        <v>1093.8082909090906</v>
      </c>
      <c r="G4234" s="563"/>
    </row>
    <row r="4235" spans="1:7" s="1" customFormat="1" ht="12">
      <c r="A4235" s="3"/>
      <c r="B4235" s="2" t="s">
        <v>13662</v>
      </c>
      <c r="C4235" s="176" t="s">
        <v>16428</v>
      </c>
      <c r="D4235" s="177">
        <v>1</v>
      </c>
      <c r="E4235" s="178">
        <v>0.34</v>
      </c>
      <c r="F4235" s="563">
        <v>61.945265454545435</v>
      </c>
      <c r="G4235" s="563"/>
    </row>
    <row r="4236" spans="1:7" s="1" customFormat="1" ht="12">
      <c r="A4236" s="3"/>
      <c r="B4236" s="2" t="s">
        <v>13663</v>
      </c>
      <c r="C4236" s="176" t="s">
        <v>13768</v>
      </c>
      <c r="D4236" s="177">
        <v>1</v>
      </c>
      <c r="E4236" s="178">
        <v>0.24</v>
      </c>
      <c r="F4236" s="563">
        <v>61.945265454545435</v>
      </c>
      <c r="G4236" s="563"/>
    </row>
    <row r="4237" spans="1:7" s="1" customFormat="1" ht="12">
      <c r="A4237" s="3"/>
      <c r="B4237" s="2" t="s">
        <v>13664</v>
      </c>
      <c r="C4237" s="176" t="s">
        <v>16429</v>
      </c>
      <c r="D4237" s="177">
        <v>1</v>
      </c>
      <c r="E4237" s="178">
        <v>1.44</v>
      </c>
      <c r="F4237" s="563">
        <v>153.46799999999999</v>
      </c>
      <c r="G4237" s="563"/>
    </row>
    <row r="4238" spans="1:7" s="1" customFormat="1" ht="12">
      <c r="A4238" s="3"/>
      <c r="B4238" s="2" t="s">
        <v>13665</v>
      </c>
      <c r="C4238" s="176" t="s">
        <v>13769</v>
      </c>
      <c r="D4238" s="177">
        <v>1</v>
      </c>
      <c r="E4238" s="178">
        <v>1.37</v>
      </c>
      <c r="F4238" s="563">
        <v>153.46799999999999</v>
      </c>
      <c r="G4238" s="563"/>
    </row>
    <row r="4239" spans="1:7" s="1" customFormat="1" ht="12">
      <c r="A4239" s="3"/>
      <c r="B4239" s="2" t="s">
        <v>16430</v>
      </c>
      <c r="C4239" s="176" t="s">
        <v>16431</v>
      </c>
      <c r="D4239" s="177">
        <v>1</v>
      </c>
      <c r="E4239" s="178">
        <v>0</v>
      </c>
      <c r="F4239" s="563">
        <v>153.46799999999999</v>
      </c>
      <c r="G4239" s="563"/>
    </row>
    <row r="4240" spans="1:7" s="1" customFormat="1" ht="12">
      <c r="A4240" s="3"/>
      <c r="B4240" s="2" t="s">
        <v>16432</v>
      </c>
      <c r="C4240" s="176" t="s">
        <v>16433</v>
      </c>
      <c r="D4240" s="177">
        <v>1</v>
      </c>
      <c r="E4240" s="178">
        <v>0</v>
      </c>
      <c r="F4240" s="563">
        <v>153.46799999999999</v>
      </c>
      <c r="G4240" s="563"/>
    </row>
    <row r="4241" spans="1:7" s="1" customFormat="1" ht="12">
      <c r="A4241" s="3"/>
      <c r="B4241" s="2" t="s">
        <v>16434</v>
      </c>
      <c r="C4241" s="176" t="s">
        <v>16435</v>
      </c>
      <c r="D4241" s="177">
        <v>1</v>
      </c>
      <c r="E4241" s="178">
        <v>0</v>
      </c>
      <c r="F4241" s="563">
        <v>93.615479999999977</v>
      </c>
      <c r="G4241" s="563"/>
    </row>
    <row r="4242" spans="1:7" s="1" customFormat="1" ht="12">
      <c r="A4242" s="3"/>
      <c r="B4242" s="2" t="s">
        <v>16436</v>
      </c>
      <c r="C4242" s="176" t="s">
        <v>16437</v>
      </c>
      <c r="D4242" s="177">
        <v>1</v>
      </c>
      <c r="E4242" s="178">
        <v>0</v>
      </c>
      <c r="F4242" s="563">
        <v>93.615479999999977</v>
      </c>
      <c r="G4242" s="563"/>
    </row>
    <row r="4243" spans="1:7" s="1" customFormat="1" ht="12">
      <c r="A4243" s="3"/>
      <c r="B4243" s="2" t="s">
        <v>16438</v>
      </c>
      <c r="C4243" s="176" t="s">
        <v>16439</v>
      </c>
      <c r="D4243" s="177">
        <v>1</v>
      </c>
      <c r="E4243" s="178">
        <v>0</v>
      </c>
      <c r="F4243" s="563">
        <v>93.615479999999977</v>
      </c>
      <c r="G4243" s="563"/>
    </row>
    <row r="4244" spans="1:7" s="1" customFormat="1" ht="12">
      <c r="A4244" s="3"/>
      <c r="B4244" s="2" t="s">
        <v>16440</v>
      </c>
      <c r="C4244" s="176" t="s">
        <v>16441</v>
      </c>
      <c r="D4244" s="177">
        <v>1</v>
      </c>
      <c r="E4244" s="178">
        <v>0</v>
      </c>
      <c r="F4244" s="563">
        <v>153.46799999999999</v>
      </c>
      <c r="G4244" s="563"/>
    </row>
    <row r="4245" spans="1:7" s="1" customFormat="1" ht="12">
      <c r="A4245" s="3"/>
      <c r="B4245" s="2" t="s">
        <v>16442</v>
      </c>
      <c r="C4245" s="176" t="s">
        <v>16443</v>
      </c>
      <c r="D4245" s="177">
        <v>1</v>
      </c>
      <c r="E4245" s="178">
        <v>0</v>
      </c>
      <c r="F4245" s="563">
        <v>153.46799999999999</v>
      </c>
      <c r="G4245" s="563"/>
    </row>
    <row r="4246" spans="1:7" s="1" customFormat="1" ht="12">
      <c r="A4246" s="3"/>
      <c r="B4246" s="2" t="s">
        <v>16444</v>
      </c>
      <c r="C4246" s="176" t="s">
        <v>16445</v>
      </c>
      <c r="D4246" s="177">
        <v>1</v>
      </c>
      <c r="E4246" s="178">
        <v>0</v>
      </c>
      <c r="F4246" s="563">
        <v>153.46799999999999</v>
      </c>
      <c r="G4246" s="563"/>
    </row>
    <row r="4247" spans="1:7" s="1" customFormat="1" ht="12">
      <c r="A4247" s="3"/>
      <c r="B4247" s="2" t="s">
        <v>16446</v>
      </c>
      <c r="C4247" s="176" t="s">
        <v>16447</v>
      </c>
      <c r="D4247" s="177">
        <v>1</v>
      </c>
      <c r="E4247" s="178">
        <v>0</v>
      </c>
      <c r="F4247" s="563">
        <v>153.46799999999999</v>
      </c>
      <c r="G4247" s="563"/>
    </row>
    <row r="4248" spans="1:7" s="1" customFormat="1" ht="12">
      <c r="A4248" s="3"/>
      <c r="B4248" s="2" t="s">
        <v>16448</v>
      </c>
      <c r="C4248" s="176" t="s">
        <v>16449</v>
      </c>
      <c r="D4248" s="177">
        <v>1</v>
      </c>
      <c r="E4248" s="178">
        <v>0</v>
      </c>
      <c r="F4248" s="563">
        <v>153.46799999999999</v>
      </c>
      <c r="G4248" s="563"/>
    </row>
    <row r="4249" spans="1:7" s="1" customFormat="1" ht="12">
      <c r="A4249" s="3"/>
      <c r="B4249" s="2" t="s">
        <v>16450</v>
      </c>
      <c r="C4249" s="176" t="s">
        <v>16451</v>
      </c>
      <c r="D4249" s="177">
        <v>1</v>
      </c>
      <c r="E4249" s="178">
        <v>0</v>
      </c>
      <c r="F4249" s="563">
        <v>153.46799999999999</v>
      </c>
      <c r="G4249" s="563"/>
    </row>
    <row r="4250" spans="1:7" s="1" customFormat="1" ht="12">
      <c r="A4250" s="3"/>
      <c r="B4250" s="2" t="s">
        <v>16452</v>
      </c>
      <c r="C4250" s="176" t="s">
        <v>16453</v>
      </c>
      <c r="D4250" s="177">
        <v>1</v>
      </c>
      <c r="E4250" s="178">
        <v>0</v>
      </c>
      <c r="F4250" s="563">
        <v>153.46799999999999</v>
      </c>
      <c r="G4250" s="563"/>
    </row>
    <row r="4251" spans="1:7" s="1" customFormat="1" ht="12">
      <c r="A4251" s="3"/>
      <c r="B4251" s="2" t="s">
        <v>16454</v>
      </c>
      <c r="C4251" s="176" t="s">
        <v>16455</v>
      </c>
      <c r="D4251" s="177">
        <v>1</v>
      </c>
      <c r="E4251" s="178">
        <v>0</v>
      </c>
      <c r="F4251" s="563">
        <v>153.46799999999999</v>
      </c>
      <c r="G4251" s="563"/>
    </row>
    <row r="4252" spans="1:7" s="1" customFormat="1" ht="12">
      <c r="A4252" s="3"/>
      <c r="B4252" s="2" t="s">
        <v>16456</v>
      </c>
      <c r="C4252" s="176" t="s">
        <v>16457</v>
      </c>
      <c r="D4252" s="177">
        <v>1</v>
      </c>
      <c r="E4252" s="178">
        <v>0</v>
      </c>
      <c r="F4252" s="563">
        <v>153.46799999999999</v>
      </c>
      <c r="G4252" s="563"/>
    </row>
    <row r="4253" spans="1:7" s="1" customFormat="1" ht="12">
      <c r="A4253" s="3"/>
      <c r="B4253" s="2" t="s">
        <v>13666</v>
      </c>
      <c r="C4253" s="176" t="s">
        <v>13770</v>
      </c>
      <c r="D4253" s="177">
        <v>1</v>
      </c>
      <c r="E4253" s="178">
        <v>5.5</v>
      </c>
      <c r="F4253" s="563">
        <v>492.95781818181803</v>
      </c>
      <c r="G4253" s="563"/>
    </row>
    <row r="4254" spans="1:7" s="1" customFormat="1" ht="12">
      <c r="A4254" s="3"/>
      <c r="B4254" s="2" t="s">
        <v>13667</v>
      </c>
      <c r="C4254" s="176" t="s">
        <v>13771</v>
      </c>
      <c r="D4254" s="177">
        <v>1</v>
      </c>
      <c r="E4254" s="178">
        <v>5.5</v>
      </c>
      <c r="F4254" s="563">
        <v>492.95781818181803</v>
      </c>
      <c r="G4254" s="563"/>
    </row>
    <row r="4255" spans="1:7" s="1" customFormat="1" ht="12">
      <c r="A4255" s="3"/>
      <c r="B4255" s="2" t="s">
        <v>13668</v>
      </c>
      <c r="C4255" s="176" t="s">
        <v>16458</v>
      </c>
      <c r="D4255" s="177">
        <v>1</v>
      </c>
      <c r="E4255" s="178">
        <v>5.5</v>
      </c>
      <c r="F4255" s="563">
        <v>492.95781818181803</v>
      </c>
      <c r="G4255" s="563"/>
    </row>
    <row r="4256" spans="1:7" s="1" customFormat="1" ht="12">
      <c r="A4256" s="3"/>
      <c r="B4256" s="2" t="s">
        <v>13669</v>
      </c>
      <c r="C4256" s="176" t="s">
        <v>16459</v>
      </c>
      <c r="D4256" s="177">
        <v>1</v>
      </c>
      <c r="E4256" s="178">
        <v>5.5</v>
      </c>
      <c r="F4256" s="563">
        <v>492.95781818181803</v>
      </c>
      <c r="G4256" s="563"/>
    </row>
    <row r="4257" spans="1:7" s="1" customFormat="1" ht="12">
      <c r="A4257" s="3"/>
      <c r="B4257" s="2" t="s">
        <v>13670</v>
      </c>
      <c r="C4257" s="176" t="s">
        <v>13772</v>
      </c>
      <c r="D4257" s="177">
        <v>1</v>
      </c>
      <c r="E4257" s="178">
        <v>5.5</v>
      </c>
      <c r="F4257" s="563">
        <v>492.95781818181803</v>
      </c>
      <c r="G4257" s="563"/>
    </row>
    <row r="4258" spans="1:7" s="1" customFormat="1" ht="12">
      <c r="A4258" s="3"/>
      <c r="B4258" s="2" t="s">
        <v>13671</v>
      </c>
      <c r="C4258" s="176" t="s">
        <v>13773</v>
      </c>
      <c r="D4258" s="177">
        <v>1</v>
      </c>
      <c r="E4258" s="178">
        <v>5.5</v>
      </c>
      <c r="F4258" s="563">
        <v>374.36890909090903</v>
      </c>
      <c r="G4258" s="563"/>
    </row>
    <row r="4259" spans="1:7" s="1" customFormat="1" ht="12">
      <c r="A4259" s="3"/>
      <c r="B4259" s="2" t="s">
        <v>13672</v>
      </c>
      <c r="C4259" s="176" t="s">
        <v>13774</v>
      </c>
      <c r="D4259" s="177">
        <v>1</v>
      </c>
      <c r="E4259" s="178">
        <v>8</v>
      </c>
      <c r="F4259" s="563">
        <v>519.69845454545441</v>
      </c>
      <c r="G4259" s="563"/>
    </row>
    <row r="4260" spans="1:7" s="1" customFormat="1" ht="12">
      <c r="A4260" s="3"/>
      <c r="B4260" s="2" t="s">
        <v>13673</v>
      </c>
      <c r="C4260" s="176" t="s">
        <v>13775</v>
      </c>
      <c r="D4260" s="177">
        <v>1</v>
      </c>
      <c r="E4260" s="178">
        <v>8</v>
      </c>
      <c r="F4260" s="563">
        <v>519.69845454545441</v>
      </c>
      <c r="G4260" s="563"/>
    </row>
    <row r="4261" spans="1:7" s="1" customFormat="1" ht="12">
      <c r="A4261" s="3"/>
      <c r="B4261" s="2" t="s">
        <v>13674</v>
      </c>
      <c r="C4261" s="176" t="s">
        <v>16460</v>
      </c>
      <c r="D4261" s="177">
        <v>1</v>
      </c>
      <c r="E4261" s="178">
        <v>8</v>
      </c>
      <c r="F4261" s="563">
        <v>519.69845454545441</v>
      </c>
      <c r="G4261" s="563"/>
    </row>
    <row r="4262" spans="1:7" s="1" customFormat="1" ht="12">
      <c r="A4262" s="3"/>
      <c r="B4262" s="2" t="s">
        <v>13675</v>
      </c>
      <c r="C4262" s="176" t="s">
        <v>16461</v>
      </c>
      <c r="D4262" s="177">
        <v>1</v>
      </c>
      <c r="E4262" s="178">
        <v>8</v>
      </c>
      <c r="F4262" s="563">
        <v>519.69845454545441</v>
      </c>
      <c r="G4262" s="563"/>
    </row>
    <row r="4263" spans="1:7" s="1" customFormat="1" ht="12">
      <c r="A4263" s="3"/>
      <c r="B4263" s="2" t="s">
        <v>13676</v>
      </c>
      <c r="C4263" s="176" t="s">
        <v>13776</v>
      </c>
      <c r="D4263" s="177">
        <v>1</v>
      </c>
      <c r="E4263" s="178">
        <v>8</v>
      </c>
      <c r="F4263" s="563">
        <v>519.69845454545441</v>
      </c>
      <c r="G4263" s="563"/>
    </row>
    <row r="4264" spans="1:7" s="1" customFormat="1" ht="12">
      <c r="A4264" s="3"/>
      <c r="B4264" s="2" t="s">
        <v>13677</v>
      </c>
      <c r="C4264" s="176" t="s">
        <v>13777</v>
      </c>
      <c r="D4264" s="177">
        <v>1</v>
      </c>
      <c r="E4264" s="178">
        <v>5.5</v>
      </c>
      <c r="F4264" s="563">
        <v>416.22381818181805</v>
      </c>
      <c r="G4264" s="563"/>
    </row>
    <row r="4265" spans="1:7" s="1" customFormat="1" ht="12">
      <c r="A4265" s="3"/>
      <c r="B4265" s="2" t="s">
        <v>13678</v>
      </c>
      <c r="C4265" s="176" t="s">
        <v>13778</v>
      </c>
      <c r="D4265" s="177">
        <v>1</v>
      </c>
      <c r="E4265" s="178">
        <v>5.5</v>
      </c>
      <c r="F4265" s="563">
        <v>416.22381818181805</v>
      </c>
      <c r="G4265" s="563"/>
    </row>
    <row r="4266" spans="1:7" s="1" customFormat="1" ht="12">
      <c r="A4266" s="3"/>
      <c r="B4266" s="2" t="s">
        <v>13679</v>
      </c>
      <c r="C4266" s="176" t="s">
        <v>13779</v>
      </c>
      <c r="D4266" s="177">
        <v>1</v>
      </c>
      <c r="E4266" s="178">
        <v>5.5</v>
      </c>
      <c r="F4266" s="563">
        <v>416.22381818181805</v>
      </c>
      <c r="G4266" s="563"/>
    </row>
    <row r="4267" spans="1:7" s="1" customFormat="1" ht="12">
      <c r="A4267" s="3"/>
      <c r="B4267" s="2" t="s">
        <v>13680</v>
      </c>
      <c r="C4267" s="176" t="s">
        <v>13780</v>
      </c>
      <c r="D4267" s="177">
        <v>1</v>
      </c>
      <c r="E4267" s="178">
        <v>8</v>
      </c>
      <c r="F4267" s="563">
        <v>880.11572727272699</v>
      </c>
      <c r="G4267" s="563"/>
    </row>
    <row r="4268" spans="1:7" s="1" customFormat="1" ht="12">
      <c r="A4268" s="3"/>
      <c r="B4268" s="2" t="s">
        <v>13681</v>
      </c>
      <c r="C4268" s="176" t="s">
        <v>13781</v>
      </c>
      <c r="D4268" s="177">
        <v>1</v>
      </c>
      <c r="E4268" s="178">
        <v>8</v>
      </c>
      <c r="F4268" s="563">
        <v>880.11572727272699</v>
      </c>
      <c r="G4268" s="563"/>
    </row>
    <row r="4269" spans="1:7" s="1" customFormat="1" ht="12">
      <c r="A4269" s="3"/>
      <c r="B4269" s="2" t="s">
        <v>13682</v>
      </c>
      <c r="C4269" s="176" t="s">
        <v>16462</v>
      </c>
      <c r="D4269" s="177">
        <v>1</v>
      </c>
      <c r="E4269" s="178">
        <v>8</v>
      </c>
      <c r="F4269" s="563">
        <v>880.11572727272699</v>
      </c>
      <c r="G4269" s="563"/>
    </row>
    <row r="4270" spans="1:7" s="1" customFormat="1" ht="12">
      <c r="A4270" s="3"/>
      <c r="B4270" s="2" t="s">
        <v>13683</v>
      </c>
      <c r="C4270" s="176" t="s">
        <v>16463</v>
      </c>
      <c r="D4270" s="177">
        <v>1</v>
      </c>
      <c r="E4270" s="178">
        <v>8</v>
      </c>
      <c r="F4270" s="563">
        <v>880.11572727272699</v>
      </c>
      <c r="G4270" s="563"/>
    </row>
    <row r="4271" spans="1:7" s="1" customFormat="1" ht="12">
      <c r="A4271" s="3"/>
      <c r="B4271" s="2" t="s">
        <v>13684</v>
      </c>
      <c r="C4271" s="176" t="s">
        <v>13782</v>
      </c>
      <c r="D4271" s="177">
        <v>1</v>
      </c>
      <c r="E4271" s="178">
        <v>8</v>
      </c>
      <c r="F4271" s="563">
        <v>880.11572727272699</v>
      </c>
      <c r="G4271" s="563"/>
    </row>
    <row r="4272" spans="1:7" s="1" customFormat="1" ht="12">
      <c r="A4272" s="3"/>
      <c r="B4272" s="2" t="s">
        <v>13685</v>
      </c>
      <c r="C4272" s="176" t="s">
        <v>13783</v>
      </c>
      <c r="D4272" s="177">
        <v>1</v>
      </c>
      <c r="E4272" s="178">
        <v>5.5</v>
      </c>
      <c r="F4272" s="563">
        <v>416.22381818181805</v>
      </c>
      <c r="G4272" s="563"/>
    </row>
    <row r="4273" spans="1:7" s="1" customFormat="1" ht="12">
      <c r="A4273" s="3"/>
      <c r="B4273" s="2" t="s">
        <v>13686</v>
      </c>
      <c r="C4273" s="176" t="s">
        <v>13784</v>
      </c>
      <c r="D4273" s="177">
        <v>1</v>
      </c>
      <c r="E4273" s="178">
        <v>5.5</v>
      </c>
      <c r="F4273" s="563">
        <v>416.22381818181805</v>
      </c>
      <c r="G4273" s="563"/>
    </row>
    <row r="4274" spans="1:7" s="1" customFormat="1" ht="12">
      <c r="A4274" s="3"/>
      <c r="B4274" s="2" t="s">
        <v>13687</v>
      </c>
      <c r="C4274" s="176" t="s">
        <v>13785</v>
      </c>
      <c r="D4274" s="177">
        <v>1</v>
      </c>
      <c r="E4274" s="178">
        <v>8</v>
      </c>
      <c r="F4274" s="563">
        <v>926.62118181818164</v>
      </c>
      <c r="G4274" s="563"/>
    </row>
    <row r="4275" spans="1:7" s="1" customFormat="1" ht="12">
      <c r="A4275" s="3"/>
      <c r="B4275" s="2" t="s">
        <v>13688</v>
      </c>
      <c r="C4275" s="176" t="s">
        <v>13786</v>
      </c>
      <c r="D4275" s="177">
        <v>1</v>
      </c>
      <c r="E4275" s="178">
        <v>8</v>
      </c>
      <c r="F4275" s="563">
        <v>926.62118181818164</v>
      </c>
      <c r="G4275" s="563"/>
    </row>
    <row r="4276" spans="1:7" s="1" customFormat="1" ht="12">
      <c r="A4276" s="3"/>
      <c r="B4276" s="2" t="s">
        <v>13689</v>
      </c>
      <c r="C4276" s="176" t="s">
        <v>16464</v>
      </c>
      <c r="D4276" s="177">
        <v>1</v>
      </c>
      <c r="E4276" s="178">
        <v>8</v>
      </c>
      <c r="F4276" s="563">
        <v>926.62118181818164</v>
      </c>
      <c r="G4276" s="563"/>
    </row>
    <row r="4277" spans="1:7" s="1" customFormat="1" ht="12">
      <c r="A4277" s="3"/>
      <c r="B4277" s="2" t="s">
        <v>13690</v>
      </c>
      <c r="C4277" s="176" t="s">
        <v>16465</v>
      </c>
      <c r="D4277" s="177">
        <v>1</v>
      </c>
      <c r="E4277" s="178">
        <v>8</v>
      </c>
      <c r="F4277" s="563">
        <v>926.62118181818164</v>
      </c>
      <c r="G4277" s="563"/>
    </row>
    <row r="4278" spans="1:7" s="1" customFormat="1" ht="12">
      <c r="A4278" s="3"/>
      <c r="B4278" s="2" t="s">
        <v>13691</v>
      </c>
      <c r="C4278" s="176" t="s">
        <v>13787</v>
      </c>
      <c r="D4278" s="177">
        <v>1</v>
      </c>
      <c r="E4278" s="178">
        <v>8</v>
      </c>
      <c r="F4278" s="563">
        <v>926.62118181818164</v>
      </c>
      <c r="G4278" s="563"/>
    </row>
    <row r="4279" spans="1:7" s="1" customFormat="1" ht="12">
      <c r="A4279" s="3"/>
      <c r="B4279" s="2" t="s">
        <v>13692</v>
      </c>
      <c r="C4279" s="176" t="s">
        <v>13788</v>
      </c>
      <c r="D4279" s="177">
        <v>1</v>
      </c>
      <c r="E4279" s="178">
        <v>5.5</v>
      </c>
      <c r="F4279" s="563">
        <v>416.22381818181805</v>
      </c>
      <c r="G4279" s="563"/>
    </row>
    <row r="4280" spans="1:7" s="1" customFormat="1" ht="12">
      <c r="A4280" s="3"/>
      <c r="B4280" s="2" t="s">
        <v>13693</v>
      </c>
      <c r="C4280" s="176" t="s">
        <v>13789</v>
      </c>
      <c r="D4280" s="177">
        <v>1</v>
      </c>
      <c r="E4280" s="178">
        <v>5.5</v>
      </c>
      <c r="F4280" s="563">
        <v>416.22381818181805</v>
      </c>
      <c r="G4280" s="563"/>
    </row>
    <row r="4281" spans="1:7" s="1" customFormat="1" ht="12">
      <c r="A4281" s="3"/>
      <c r="B4281" s="2" t="s">
        <v>13694</v>
      </c>
      <c r="C4281" s="176" t="s">
        <v>13790</v>
      </c>
      <c r="D4281" s="177">
        <v>1</v>
      </c>
      <c r="E4281" s="178">
        <v>8</v>
      </c>
      <c r="F4281" s="563">
        <v>549.92699999999991</v>
      </c>
      <c r="G4281" s="563"/>
    </row>
    <row r="4282" spans="1:7" s="1" customFormat="1" ht="12">
      <c r="A4282" s="3"/>
      <c r="B4282" s="2" t="s">
        <v>13695</v>
      </c>
      <c r="C4282" s="176" t="s">
        <v>13791</v>
      </c>
      <c r="D4282" s="177">
        <v>1</v>
      </c>
      <c r="E4282" s="178">
        <v>8</v>
      </c>
      <c r="F4282" s="563">
        <v>549.92699999999991</v>
      </c>
      <c r="G4282" s="563"/>
    </row>
    <row r="4283" spans="1:7" s="1" customFormat="1" ht="12">
      <c r="A4283" s="3"/>
      <c r="B4283" s="2" t="s">
        <v>13696</v>
      </c>
      <c r="C4283" s="176" t="s">
        <v>13792</v>
      </c>
      <c r="D4283" s="177">
        <v>1</v>
      </c>
      <c r="E4283" s="178">
        <v>8</v>
      </c>
      <c r="F4283" s="563">
        <v>608.05881818181808</v>
      </c>
      <c r="G4283" s="563"/>
    </row>
    <row r="4284" spans="1:7" s="1" customFormat="1" ht="12">
      <c r="A4284" s="3"/>
      <c r="B4284" s="2" t="s">
        <v>13697</v>
      </c>
      <c r="C4284" s="176" t="s">
        <v>13793</v>
      </c>
      <c r="D4284" s="177">
        <v>1</v>
      </c>
      <c r="E4284" s="178">
        <v>8</v>
      </c>
      <c r="F4284" s="563">
        <v>608.05881818181808</v>
      </c>
      <c r="G4284" s="563"/>
    </row>
    <row r="4285" spans="1:7" s="1" customFormat="1" ht="12">
      <c r="A4285" s="3"/>
      <c r="B4285" s="2" t="s">
        <v>13698</v>
      </c>
      <c r="C4285" s="176" t="s">
        <v>13794</v>
      </c>
      <c r="D4285" s="177">
        <v>1</v>
      </c>
      <c r="E4285" s="178">
        <v>8</v>
      </c>
      <c r="F4285" s="563">
        <v>666.19063636363626</v>
      </c>
      <c r="G4285" s="563"/>
    </row>
    <row r="4286" spans="1:7" s="1" customFormat="1" ht="12">
      <c r="A4286" s="3"/>
      <c r="B4286" s="2" t="s">
        <v>13699</v>
      </c>
      <c r="C4286" s="176" t="s">
        <v>13795</v>
      </c>
      <c r="D4286" s="177">
        <v>1</v>
      </c>
      <c r="E4286" s="178">
        <v>8</v>
      </c>
      <c r="F4286" s="563">
        <v>666.19063636363626</v>
      </c>
      <c r="G4286" s="563"/>
    </row>
    <row r="4287" spans="1:7" s="1" customFormat="1" ht="12">
      <c r="A4287" s="3"/>
      <c r="B4287" s="2" t="s">
        <v>13700</v>
      </c>
      <c r="C4287" s="176" t="s">
        <v>13796</v>
      </c>
      <c r="D4287" s="177">
        <v>1</v>
      </c>
      <c r="E4287" s="178">
        <v>8</v>
      </c>
      <c r="F4287" s="563">
        <v>724.32245454545443</v>
      </c>
      <c r="G4287" s="563"/>
    </row>
    <row r="4288" spans="1:7" s="1" customFormat="1" ht="12">
      <c r="A4288" s="3"/>
      <c r="B4288" s="2" t="s">
        <v>13701</v>
      </c>
      <c r="C4288" s="176" t="s">
        <v>13797</v>
      </c>
      <c r="D4288" s="177">
        <v>1</v>
      </c>
      <c r="E4288" s="178">
        <v>8</v>
      </c>
      <c r="F4288" s="563">
        <v>724.32245454545443</v>
      </c>
      <c r="G4288" s="563"/>
    </row>
    <row r="4289" spans="1:7" s="1" customFormat="1" ht="12">
      <c r="A4289" s="3"/>
      <c r="B4289" s="2" t="s">
        <v>13702</v>
      </c>
      <c r="C4289" s="176" t="s">
        <v>13798</v>
      </c>
      <c r="D4289" s="177">
        <v>1</v>
      </c>
      <c r="E4289" s="178">
        <v>8</v>
      </c>
      <c r="F4289" s="563">
        <v>781.29163636363614</v>
      </c>
      <c r="G4289" s="563"/>
    </row>
    <row r="4290" spans="1:7" s="1" customFormat="1" ht="12">
      <c r="A4290" s="3"/>
      <c r="B4290" s="2" t="s">
        <v>13703</v>
      </c>
      <c r="C4290" s="176" t="s">
        <v>13799</v>
      </c>
      <c r="D4290" s="177">
        <v>1</v>
      </c>
      <c r="E4290" s="178">
        <v>8</v>
      </c>
      <c r="F4290" s="563">
        <v>781.29163636363614</v>
      </c>
      <c r="G4290" s="563"/>
    </row>
    <row r="4291" spans="1:7" s="1" customFormat="1" ht="12">
      <c r="A4291" s="3"/>
      <c r="B4291" s="2" t="s">
        <v>13704</v>
      </c>
      <c r="C4291" s="176" t="s">
        <v>13800</v>
      </c>
      <c r="D4291" s="177">
        <v>1</v>
      </c>
      <c r="E4291" s="178">
        <v>5.5</v>
      </c>
      <c r="F4291" s="563">
        <v>446.45236363636349</v>
      </c>
      <c r="G4291" s="563"/>
    </row>
    <row r="4292" spans="1:7" s="1" customFormat="1" ht="12">
      <c r="A4292" s="3"/>
      <c r="B4292" s="2" t="s">
        <v>13705</v>
      </c>
      <c r="C4292" s="176" t="s">
        <v>13801</v>
      </c>
      <c r="D4292" s="177">
        <v>1</v>
      </c>
      <c r="E4292" s="178">
        <v>5.5</v>
      </c>
      <c r="F4292" s="563">
        <v>446.45236363636349</v>
      </c>
      <c r="G4292" s="563"/>
    </row>
    <row r="4293" spans="1:7" s="1" customFormat="1" ht="12">
      <c r="A4293" s="3"/>
      <c r="B4293" s="2" t="s">
        <v>13706</v>
      </c>
      <c r="C4293" s="176" t="s">
        <v>16466</v>
      </c>
      <c r="D4293" s="177">
        <v>1</v>
      </c>
      <c r="E4293" s="178">
        <v>5.5</v>
      </c>
      <c r="F4293" s="563">
        <v>446.45236363636349</v>
      </c>
      <c r="G4293" s="563"/>
    </row>
    <row r="4294" spans="1:7" s="1" customFormat="1" ht="12">
      <c r="A4294" s="3"/>
      <c r="B4294" s="2" t="s">
        <v>13707</v>
      </c>
      <c r="C4294" s="176" t="s">
        <v>16467</v>
      </c>
      <c r="D4294" s="177">
        <v>1</v>
      </c>
      <c r="E4294" s="178">
        <v>5.5</v>
      </c>
      <c r="F4294" s="563">
        <v>446.45236363636349</v>
      </c>
      <c r="G4294" s="563"/>
    </row>
    <row r="4295" spans="1:7" s="1" customFormat="1" ht="12">
      <c r="A4295" s="3"/>
      <c r="B4295" s="2" t="s">
        <v>13708</v>
      </c>
      <c r="C4295" s="176" t="s">
        <v>13802</v>
      </c>
      <c r="D4295" s="177">
        <v>1</v>
      </c>
      <c r="E4295" s="178">
        <v>5.5</v>
      </c>
      <c r="F4295" s="563">
        <v>446.45236363636349</v>
      </c>
      <c r="G4295" s="563"/>
    </row>
    <row r="4296" spans="1:7" s="1" customFormat="1" ht="12">
      <c r="A4296" s="3"/>
      <c r="B4296" s="2" t="s">
        <v>13709</v>
      </c>
      <c r="C4296" s="176" t="s">
        <v>13803</v>
      </c>
      <c r="D4296" s="177">
        <v>1</v>
      </c>
      <c r="E4296" s="178">
        <v>5.5</v>
      </c>
      <c r="F4296" s="563">
        <v>492.95781818181803</v>
      </c>
      <c r="G4296" s="563"/>
    </row>
    <row r="4297" spans="1:7" s="1" customFormat="1" ht="12">
      <c r="A4297" s="3"/>
      <c r="B4297" s="2" t="s">
        <v>13710</v>
      </c>
      <c r="C4297" s="176" t="s">
        <v>13804</v>
      </c>
      <c r="D4297" s="177">
        <v>1</v>
      </c>
      <c r="E4297" s="178">
        <v>5.5</v>
      </c>
      <c r="F4297" s="563">
        <v>492.95781818181803</v>
      </c>
      <c r="G4297" s="563"/>
    </row>
    <row r="4298" spans="1:7" s="1" customFormat="1" ht="12">
      <c r="A4298" s="3"/>
      <c r="B4298" s="2" t="s">
        <v>13711</v>
      </c>
      <c r="C4298" s="176" t="s">
        <v>16468</v>
      </c>
      <c r="D4298" s="177">
        <v>1</v>
      </c>
      <c r="E4298" s="178">
        <v>5.5</v>
      </c>
      <c r="F4298" s="563">
        <v>492.95781818181803</v>
      </c>
      <c r="G4298" s="563"/>
    </row>
    <row r="4299" spans="1:7" s="1" customFormat="1" ht="12">
      <c r="A4299" s="3"/>
      <c r="B4299" s="2" t="s">
        <v>13712</v>
      </c>
      <c r="C4299" s="176" t="s">
        <v>16469</v>
      </c>
      <c r="D4299" s="177">
        <v>1</v>
      </c>
      <c r="E4299" s="178">
        <v>5.5</v>
      </c>
      <c r="F4299" s="563">
        <v>492.95781818181803</v>
      </c>
      <c r="G4299" s="563"/>
    </row>
    <row r="4300" spans="1:7" s="1" customFormat="1" ht="12">
      <c r="A4300" s="3"/>
      <c r="B4300" s="2" t="s">
        <v>13713</v>
      </c>
      <c r="C4300" s="176" t="s">
        <v>13805</v>
      </c>
      <c r="D4300" s="177">
        <v>1</v>
      </c>
      <c r="E4300" s="178">
        <v>5.5</v>
      </c>
      <c r="F4300" s="563">
        <v>492.95781818181803</v>
      </c>
      <c r="G4300" s="563"/>
    </row>
    <row r="4301" spans="1:7" s="1" customFormat="1" ht="12">
      <c r="A4301" s="3"/>
      <c r="B4301" s="2" t="s">
        <v>13714</v>
      </c>
      <c r="C4301" s="176" t="s">
        <v>13806</v>
      </c>
      <c r="D4301" s="177">
        <v>1</v>
      </c>
      <c r="E4301" s="178">
        <v>5.5</v>
      </c>
      <c r="F4301" s="563">
        <v>374.36890909090903</v>
      </c>
      <c r="G4301" s="563"/>
    </row>
    <row r="4302" spans="1:7" s="1" customFormat="1" ht="12">
      <c r="A4302" s="3"/>
      <c r="B4302" s="2" t="s">
        <v>13715</v>
      </c>
      <c r="C4302" s="176" t="s">
        <v>13807</v>
      </c>
      <c r="D4302" s="177">
        <v>1</v>
      </c>
      <c r="E4302" s="178">
        <v>5.5</v>
      </c>
      <c r="F4302" s="563">
        <v>374.36890909090903</v>
      </c>
      <c r="G4302" s="563"/>
    </row>
    <row r="4303" spans="1:7" s="1" customFormat="1" ht="12">
      <c r="A4303" s="3"/>
      <c r="B4303" s="2" t="s">
        <v>13716</v>
      </c>
      <c r="C4303" s="176" t="s">
        <v>13808</v>
      </c>
      <c r="D4303" s="177">
        <v>1</v>
      </c>
      <c r="E4303" s="178">
        <v>5.5</v>
      </c>
      <c r="F4303" s="563">
        <v>374.36890909090903</v>
      </c>
      <c r="G4303" s="563"/>
    </row>
    <row r="4304" spans="1:7" s="1" customFormat="1" ht="12">
      <c r="A4304" s="3"/>
      <c r="B4304" s="2" t="s">
        <v>13717</v>
      </c>
      <c r="C4304" s="176" t="s">
        <v>13809</v>
      </c>
      <c r="D4304" s="177">
        <v>1</v>
      </c>
      <c r="E4304" s="178">
        <v>8</v>
      </c>
      <c r="F4304" s="563">
        <v>519.69845454545441</v>
      </c>
      <c r="G4304" s="563"/>
    </row>
    <row r="4305" spans="1:7" s="1" customFormat="1" ht="12">
      <c r="A4305" s="3"/>
      <c r="B4305" s="2" t="s">
        <v>13718</v>
      </c>
      <c r="C4305" s="176" t="s">
        <v>13810</v>
      </c>
      <c r="D4305" s="177">
        <v>1</v>
      </c>
      <c r="E4305" s="178">
        <v>8</v>
      </c>
      <c r="F4305" s="563">
        <v>519.69845454545441</v>
      </c>
      <c r="G4305" s="563"/>
    </row>
    <row r="4306" spans="1:7" s="1" customFormat="1" ht="12">
      <c r="A4306" s="3"/>
      <c r="B4306" s="2" t="s">
        <v>13719</v>
      </c>
      <c r="C4306" s="176" t="s">
        <v>16470</v>
      </c>
      <c r="D4306" s="177">
        <v>1</v>
      </c>
      <c r="E4306" s="178">
        <v>8</v>
      </c>
      <c r="F4306" s="563">
        <v>519.69845454545441</v>
      </c>
      <c r="G4306" s="563"/>
    </row>
    <row r="4307" spans="1:7" s="1" customFormat="1" ht="12">
      <c r="A4307" s="3"/>
      <c r="B4307" s="2" t="s">
        <v>13720</v>
      </c>
      <c r="C4307" s="176" t="s">
        <v>16471</v>
      </c>
      <c r="D4307" s="177">
        <v>1</v>
      </c>
      <c r="E4307" s="178">
        <v>8</v>
      </c>
      <c r="F4307" s="563">
        <v>519.69845454545441</v>
      </c>
      <c r="G4307" s="563"/>
    </row>
    <row r="4308" spans="1:7" s="1" customFormat="1" ht="12">
      <c r="A4308" s="3"/>
      <c r="B4308" s="2" t="s">
        <v>13721</v>
      </c>
      <c r="C4308" s="176" t="s">
        <v>13811</v>
      </c>
      <c r="D4308" s="177">
        <v>1</v>
      </c>
      <c r="E4308" s="178">
        <v>8</v>
      </c>
      <c r="F4308" s="563">
        <v>519.69845454545441</v>
      </c>
      <c r="G4308" s="563"/>
    </row>
    <row r="4309" spans="1:7" s="1" customFormat="1" ht="12">
      <c r="A4309" s="3"/>
      <c r="B4309" s="2" t="s">
        <v>13722</v>
      </c>
      <c r="C4309" s="176" t="s">
        <v>13812</v>
      </c>
      <c r="D4309" s="177">
        <v>1</v>
      </c>
      <c r="E4309" s="178">
        <v>5.5</v>
      </c>
      <c r="F4309" s="563">
        <v>391.80845454545448</v>
      </c>
      <c r="G4309" s="563"/>
    </row>
    <row r="4310" spans="1:7" s="1" customFormat="1" ht="12">
      <c r="A4310" s="3"/>
      <c r="B4310" s="2" t="s">
        <v>13723</v>
      </c>
      <c r="C4310" s="176" t="s">
        <v>13813</v>
      </c>
      <c r="D4310" s="177">
        <v>1</v>
      </c>
      <c r="E4310" s="178">
        <v>5.5</v>
      </c>
      <c r="F4310" s="563">
        <v>391.80845454545448</v>
      </c>
      <c r="G4310" s="563"/>
    </row>
    <row r="4311" spans="1:7" s="1" customFormat="1" ht="12">
      <c r="A4311" s="3"/>
      <c r="B4311" s="2" t="s">
        <v>16472</v>
      </c>
      <c r="C4311" s="176" t="s">
        <v>16473</v>
      </c>
      <c r="D4311" s="177">
        <v>1</v>
      </c>
      <c r="E4311" s="178">
        <v>5.5</v>
      </c>
      <c r="F4311" s="563">
        <v>459.24136363636353</v>
      </c>
      <c r="G4311" s="563"/>
    </row>
    <row r="4312" spans="1:7" s="1" customFormat="1" ht="12">
      <c r="A4312" s="3"/>
      <c r="B4312" s="2" t="s">
        <v>16474</v>
      </c>
      <c r="C4312" s="176" t="s">
        <v>16475</v>
      </c>
      <c r="D4312" s="177">
        <v>1</v>
      </c>
      <c r="E4312" s="178">
        <v>5.5</v>
      </c>
      <c r="F4312" s="563">
        <v>459.24136363636353</v>
      </c>
      <c r="G4312" s="563"/>
    </row>
    <row r="4313" spans="1:7" s="1" customFormat="1" ht="12">
      <c r="A4313" s="3"/>
      <c r="B4313" s="2" t="s">
        <v>16476</v>
      </c>
      <c r="C4313" s="176" t="s">
        <v>16477</v>
      </c>
      <c r="D4313" s="177">
        <v>1</v>
      </c>
      <c r="E4313" s="178">
        <v>5.5</v>
      </c>
      <c r="F4313" s="563">
        <v>459.24136363636353</v>
      </c>
      <c r="G4313" s="563"/>
    </row>
    <row r="4314" spans="1:7" s="1" customFormat="1" ht="12">
      <c r="A4314" s="3"/>
      <c r="B4314" s="2" t="s">
        <v>16478</v>
      </c>
      <c r="C4314" s="176" t="s">
        <v>16479</v>
      </c>
      <c r="D4314" s="177">
        <v>1</v>
      </c>
      <c r="E4314" s="178">
        <v>5.5</v>
      </c>
      <c r="F4314" s="563">
        <v>459.24136363636353</v>
      </c>
      <c r="G4314" s="563"/>
    </row>
    <row r="4315" spans="1:7" s="1" customFormat="1" ht="12">
      <c r="A4315" s="3"/>
      <c r="B4315" s="2" t="s">
        <v>13724</v>
      </c>
      <c r="C4315" s="176" t="s">
        <v>13814</v>
      </c>
      <c r="D4315" s="177">
        <v>1</v>
      </c>
      <c r="E4315" s="178">
        <v>5.5</v>
      </c>
      <c r="F4315" s="563">
        <v>416.22381818181805</v>
      </c>
      <c r="G4315" s="563"/>
    </row>
    <row r="4316" spans="1:7" s="1" customFormat="1" ht="12">
      <c r="A4316" s="3"/>
      <c r="B4316" s="2" t="s">
        <v>16480</v>
      </c>
      <c r="C4316" s="176" t="s">
        <v>16481</v>
      </c>
      <c r="D4316" s="177">
        <v>1</v>
      </c>
      <c r="E4316" s="178">
        <v>5.5</v>
      </c>
      <c r="F4316" s="563">
        <v>459.24136363636353</v>
      </c>
      <c r="G4316" s="563"/>
    </row>
    <row r="4317" spans="1:7" s="1" customFormat="1" ht="12">
      <c r="A4317" s="3"/>
      <c r="B4317" s="2" t="s">
        <v>13725</v>
      </c>
      <c r="C4317" s="176" t="s">
        <v>13815</v>
      </c>
      <c r="D4317" s="177">
        <v>1</v>
      </c>
      <c r="E4317" s="178">
        <v>5.5</v>
      </c>
      <c r="F4317" s="563">
        <v>416.22381818181805</v>
      </c>
      <c r="G4317" s="563"/>
    </row>
    <row r="4318" spans="1:7" s="1" customFormat="1" ht="12">
      <c r="A4318" s="3"/>
      <c r="B4318" s="2" t="s">
        <v>16482</v>
      </c>
      <c r="C4318" s="176" t="s">
        <v>16483</v>
      </c>
      <c r="D4318" s="177">
        <v>1</v>
      </c>
      <c r="E4318" s="178">
        <v>5.5</v>
      </c>
      <c r="F4318" s="563">
        <v>459.24136363636353</v>
      </c>
      <c r="G4318" s="563"/>
    </row>
    <row r="4319" spans="1:7" s="1" customFormat="1" ht="12">
      <c r="A4319" s="3"/>
      <c r="B4319" s="2" t="s">
        <v>16484</v>
      </c>
      <c r="C4319" s="176" t="s">
        <v>16485</v>
      </c>
      <c r="D4319" s="177">
        <v>1</v>
      </c>
      <c r="E4319" s="178">
        <v>5.5</v>
      </c>
      <c r="F4319" s="563">
        <v>459.24136363636353</v>
      </c>
      <c r="G4319" s="563"/>
    </row>
    <row r="4320" spans="1:7" s="1" customFormat="1" ht="12">
      <c r="A4320" s="3"/>
      <c r="B4320" s="2" t="s">
        <v>16486</v>
      </c>
      <c r="C4320" s="176" t="s">
        <v>16487</v>
      </c>
      <c r="D4320" s="177">
        <v>1</v>
      </c>
      <c r="E4320" s="178">
        <v>5.5</v>
      </c>
      <c r="F4320" s="563">
        <v>459.24136363636353</v>
      </c>
      <c r="G4320" s="563"/>
    </row>
    <row r="4321" spans="1:7" s="1" customFormat="1" ht="12">
      <c r="A4321" s="3"/>
      <c r="B4321" s="2" t="s">
        <v>13726</v>
      </c>
      <c r="C4321" s="176" t="s">
        <v>13816</v>
      </c>
      <c r="D4321" s="177">
        <v>1</v>
      </c>
      <c r="E4321" s="178">
        <v>5.5</v>
      </c>
      <c r="F4321" s="563">
        <v>416.22381818181805</v>
      </c>
      <c r="G4321" s="563"/>
    </row>
    <row r="4322" spans="1:7" s="1" customFormat="1" ht="12">
      <c r="A4322" s="3"/>
      <c r="B4322" s="2" t="s">
        <v>13727</v>
      </c>
      <c r="C4322" s="176" t="s">
        <v>13817</v>
      </c>
      <c r="D4322" s="177">
        <v>1</v>
      </c>
      <c r="E4322" s="178">
        <v>8</v>
      </c>
      <c r="F4322" s="563">
        <v>880.11572727272699</v>
      </c>
      <c r="G4322" s="563"/>
    </row>
    <row r="4323" spans="1:7" s="1" customFormat="1" ht="12">
      <c r="A4323" s="3"/>
      <c r="B4323" s="2" t="s">
        <v>13728</v>
      </c>
      <c r="C4323" s="176" t="s">
        <v>13818</v>
      </c>
      <c r="D4323" s="177">
        <v>1</v>
      </c>
      <c r="E4323" s="178">
        <v>8</v>
      </c>
      <c r="F4323" s="563">
        <v>880.11572727272699</v>
      </c>
      <c r="G4323" s="563"/>
    </row>
    <row r="4324" spans="1:7" s="1" customFormat="1" ht="12">
      <c r="A4324" s="3"/>
      <c r="B4324" s="2" t="s">
        <v>13729</v>
      </c>
      <c r="C4324" s="176" t="s">
        <v>16488</v>
      </c>
      <c r="D4324" s="177">
        <v>1</v>
      </c>
      <c r="E4324" s="178">
        <v>8</v>
      </c>
      <c r="F4324" s="563">
        <v>880.11572727272699</v>
      </c>
      <c r="G4324" s="563"/>
    </row>
    <row r="4325" spans="1:7" s="1" customFormat="1" ht="12">
      <c r="A4325" s="3"/>
      <c r="B4325" s="2" t="s">
        <v>13730</v>
      </c>
      <c r="C4325" s="176" t="s">
        <v>16489</v>
      </c>
      <c r="D4325" s="177">
        <v>1</v>
      </c>
      <c r="E4325" s="178">
        <v>8</v>
      </c>
      <c r="F4325" s="563">
        <v>880.11572727272699</v>
      </c>
      <c r="G4325" s="563"/>
    </row>
    <row r="4326" spans="1:7" s="1" customFormat="1" ht="12">
      <c r="A4326" s="3"/>
      <c r="B4326" s="2" t="s">
        <v>13731</v>
      </c>
      <c r="C4326" s="176" t="s">
        <v>13819</v>
      </c>
      <c r="D4326" s="177">
        <v>1</v>
      </c>
      <c r="E4326" s="178">
        <v>8</v>
      </c>
      <c r="F4326" s="563">
        <v>880.11572727272699</v>
      </c>
      <c r="G4326" s="563"/>
    </row>
    <row r="4327" spans="1:7" s="1" customFormat="1" ht="12">
      <c r="A4327" s="3"/>
      <c r="B4327" s="2" t="s">
        <v>13732</v>
      </c>
      <c r="C4327" s="176" t="s">
        <v>13820</v>
      </c>
      <c r="D4327" s="177">
        <v>1</v>
      </c>
      <c r="E4327" s="178">
        <v>5.5</v>
      </c>
      <c r="F4327" s="563">
        <v>416.22381818181805</v>
      </c>
      <c r="G4327" s="563"/>
    </row>
    <row r="4328" spans="1:7" s="1" customFormat="1" ht="12">
      <c r="A4328" s="3"/>
      <c r="B4328" s="2" t="s">
        <v>13733</v>
      </c>
      <c r="C4328" s="176" t="s">
        <v>13821</v>
      </c>
      <c r="D4328" s="177">
        <v>1</v>
      </c>
      <c r="E4328" s="178">
        <v>5.5</v>
      </c>
      <c r="F4328" s="563">
        <v>416.22381818181805</v>
      </c>
      <c r="G4328" s="563"/>
    </row>
    <row r="4329" spans="1:7" s="1" customFormat="1" ht="12">
      <c r="A4329" s="3"/>
      <c r="B4329" s="2" t="s">
        <v>13734</v>
      </c>
      <c r="C4329" s="176" t="s">
        <v>13822</v>
      </c>
      <c r="D4329" s="177">
        <v>1</v>
      </c>
      <c r="E4329" s="178">
        <v>8</v>
      </c>
      <c r="F4329" s="563">
        <v>926.62118181818164</v>
      </c>
      <c r="G4329" s="563"/>
    </row>
    <row r="4330" spans="1:7" s="1" customFormat="1" ht="12">
      <c r="A4330" s="3"/>
      <c r="B4330" s="2" t="s">
        <v>13735</v>
      </c>
      <c r="C4330" s="176" t="s">
        <v>13823</v>
      </c>
      <c r="D4330" s="177">
        <v>1</v>
      </c>
      <c r="E4330" s="178">
        <v>8</v>
      </c>
      <c r="F4330" s="563">
        <v>926.62118181818164</v>
      </c>
      <c r="G4330" s="563"/>
    </row>
    <row r="4331" spans="1:7" s="1" customFormat="1" ht="12">
      <c r="A4331" s="3"/>
      <c r="B4331" s="2" t="s">
        <v>13736</v>
      </c>
      <c r="C4331" s="176" t="s">
        <v>16490</v>
      </c>
      <c r="D4331" s="177">
        <v>1</v>
      </c>
      <c r="E4331" s="178">
        <v>8</v>
      </c>
      <c r="F4331" s="563">
        <v>926.62118181818164</v>
      </c>
      <c r="G4331" s="563"/>
    </row>
    <row r="4332" spans="1:7" s="1" customFormat="1" ht="12">
      <c r="A4332" s="3"/>
      <c r="B4332" s="2" t="s">
        <v>13737</v>
      </c>
      <c r="C4332" s="176" t="s">
        <v>16491</v>
      </c>
      <c r="D4332" s="177">
        <v>1</v>
      </c>
      <c r="E4332" s="178">
        <v>8</v>
      </c>
      <c r="F4332" s="563">
        <v>926.62118181818164</v>
      </c>
      <c r="G4332" s="563"/>
    </row>
    <row r="4333" spans="1:7" s="1" customFormat="1" ht="12">
      <c r="A4333" s="3"/>
      <c r="B4333" s="2" t="s">
        <v>13738</v>
      </c>
      <c r="C4333" s="176" t="s">
        <v>13824</v>
      </c>
      <c r="D4333" s="177">
        <v>1</v>
      </c>
      <c r="E4333" s="178">
        <v>8</v>
      </c>
      <c r="F4333" s="563">
        <v>926.62118181818164</v>
      </c>
      <c r="G4333" s="563"/>
    </row>
    <row r="4334" spans="1:7" s="1" customFormat="1" ht="12">
      <c r="A4334" s="3"/>
      <c r="B4334" s="2" t="s">
        <v>13739</v>
      </c>
      <c r="C4334" s="176" t="s">
        <v>13825</v>
      </c>
      <c r="D4334" s="177">
        <v>1</v>
      </c>
      <c r="E4334" s="178">
        <v>5.5</v>
      </c>
      <c r="F4334" s="563">
        <v>416.22381818181805</v>
      </c>
      <c r="G4334" s="563"/>
    </row>
    <row r="4335" spans="1:7" s="1" customFormat="1" ht="12">
      <c r="A4335" s="3"/>
      <c r="B4335" s="2" t="s">
        <v>13740</v>
      </c>
      <c r="C4335" s="176" t="s">
        <v>13826</v>
      </c>
      <c r="D4335" s="177">
        <v>1</v>
      </c>
      <c r="E4335" s="178">
        <v>5.5</v>
      </c>
      <c r="F4335" s="563">
        <v>416.22381818181805</v>
      </c>
      <c r="G4335" s="563"/>
    </row>
    <row r="4336" spans="1:7" s="1" customFormat="1" ht="12">
      <c r="A4336" s="3"/>
      <c r="B4336" s="2" t="s">
        <v>13741</v>
      </c>
      <c r="C4336" s="176" t="s">
        <v>13827</v>
      </c>
      <c r="D4336" s="177">
        <v>1</v>
      </c>
      <c r="E4336" s="178">
        <v>8</v>
      </c>
      <c r="F4336" s="563">
        <v>549.92699999999991</v>
      </c>
      <c r="G4336" s="563"/>
    </row>
    <row r="4337" spans="1:7" s="1" customFormat="1" ht="12">
      <c r="A4337" s="3"/>
      <c r="B4337" s="2" t="s">
        <v>13742</v>
      </c>
      <c r="C4337" s="176" t="s">
        <v>13828</v>
      </c>
      <c r="D4337" s="177">
        <v>1</v>
      </c>
      <c r="E4337" s="178">
        <v>8</v>
      </c>
      <c r="F4337" s="563">
        <v>549.92699999999991</v>
      </c>
      <c r="G4337" s="563"/>
    </row>
    <row r="4338" spans="1:7" s="1" customFormat="1" ht="12">
      <c r="A4338" s="3"/>
      <c r="B4338" s="2" t="s">
        <v>13743</v>
      </c>
      <c r="C4338" s="176" t="s">
        <v>13829</v>
      </c>
      <c r="D4338" s="177">
        <v>1</v>
      </c>
      <c r="E4338" s="178">
        <v>8</v>
      </c>
      <c r="F4338" s="563">
        <v>608.05881818181808</v>
      </c>
      <c r="G4338" s="563"/>
    </row>
    <row r="4339" spans="1:7" s="1" customFormat="1" ht="12">
      <c r="A4339" s="3"/>
      <c r="B4339" s="2" t="s">
        <v>13744</v>
      </c>
      <c r="C4339" s="176" t="s">
        <v>13830</v>
      </c>
      <c r="D4339" s="177">
        <v>1</v>
      </c>
      <c r="E4339" s="178">
        <v>8</v>
      </c>
      <c r="F4339" s="563">
        <v>608.05881818181808</v>
      </c>
      <c r="G4339" s="563"/>
    </row>
    <row r="4340" spans="1:7" s="1" customFormat="1" ht="12">
      <c r="A4340" s="3"/>
      <c r="B4340" s="2" t="s">
        <v>16492</v>
      </c>
      <c r="C4340" s="176" t="s">
        <v>16493</v>
      </c>
      <c r="D4340" s="177">
        <v>1</v>
      </c>
      <c r="E4340" s="178">
        <v>8</v>
      </c>
      <c r="F4340" s="563">
        <v>732.46090909090901</v>
      </c>
      <c r="G4340" s="563"/>
    </row>
    <row r="4341" spans="1:7" s="1" customFormat="1" ht="12">
      <c r="A4341" s="3"/>
      <c r="B4341" s="2" t="s">
        <v>16494</v>
      </c>
      <c r="C4341" s="176" t="s">
        <v>16495</v>
      </c>
      <c r="D4341" s="177">
        <v>1</v>
      </c>
      <c r="E4341" s="178">
        <v>8</v>
      </c>
      <c r="F4341" s="563">
        <v>732.46090909090901</v>
      </c>
      <c r="G4341" s="563"/>
    </row>
    <row r="4342" spans="1:7" s="1" customFormat="1" ht="12">
      <c r="A4342" s="3"/>
      <c r="B4342" s="2" t="s">
        <v>16496</v>
      </c>
      <c r="C4342" s="176" t="s">
        <v>16497</v>
      </c>
      <c r="D4342" s="177">
        <v>1</v>
      </c>
      <c r="E4342" s="178">
        <v>8</v>
      </c>
      <c r="F4342" s="563">
        <v>732.46090909090901</v>
      </c>
      <c r="G4342" s="563"/>
    </row>
    <row r="4343" spans="1:7" s="1" customFormat="1" ht="12">
      <c r="A4343" s="3"/>
      <c r="B4343" s="2" t="s">
        <v>16498</v>
      </c>
      <c r="C4343" s="176" t="s">
        <v>16499</v>
      </c>
      <c r="D4343" s="177">
        <v>1</v>
      </c>
      <c r="E4343" s="178">
        <v>8</v>
      </c>
      <c r="F4343" s="563">
        <v>732.46090909090901</v>
      </c>
      <c r="G4343" s="563"/>
    </row>
    <row r="4344" spans="1:7" s="1" customFormat="1" ht="12">
      <c r="A4344" s="3"/>
      <c r="B4344" s="2" t="s">
        <v>16500</v>
      </c>
      <c r="C4344" s="176" t="s">
        <v>16501</v>
      </c>
      <c r="D4344" s="177">
        <v>1</v>
      </c>
      <c r="E4344" s="178">
        <v>8</v>
      </c>
      <c r="F4344" s="563">
        <v>732.46090909090901</v>
      </c>
      <c r="G4344" s="563"/>
    </row>
    <row r="4345" spans="1:7" s="1" customFormat="1" ht="12">
      <c r="A4345" s="3"/>
      <c r="B4345" s="2" t="s">
        <v>16502</v>
      </c>
      <c r="C4345" s="176" t="s">
        <v>16503</v>
      </c>
      <c r="D4345" s="177">
        <v>1</v>
      </c>
      <c r="E4345" s="178">
        <v>8</v>
      </c>
      <c r="F4345" s="563">
        <v>732.46090909090901</v>
      </c>
      <c r="G4345" s="563"/>
    </row>
    <row r="4346" spans="1:7" s="1" customFormat="1" ht="12">
      <c r="A4346" s="3"/>
      <c r="B4346" s="2" t="s">
        <v>13745</v>
      </c>
      <c r="C4346" s="176" t="s">
        <v>13831</v>
      </c>
      <c r="D4346" s="177">
        <v>1</v>
      </c>
      <c r="E4346" s="178">
        <v>8</v>
      </c>
      <c r="F4346" s="563">
        <v>666.19063636363626</v>
      </c>
      <c r="G4346" s="563"/>
    </row>
    <row r="4347" spans="1:7" s="1" customFormat="1" ht="12">
      <c r="A4347" s="3"/>
      <c r="B4347" s="2" t="s">
        <v>13746</v>
      </c>
      <c r="C4347" s="176" t="s">
        <v>13832</v>
      </c>
      <c r="D4347" s="177">
        <v>1</v>
      </c>
      <c r="E4347" s="178">
        <v>8</v>
      </c>
      <c r="F4347" s="563">
        <v>666.19063636363626</v>
      </c>
      <c r="G4347" s="563"/>
    </row>
    <row r="4348" spans="1:7" s="1" customFormat="1" ht="12">
      <c r="A4348" s="3"/>
      <c r="B4348" s="2" t="s">
        <v>13747</v>
      </c>
      <c r="C4348" s="176" t="s">
        <v>13833</v>
      </c>
      <c r="D4348" s="177">
        <v>1</v>
      </c>
      <c r="E4348" s="178">
        <v>8</v>
      </c>
      <c r="F4348" s="563">
        <v>724.32245454545443</v>
      </c>
      <c r="G4348" s="563"/>
    </row>
    <row r="4349" spans="1:7" s="1" customFormat="1" ht="12">
      <c r="A4349" s="3"/>
      <c r="B4349" s="2" t="s">
        <v>13748</v>
      </c>
      <c r="C4349" s="176" t="s">
        <v>13834</v>
      </c>
      <c r="D4349" s="177">
        <v>1</v>
      </c>
      <c r="E4349" s="178">
        <v>8</v>
      </c>
      <c r="F4349" s="563">
        <v>724.32245454545443</v>
      </c>
      <c r="G4349" s="563"/>
    </row>
    <row r="4350" spans="1:7" s="1" customFormat="1" ht="12">
      <c r="A4350" s="3"/>
      <c r="B4350" s="2" t="s">
        <v>16504</v>
      </c>
      <c r="C4350" s="176" t="s">
        <v>16505</v>
      </c>
      <c r="D4350" s="177">
        <v>1</v>
      </c>
      <c r="E4350" s="178">
        <v>8</v>
      </c>
      <c r="F4350" s="563">
        <v>859.18827272727253</v>
      </c>
      <c r="G4350" s="563"/>
    </row>
    <row r="4351" spans="1:7" s="1" customFormat="1" ht="12">
      <c r="A4351" s="3"/>
      <c r="B4351" s="2" t="s">
        <v>16506</v>
      </c>
      <c r="C4351" s="176" t="s">
        <v>16507</v>
      </c>
      <c r="D4351" s="177">
        <v>1</v>
      </c>
      <c r="E4351" s="178">
        <v>8</v>
      </c>
      <c r="F4351" s="563">
        <v>859.18827272727253</v>
      </c>
      <c r="G4351" s="563"/>
    </row>
    <row r="4352" spans="1:7" s="1" customFormat="1" ht="12">
      <c r="A4352" s="3"/>
      <c r="B4352" s="2" t="s">
        <v>16508</v>
      </c>
      <c r="C4352" s="176" t="s">
        <v>16509</v>
      </c>
      <c r="D4352" s="177">
        <v>1</v>
      </c>
      <c r="E4352" s="178">
        <v>8</v>
      </c>
      <c r="F4352" s="563">
        <v>859.18827272727253</v>
      </c>
      <c r="G4352" s="563"/>
    </row>
    <row r="4353" spans="1:9" s="1" customFormat="1" ht="12">
      <c r="A4353" s="3"/>
      <c r="B4353" s="2" t="s">
        <v>16510</v>
      </c>
      <c r="C4353" s="176" t="s">
        <v>16511</v>
      </c>
      <c r="D4353" s="177">
        <v>1</v>
      </c>
      <c r="E4353" s="178">
        <v>8</v>
      </c>
      <c r="F4353" s="563">
        <v>859.18827272727253</v>
      </c>
      <c r="G4353" s="563"/>
    </row>
    <row r="4354" spans="1:9" s="1" customFormat="1" ht="12">
      <c r="A4354" s="3"/>
      <c r="B4354" s="2" t="s">
        <v>16512</v>
      </c>
      <c r="C4354" s="176" t="s">
        <v>16513</v>
      </c>
      <c r="D4354" s="177">
        <v>1</v>
      </c>
      <c r="E4354" s="178">
        <v>8</v>
      </c>
      <c r="F4354" s="563">
        <v>859.18827272727253</v>
      </c>
      <c r="G4354" s="563"/>
    </row>
    <row r="4355" spans="1:9" s="1" customFormat="1" ht="12">
      <c r="A4355" s="3"/>
      <c r="B4355" s="2" t="s">
        <v>16514</v>
      </c>
      <c r="C4355" s="176" t="s">
        <v>16515</v>
      </c>
      <c r="D4355" s="177">
        <v>1</v>
      </c>
      <c r="E4355" s="178">
        <v>8</v>
      </c>
      <c r="F4355" s="563">
        <v>859.18827272727253</v>
      </c>
      <c r="G4355" s="563"/>
    </row>
    <row r="4356" spans="1:9" s="1" customFormat="1" ht="12">
      <c r="A4356" s="3"/>
      <c r="B4356" s="2" t="s">
        <v>13749</v>
      </c>
      <c r="C4356" s="176" t="s">
        <v>13835</v>
      </c>
      <c r="D4356" s="177">
        <v>1</v>
      </c>
      <c r="E4356" s="178">
        <v>8</v>
      </c>
      <c r="F4356" s="563">
        <v>781.29163636363614</v>
      </c>
      <c r="G4356" s="563"/>
    </row>
    <row r="4357" spans="1:9" s="1" customFormat="1" ht="12">
      <c r="A4357" s="3"/>
      <c r="B4357" s="2" t="s">
        <v>13750</v>
      </c>
      <c r="C4357" s="176" t="s">
        <v>13836</v>
      </c>
      <c r="D4357" s="177">
        <v>1</v>
      </c>
      <c r="E4357" s="178">
        <v>8</v>
      </c>
      <c r="F4357" s="563">
        <v>781.29163636363614</v>
      </c>
      <c r="G4357" s="563"/>
    </row>
    <row r="4358" spans="1:9" s="1" customFormat="1" ht="12">
      <c r="A4358" s="3"/>
      <c r="B4358" s="2" t="s">
        <v>16516</v>
      </c>
      <c r="C4358" s="176" t="s">
        <v>16517</v>
      </c>
      <c r="D4358" s="177">
        <v>1</v>
      </c>
      <c r="E4358" s="178">
        <v>5</v>
      </c>
      <c r="F4358" s="563">
        <v>342.97772727272729</v>
      </c>
      <c r="G4358" s="563"/>
    </row>
    <row r="4359" spans="1:9" s="1" customFormat="1" ht="12">
      <c r="A4359" s="3"/>
      <c r="B4359" s="2" t="s">
        <v>16518</v>
      </c>
      <c r="C4359" s="176" t="s">
        <v>16519</v>
      </c>
      <c r="D4359" s="177">
        <v>1</v>
      </c>
      <c r="E4359" s="178">
        <v>5</v>
      </c>
      <c r="F4359" s="563">
        <v>342.97772727272729</v>
      </c>
      <c r="G4359" s="563"/>
    </row>
    <row r="4360" spans="1:9" s="1" customFormat="1" ht="12">
      <c r="A4360" s="3"/>
      <c r="B4360" s="2" t="s">
        <v>16520</v>
      </c>
      <c r="C4360" s="176" t="s">
        <v>16521</v>
      </c>
      <c r="D4360" s="177">
        <v>1</v>
      </c>
      <c r="E4360" s="178">
        <v>5</v>
      </c>
      <c r="F4360" s="563">
        <v>318.56236363636356</v>
      </c>
      <c r="G4360" s="563"/>
    </row>
    <row r="4361" spans="1:9" s="1" customFormat="1" ht="12">
      <c r="B4361" s="2" t="s">
        <v>16522</v>
      </c>
      <c r="C4361" s="176" t="s">
        <v>16523</v>
      </c>
      <c r="D4361" s="177">
        <v>1</v>
      </c>
      <c r="E4361" s="178">
        <v>5</v>
      </c>
      <c r="F4361" s="563">
        <v>346.46563636363624</v>
      </c>
      <c r="G4361" s="563"/>
    </row>
    <row r="4362" spans="1:9" s="1" customFormat="1" ht="12">
      <c r="B4362" s="2" t="s">
        <v>16524</v>
      </c>
      <c r="C4362" s="176" t="s">
        <v>16525</v>
      </c>
      <c r="D4362" s="177">
        <v>1</v>
      </c>
      <c r="E4362" s="178">
        <v>5</v>
      </c>
      <c r="F4362" s="563">
        <v>346.46563636363624</v>
      </c>
      <c r="G4362" s="563"/>
    </row>
    <row r="4363" spans="1:9" s="1" customFormat="1" ht="12">
      <c r="B4363" s="2" t="s">
        <v>16526</v>
      </c>
      <c r="C4363" s="176" t="s">
        <v>16527</v>
      </c>
      <c r="D4363" s="177">
        <v>1</v>
      </c>
      <c r="E4363" s="178">
        <v>5</v>
      </c>
      <c r="F4363" s="563">
        <v>323.21290909090902</v>
      </c>
      <c r="G4363" s="563"/>
    </row>
    <row r="4364" spans="1:9" s="1" customFormat="1" ht="12">
      <c r="B4364" s="2" t="s">
        <v>16528</v>
      </c>
      <c r="C4364" s="176" t="s">
        <v>16529</v>
      </c>
      <c r="D4364" s="177">
        <v>1</v>
      </c>
      <c r="E4364" s="178">
        <v>5</v>
      </c>
      <c r="F4364" s="563">
        <v>377.85681818181803</v>
      </c>
      <c r="G4364" s="563"/>
      <c r="I4364" s="3"/>
    </row>
    <row r="4365" spans="1:9" s="1" customFormat="1" ht="12">
      <c r="B4365" s="2" t="s">
        <v>16530</v>
      </c>
      <c r="C4365" s="176" t="s">
        <v>16531</v>
      </c>
      <c r="D4365" s="177">
        <v>1</v>
      </c>
      <c r="E4365" s="178">
        <v>5</v>
      </c>
      <c r="F4365" s="563">
        <v>377.85681818181803</v>
      </c>
      <c r="G4365" s="563"/>
      <c r="I4365" s="3"/>
    </row>
    <row r="4366" spans="1:9" s="1" customFormat="1" ht="12">
      <c r="B4366" s="2" t="s">
        <v>16532</v>
      </c>
      <c r="C4366" s="176" t="s">
        <v>16533</v>
      </c>
      <c r="D4366" s="177">
        <v>1</v>
      </c>
      <c r="E4366" s="178">
        <v>5</v>
      </c>
      <c r="F4366" s="563">
        <v>353.44145454545452</v>
      </c>
      <c r="G4366" s="563"/>
      <c r="I4366" s="3"/>
    </row>
    <row r="4367" spans="1:9" s="1" customFormat="1" ht="12">
      <c r="B4367" s="2" t="s">
        <v>16534</v>
      </c>
      <c r="C4367" s="176" t="s">
        <v>16535</v>
      </c>
      <c r="D4367" s="177">
        <v>1</v>
      </c>
      <c r="E4367" s="178">
        <v>8.5310000000000006</v>
      </c>
      <c r="F4367" s="563">
        <v>1054.5111818181817</v>
      </c>
      <c r="G4367" s="563"/>
      <c r="I4367" s="3"/>
    </row>
    <row r="4368" spans="1:9" s="1" customFormat="1" ht="12">
      <c r="B4368" s="2" t="s">
        <v>16536</v>
      </c>
      <c r="C4368" s="176" t="s">
        <v>16537</v>
      </c>
      <c r="D4368" s="177">
        <v>1</v>
      </c>
      <c r="E4368" s="178">
        <v>8.5310000000000006</v>
      </c>
      <c r="F4368" s="563">
        <v>1054.5111818181817</v>
      </c>
      <c r="G4368" s="563"/>
      <c r="I4368" s="3"/>
    </row>
    <row r="4369" spans="2:9" s="1" customFormat="1" ht="12">
      <c r="B4369" s="2" t="s">
        <v>16538</v>
      </c>
      <c r="C4369" s="176" t="s">
        <v>16539</v>
      </c>
      <c r="D4369" s="177">
        <v>1</v>
      </c>
      <c r="E4369" s="178">
        <v>8.5310000000000006</v>
      </c>
      <c r="F4369" s="563">
        <v>1054.5111818181817</v>
      </c>
      <c r="G4369" s="563"/>
      <c r="I4369" s="3"/>
    </row>
    <row r="4370" spans="2:9" s="1" customFormat="1" ht="12">
      <c r="B4370" s="2" t="s">
        <v>16540</v>
      </c>
      <c r="C4370" s="176" t="s">
        <v>16541</v>
      </c>
      <c r="D4370" s="177">
        <v>1</v>
      </c>
      <c r="E4370" s="178">
        <v>9.0310000000000006</v>
      </c>
      <c r="F4370" s="563">
        <v>1054.5111818181817</v>
      </c>
      <c r="G4370" s="563"/>
      <c r="I4370" s="3"/>
    </row>
    <row r="4371" spans="2:9" s="1" customFormat="1" ht="12">
      <c r="B4371" s="2" t="s">
        <v>16542</v>
      </c>
      <c r="C4371" s="176" t="s">
        <v>16543</v>
      </c>
      <c r="D4371" s="177">
        <v>1</v>
      </c>
      <c r="E4371" s="178">
        <v>9.0310000000000006</v>
      </c>
      <c r="F4371" s="563">
        <v>1054.5111818181817</v>
      </c>
      <c r="G4371" s="563"/>
      <c r="I4371" s="3"/>
    </row>
    <row r="4372" spans="2:9" s="1" customFormat="1" ht="12">
      <c r="B4372" s="2" t="s">
        <v>16544</v>
      </c>
      <c r="C4372" s="176" t="s">
        <v>16545</v>
      </c>
      <c r="D4372" s="177">
        <v>1</v>
      </c>
      <c r="E4372" s="178">
        <v>9.0310000000000006</v>
      </c>
      <c r="F4372" s="563">
        <v>1054.5111818181817</v>
      </c>
      <c r="G4372" s="563"/>
      <c r="I4372" s="3"/>
    </row>
    <row r="4373" spans="2:9" s="1" customFormat="1" ht="12">
      <c r="B4373" s="2" t="s">
        <v>16546</v>
      </c>
      <c r="C4373" s="176" t="s">
        <v>16547</v>
      </c>
      <c r="D4373" s="177">
        <v>1</v>
      </c>
      <c r="E4373" s="178">
        <v>9.2200000000000006</v>
      </c>
      <c r="F4373" s="563">
        <v>1513.752545454545</v>
      </c>
      <c r="G4373" s="563"/>
      <c r="I4373" s="3"/>
    </row>
    <row r="4374" spans="2:9" s="1" customFormat="1" ht="12">
      <c r="B4374" s="2" t="s">
        <v>16548</v>
      </c>
      <c r="C4374" s="176" t="s">
        <v>16549</v>
      </c>
      <c r="D4374" s="177">
        <v>1</v>
      </c>
      <c r="E4374" s="178">
        <v>9.2200000000000006</v>
      </c>
      <c r="F4374" s="563">
        <v>1513.752545454545</v>
      </c>
      <c r="G4374" s="563"/>
      <c r="I4374" s="3"/>
    </row>
    <row r="4375" spans="2:9" s="1" customFormat="1" ht="12">
      <c r="B4375" s="2" t="s">
        <v>16550</v>
      </c>
      <c r="C4375" s="176" t="s">
        <v>16551</v>
      </c>
      <c r="D4375" s="177">
        <v>1</v>
      </c>
      <c r="E4375" s="178">
        <v>9.2200000000000006</v>
      </c>
      <c r="F4375" s="563">
        <v>1513.752545454545</v>
      </c>
      <c r="G4375" s="563"/>
      <c r="I4375" s="3"/>
    </row>
    <row r="4376" spans="2:9" s="1" customFormat="1" ht="12">
      <c r="B4376" s="2" t="s">
        <v>16552</v>
      </c>
      <c r="C4376" s="176" t="s">
        <v>16553</v>
      </c>
      <c r="D4376" s="177">
        <v>1</v>
      </c>
      <c r="E4376" s="178">
        <v>9.7200000000000006</v>
      </c>
      <c r="F4376" s="563">
        <v>1513.752545454545</v>
      </c>
      <c r="G4376" s="563"/>
      <c r="I4376" s="3"/>
    </row>
    <row r="4377" spans="2:9" s="1" customFormat="1" ht="12">
      <c r="B4377" s="2" t="s">
        <v>16554</v>
      </c>
      <c r="C4377" s="176" t="s">
        <v>16555</v>
      </c>
      <c r="D4377" s="177">
        <v>1</v>
      </c>
      <c r="E4377" s="178">
        <v>9.7200000000000006</v>
      </c>
      <c r="F4377" s="563">
        <v>1513.752545454545</v>
      </c>
      <c r="G4377" s="563"/>
      <c r="I4377" s="3"/>
    </row>
    <row r="4378" spans="2:9" s="1" customFormat="1" ht="12">
      <c r="B4378" s="2" t="s">
        <v>16556</v>
      </c>
      <c r="C4378" s="176" t="s">
        <v>16557</v>
      </c>
      <c r="D4378" s="177">
        <v>1</v>
      </c>
      <c r="E4378" s="178">
        <v>9.7200000000000006</v>
      </c>
      <c r="F4378" s="563">
        <v>1513.752545454545</v>
      </c>
      <c r="G4378" s="563"/>
      <c r="I4378" s="3"/>
    </row>
    <row r="4379" spans="2:9" s="1" customFormat="1" ht="12">
      <c r="B4379" s="2" t="s">
        <v>16558</v>
      </c>
      <c r="C4379" s="176" t="s">
        <v>16559</v>
      </c>
      <c r="D4379" s="177">
        <v>1</v>
      </c>
      <c r="E4379" s="178">
        <v>9.2200000000000006</v>
      </c>
      <c r="F4379" s="563">
        <v>1346.3329090909087</v>
      </c>
      <c r="G4379" s="563"/>
      <c r="I4379" s="3"/>
    </row>
    <row r="4380" spans="2:9" s="1" customFormat="1" ht="12">
      <c r="B4380" s="2" t="s">
        <v>16560</v>
      </c>
      <c r="C4380" s="176" t="s">
        <v>16561</v>
      </c>
      <c r="D4380" s="177">
        <v>1</v>
      </c>
      <c r="E4380" s="178">
        <v>9.2200000000000006</v>
      </c>
      <c r="F4380" s="563">
        <v>1346.3329090909087</v>
      </c>
      <c r="G4380" s="563"/>
      <c r="I4380" s="3"/>
    </row>
    <row r="4381" spans="2:9" s="1" customFormat="1" ht="12">
      <c r="B4381" s="2" t="s">
        <v>16562</v>
      </c>
      <c r="C4381" s="176" t="s">
        <v>16563</v>
      </c>
      <c r="D4381" s="177">
        <v>1</v>
      </c>
      <c r="E4381" s="178">
        <v>9.2200000000000006</v>
      </c>
      <c r="F4381" s="563">
        <v>1346.3329090909087</v>
      </c>
      <c r="G4381" s="563"/>
      <c r="I4381" s="3"/>
    </row>
    <row r="4382" spans="2:9" s="1" customFormat="1" ht="12">
      <c r="B4382" s="2" t="s">
        <v>16564</v>
      </c>
      <c r="C4382" s="176" t="s">
        <v>16565</v>
      </c>
      <c r="D4382" s="177">
        <v>1</v>
      </c>
      <c r="E4382" s="178">
        <v>9.2200000000000006</v>
      </c>
      <c r="F4382" s="563">
        <v>1346.3329090909087</v>
      </c>
      <c r="G4382" s="563"/>
      <c r="I4382" s="3"/>
    </row>
    <row r="4383" spans="2:9" s="1" customFormat="1" ht="12">
      <c r="B4383" s="2" t="s">
        <v>16566</v>
      </c>
      <c r="C4383" s="176" t="s">
        <v>16567</v>
      </c>
      <c r="D4383" s="177">
        <v>1</v>
      </c>
      <c r="E4383" s="178">
        <v>9.2200000000000006</v>
      </c>
      <c r="F4383" s="563">
        <v>1346.3329090909087</v>
      </c>
      <c r="G4383" s="563"/>
      <c r="I4383" s="3"/>
    </row>
    <row r="4384" spans="2:9" s="1" customFormat="1" ht="12">
      <c r="B4384" s="2" t="s">
        <v>16568</v>
      </c>
      <c r="C4384" s="176" t="s">
        <v>16569</v>
      </c>
      <c r="D4384" s="177">
        <v>1</v>
      </c>
      <c r="E4384" s="178">
        <v>9.2200000000000006</v>
      </c>
      <c r="F4384" s="563">
        <v>1346.3329090909087</v>
      </c>
      <c r="G4384" s="563"/>
      <c r="I4384" s="3"/>
    </row>
    <row r="4385" spans="1:9" s="1" customFormat="1" ht="12">
      <c r="B4385" s="2" t="s">
        <v>16570</v>
      </c>
      <c r="C4385" s="176" t="s">
        <v>16571</v>
      </c>
      <c r="D4385" s="177">
        <v>1</v>
      </c>
      <c r="E4385" s="178">
        <v>9.2200000000000006</v>
      </c>
      <c r="F4385" s="563">
        <v>1346.3329090909087</v>
      </c>
      <c r="G4385" s="563"/>
      <c r="I4385" s="3"/>
    </row>
    <row r="4386" spans="1:9" s="1" customFormat="1" ht="12">
      <c r="B4386" s="2" t="s">
        <v>16572</v>
      </c>
      <c r="C4386" s="176" t="s">
        <v>16573</v>
      </c>
      <c r="D4386" s="177">
        <v>1</v>
      </c>
      <c r="E4386" s="178">
        <v>9.2200000000000006</v>
      </c>
      <c r="F4386" s="563">
        <v>1346.3329090909087</v>
      </c>
      <c r="G4386" s="563"/>
      <c r="I4386" s="3"/>
    </row>
    <row r="4387" spans="1:9" s="1" customFormat="1" ht="12">
      <c r="B4387" s="2" t="s">
        <v>16574</v>
      </c>
      <c r="C4387" s="176" t="s">
        <v>16575</v>
      </c>
      <c r="D4387" s="177">
        <v>1</v>
      </c>
      <c r="E4387" s="178">
        <v>5.48</v>
      </c>
      <c r="F4387" s="563">
        <v>1317.0344727272727</v>
      </c>
      <c r="G4387" s="563"/>
      <c r="I4387" s="3"/>
    </row>
    <row r="4388" spans="1:9" s="1" customFormat="1" ht="12">
      <c r="B4388" s="2" t="s">
        <v>16576</v>
      </c>
      <c r="C4388" s="176" t="s">
        <v>16577</v>
      </c>
      <c r="D4388" s="177">
        <v>1</v>
      </c>
      <c r="E4388" s="178">
        <v>5.48</v>
      </c>
      <c r="F4388" s="563">
        <v>1317.0344727272727</v>
      </c>
      <c r="G4388" s="563"/>
      <c r="I4388" s="3"/>
    </row>
    <row r="4389" spans="1:9" s="1" customFormat="1" ht="12">
      <c r="B4389" s="2" t="s">
        <v>16578</v>
      </c>
      <c r="C4389" s="176" t="s">
        <v>16579</v>
      </c>
      <c r="D4389" s="177">
        <v>1</v>
      </c>
      <c r="E4389" s="178">
        <v>5.48</v>
      </c>
      <c r="F4389" s="563">
        <v>1317.0344727272727</v>
      </c>
      <c r="G4389" s="563"/>
      <c r="I4389" s="3"/>
    </row>
    <row r="4390" spans="1:9" s="1" customFormat="1" ht="12">
      <c r="B4390" s="2" t="s">
        <v>16580</v>
      </c>
      <c r="C4390" s="176" t="s">
        <v>16581</v>
      </c>
      <c r="D4390" s="177">
        <v>1</v>
      </c>
      <c r="E4390" s="178">
        <v>5.48</v>
      </c>
      <c r="F4390" s="563">
        <v>1317.0344727272727</v>
      </c>
      <c r="G4390" s="563"/>
      <c r="I4390" s="3"/>
    </row>
    <row r="4391" spans="1:9" s="1" customFormat="1" ht="12">
      <c r="B4391" s="2" t="s">
        <v>16582</v>
      </c>
      <c r="C4391" s="176" t="s">
        <v>16583</v>
      </c>
      <c r="D4391" s="177">
        <v>1</v>
      </c>
      <c r="E4391" s="178">
        <v>5.48</v>
      </c>
      <c r="F4391" s="563">
        <v>1317.0344727272727</v>
      </c>
      <c r="G4391" s="563"/>
      <c r="I4391" s="3"/>
    </row>
    <row r="4392" spans="1:9" s="1" customFormat="1" ht="12">
      <c r="B4392" s="2" t="s">
        <v>16584</v>
      </c>
      <c r="C4392" s="176" t="s">
        <v>16585</v>
      </c>
      <c r="D4392" s="177">
        <v>1</v>
      </c>
      <c r="E4392" s="178">
        <v>5.48</v>
      </c>
      <c r="F4392" s="563">
        <v>1317.0344727272727</v>
      </c>
      <c r="G4392" s="563"/>
      <c r="I4392" s="3"/>
    </row>
    <row r="4393" spans="1:9" s="1" customFormat="1" ht="12">
      <c r="B4393" s="2" t="s">
        <v>16586</v>
      </c>
      <c r="C4393" s="176" t="s">
        <v>16587</v>
      </c>
      <c r="D4393" s="177">
        <v>1</v>
      </c>
      <c r="E4393" s="178">
        <v>5.48</v>
      </c>
      <c r="F4393" s="563">
        <v>1317.0344727272727</v>
      </c>
      <c r="G4393" s="563"/>
      <c r="I4393" s="3"/>
    </row>
    <row r="4394" spans="1:9" s="1" customFormat="1" ht="12">
      <c r="B4394" s="2" t="s">
        <v>16588</v>
      </c>
      <c r="C4394" s="176" t="s">
        <v>16589</v>
      </c>
      <c r="D4394" s="177">
        <v>1</v>
      </c>
      <c r="E4394" s="178">
        <v>5.48</v>
      </c>
      <c r="F4394" s="563">
        <v>1317.0344727272727</v>
      </c>
      <c r="G4394" s="563"/>
      <c r="I4394" s="3"/>
    </row>
    <row r="4395" spans="1:9" s="1" customFormat="1" ht="12">
      <c r="B4395" s="2" t="s">
        <v>16590</v>
      </c>
      <c r="C4395" s="176" t="s">
        <v>16591</v>
      </c>
      <c r="D4395" s="177">
        <v>1</v>
      </c>
      <c r="E4395" s="178">
        <v>6.5309999999999997</v>
      </c>
      <c r="F4395" s="563">
        <v>1996.4791636363632</v>
      </c>
      <c r="G4395" s="563"/>
      <c r="I4395" s="3"/>
    </row>
    <row r="4396" spans="1:9" s="1" customFormat="1" ht="12">
      <c r="B4396" s="2" t="s">
        <v>16592</v>
      </c>
      <c r="C4396" s="176" t="s">
        <v>16593</v>
      </c>
      <c r="D4396" s="177">
        <v>1</v>
      </c>
      <c r="E4396" s="178">
        <v>6.5309999999999997</v>
      </c>
      <c r="F4396" s="563">
        <v>1996.4791636363632</v>
      </c>
      <c r="G4396" s="563"/>
      <c r="I4396" s="3"/>
    </row>
    <row r="4397" spans="1:9" s="1" customFormat="1" ht="12">
      <c r="B4397" s="2" t="s">
        <v>16594</v>
      </c>
      <c r="C4397" s="176" t="s">
        <v>16595</v>
      </c>
      <c r="D4397" s="177">
        <v>1</v>
      </c>
      <c r="E4397" s="178">
        <v>6.5309999999999997</v>
      </c>
      <c r="F4397" s="563">
        <v>1996.4791636363632</v>
      </c>
      <c r="G4397" s="563"/>
      <c r="I4397" s="3"/>
    </row>
    <row r="4398" spans="1:9" s="1" customFormat="1" ht="12">
      <c r="B4398" s="2" t="s">
        <v>16596</v>
      </c>
      <c r="C4398" s="176" t="s">
        <v>16597</v>
      </c>
      <c r="D4398" s="177">
        <v>1</v>
      </c>
      <c r="E4398" s="178">
        <v>6.5309999999999997</v>
      </c>
      <c r="F4398" s="563">
        <v>1996.4791636363632</v>
      </c>
      <c r="G4398" s="563"/>
      <c r="I4398" s="3"/>
    </row>
    <row r="4399" spans="1:9" s="1" customFormat="1" ht="12">
      <c r="B4399" s="2" t="s">
        <v>16598</v>
      </c>
      <c r="C4399" s="176" t="s">
        <v>16599</v>
      </c>
      <c r="D4399" s="177">
        <v>1</v>
      </c>
      <c r="E4399" s="178">
        <v>6.5309999999999997</v>
      </c>
      <c r="F4399" s="563">
        <v>1996.4791636363632</v>
      </c>
      <c r="G4399" s="563"/>
      <c r="I4399" s="3"/>
    </row>
    <row r="4400" spans="1:9" s="1" customFormat="1" ht="12">
      <c r="A4400" s="3"/>
      <c r="B4400" s="2" t="s">
        <v>16600</v>
      </c>
      <c r="C4400" s="176" t="s">
        <v>16601</v>
      </c>
      <c r="D4400" s="177">
        <v>1</v>
      </c>
      <c r="E4400" s="178">
        <v>6.5309999999999997</v>
      </c>
      <c r="F4400" s="563">
        <v>1996.4791636363632</v>
      </c>
      <c r="G4400" s="563"/>
      <c r="I4400" s="3"/>
    </row>
    <row r="4401" spans="1:9" s="1" customFormat="1" ht="12">
      <c r="A4401" s="3"/>
      <c r="B4401" s="2" t="s">
        <v>16602</v>
      </c>
      <c r="C4401" s="176" t="s">
        <v>16603</v>
      </c>
      <c r="D4401" s="177">
        <v>1</v>
      </c>
      <c r="E4401" s="178">
        <v>6.5309999999999997</v>
      </c>
      <c r="F4401" s="563">
        <v>1996.4791636363632</v>
      </c>
      <c r="G4401" s="563"/>
      <c r="I4401" s="3"/>
    </row>
    <row r="4402" spans="1:9" s="1" customFormat="1" ht="12">
      <c r="A4402" s="3"/>
      <c r="B4402" s="2" t="s">
        <v>16604</v>
      </c>
      <c r="C4402" s="176" t="s">
        <v>16605</v>
      </c>
      <c r="D4402" s="177">
        <v>1</v>
      </c>
      <c r="E4402" s="178">
        <v>6.5309999999999997</v>
      </c>
      <c r="F4402" s="563">
        <v>1996.4791636363632</v>
      </c>
      <c r="G4402" s="563"/>
      <c r="I4402" s="3"/>
    </row>
    <row r="4403" spans="1:9" s="1" customFormat="1" ht="12">
      <c r="A4403" s="3"/>
      <c r="B4403" s="2" t="s">
        <v>4116</v>
      </c>
      <c r="C4403" s="176" t="s">
        <v>4117</v>
      </c>
      <c r="D4403" s="177">
        <v>1</v>
      </c>
      <c r="E4403" s="178">
        <v>9.2379999999999995</v>
      </c>
      <c r="F4403" s="563">
        <v>706.88290909090904</v>
      </c>
      <c r="G4403" s="563"/>
    </row>
    <row r="4404" spans="1:9" s="1" customFormat="1" ht="12">
      <c r="A4404" s="3"/>
      <c r="B4404" s="2" t="s">
        <v>4118</v>
      </c>
      <c r="C4404" s="176" t="s">
        <v>4119</v>
      </c>
      <c r="D4404" s="177">
        <v>1</v>
      </c>
      <c r="E4404" s="178">
        <v>9.2379999999999995</v>
      </c>
      <c r="F4404" s="563">
        <v>746.41254545454524</v>
      </c>
      <c r="G4404" s="563"/>
    </row>
    <row r="4405" spans="1:9" s="1" customFormat="1" ht="12">
      <c r="A4405" s="3"/>
      <c r="B4405" s="2" t="s">
        <v>4120</v>
      </c>
      <c r="C4405" s="176" t="s">
        <v>4121</v>
      </c>
      <c r="D4405" s="177">
        <v>1</v>
      </c>
      <c r="E4405" s="178">
        <v>9.2379999999999995</v>
      </c>
      <c r="F4405" s="563">
        <v>789.43009090909072</v>
      </c>
      <c r="G4405" s="563"/>
    </row>
    <row r="4406" spans="1:9" s="1" customFormat="1" ht="12">
      <c r="A4406" s="3"/>
      <c r="B4406" s="2" t="s">
        <v>4122</v>
      </c>
      <c r="C4406" s="176" t="s">
        <v>4123</v>
      </c>
      <c r="D4406" s="177">
        <v>1</v>
      </c>
      <c r="E4406" s="178">
        <v>9.2379999999999995</v>
      </c>
      <c r="F4406" s="563">
        <v>831.28499999999974</v>
      </c>
      <c r="G4406" s="563"/>
    </row>
    <row r="4407" spans="1:9" s="1" customFormat="1" ht="12">
      <c r="A4407" s="3"/>
      <c r="B4407" s="2" t="s">
        <v>4124</v>
      </c>
      <c r="C4407" s="176" t="s">
        <v>4125</v>
      </c>
      <c r="D4407" s="177">
        <v>1</v>
      </c>
      <c r="E4407" s="178">
        <v>9.2379999999999995</v>
      </c>
      <c r="F4407" s="563">
        <v>826.63445454545433</v>
      </c>
      <c r="G4407" s="563"/>
    </row>
    <row r="4408" spans="1:9" s="1" customFormat="1" ht="12">
      <c r="A4408" s="3"/>
      <c r="B4408" s="2" t="s">
        <v>5013</v>
      </c>
      <c r="C4408" s="176" t="s">
        <v>5014</v>
      </c>
      <c r="D4408" s="177">
        <v>1</v>
      </c>
      <c r="E4408" s="178">
        <v>9.4380000000000006</v>
      </c>
      <c r="F4408" s="563">
        <v>823.14654545454528</v>
      </c>
      <c r="G4408" s="563"/>
    </row>
    <row r="4409" spans="1:9" s="1" customFormat="1" ht="12">
      <c r="A4409" s="3"/>
      <c r="B4409" s="2" t="s">
        <v>5816</v>
      </c>
      <c r="C4409" s="176" t="s">
        <v>5817</v>
      </c>
      <c r="D4409" s="177">
        <v>1</v>
      </c>
      <c r="E4409" s="178">
        <v>0.01</v>
      </c>
      <c r="F4409" s="563">
        <v>1288.2010909090905</v>
      </c>
      <c r="G4409" s="563"/>
    </row>
    <row r="4410" spans="1:9" s="1" customFormat="1" ht="12">
      <c r="A4410" s="3"/>
      <c r="B4410" s="2" t="s">
        <v>5818</v>
      </c>
      <c r="C4410" s="176" t="s">
        <v>5021</v>
      </c>
      <c r="D4410" s="177">
        <v>1</v>
      </c>
      <c r="E4410" s="178">
        <v>9.4380000000000006</v>
      </c>
      <c r="F4410" s="563">
        <v>862.67618181818159</v>
      </c>
      <c r="G4410" s="563"/>
    </row>
    <row r="4411" spans="1:9" s="1" customFormat="1" ht="12">
      <c r="A4411" s="3"/>
      <c r="B4411" s="2" t="s">
        <v>5022</v>
      </c>
      <c r="C4411" s="176" t="s">
        <v>5023</v>
      </c>
      <c r="D4411" s="177">
        <v>1</v>
      </c>
      <c r="E4411" s="178">
        <v>9.4380000000000006</v>
      </c>
      <c r="F4411" s="563">
        <v>914.994818181818</v>
      </c>
      <c r="G4411" s="563"/>
    </row>
    <row r="4412" spans="1:9" s="1" customFormat="1" ht="12">
      <c r="A4412" s="3"/>
      <c r="B4412" s="2" t="s">
        <v>5024</v>
      </c>
      <c r="C4412" s="176" t="s">
        <v>5025</v>
      </c>
      <c r="D4412" s="177">
        <v>1</v>
      </c>
      <c r="E4412" s="178">
        <v>9.4380000000000006</v>
      </c>
      <c r="F4412" s="563">
        <v>959.17499999999995</v>
      </c>
      <c r="G4412" s="563"/>
    </row>
    <row r="4413" spans="1:9" s="1" customFormat="1" ht="12">
      <c r="A4413" s="3"/>
      <c r="B4413" s="2" t="s">
        <v>5026</v>
      </c>
      <c r="C4413" s="176" t="s">
        <v>5027</v>
      </c>
      <c r="D4413" s="177">
        <v>1</v>
      </c>
      <c r="E4413" s="178">
        <v>9.4380000000000006</v>
      </c>
      <c r="F4413" s="563">
        <v>953.36181818181819</v>
      </c>
      <c r="G4413" s="563"/>
    </row>
    <row r="4414" spans="1:9" s="1" customFormat="1" ht="12">
      <c r="A4414" s="3"/>
      <c r="B4414" s="2" t="s">
        <v>5857</v>
      </c>
      <c r="C4414" s="176" t="s">
        <v>5858</v>
      </c>
      <c r="D4414" s="177">
        <v>5</v>
      </c>
      <c r="E4414" s="178">
        <v>0.45</v>
      </c>
      <c r="F4414" s="563">
        <v>57.666763636363626</v>
      </c>
      <c r="G4414" s="563"/>
    </row>
    <row r="4415" spans="1:9" s="1" customFormat="1" ht="12">
      <c r="A4415" s="3"/>
      <c r="B4415" s="2" t="s">
        <v>5859</v>
      </c>
      <c r="C4415" s="176" t="s">
        <v>5860</v>
      </c>
      <c r="D4415" s="177">
        <v>1</v>
      </c>
      <c r="E4415" s="178">
        <v>9.8079999999999998</v>
      </c>
      <c r="F4415" s="563">
        <v>931.27172727272716</v>
      </c>
      <c r="G4415" s="563"/>
    </row>
    <row r="4416" spans="1:9" s="1" customFormat="1" ht="12">
      <c r="A4416" s="3"/>
      <c r="B4416" s="2" t="s">
        <v>5861</v>
      </c>
      <c r="C4416" s="176" t="s">
        <v>5862</v>
      </c>
      <c r="D4416" s="177">
        <v>1</v>
      </c>
      <c r="E4416" s="178">
        <v>10.27</v>
      </c>
      <c r="F4416" s="563">
        <v>1434.6932727272722</v>
      </c>
      <c r="G4416" s="563"/>
    </row>
    <row r="4417" spans="1:7" s="1" customFormat="1" ht="12">
      <c r="A4417" s="3"/>
      <c r="B4417" s="2" t="s">
        <v>5863</v>
      </c>
      <c r="C4417" s="176" t="s">
        <v>5864</v>
      </c>
      <c r="D4417" s="177">
        <v>1</v>
      </c>
      <c r="E4417" s="178">
        <v>9.8079999999999998</v>
      </c>
      <c r="F4417" s="563">
        <v>981.26509090909053</v>
      </c>
      <c r="G4417" s="563"/>
    </row>
    <row r="4418" spans="1:7" s="1" customFormat="1" ht="12">
      <c r="A4418" s="3"/>
      <c r="B4418" s="2" t="s">
        <v>6746</v>
      </c>
      <c r="C4418" s="176" t="s">
        <v>6747</v>
      </c>
      <c r="D4418" s="177">
        <v>1</v>
      </c>
      <c r="E4418" s="178">
        <v>9.8079999999999998</v>
      </c>
      <c r="F4418" s="563">
        <v>1038.2342727272726</v>
      </c>
      <c r="G4418" s="563"/>
    </row>
    <row r="4419" spans="1:7" s="1" customFormat="1" ht="12">
      <c r="A4419" s="3"/>
      <c r="B4419" s="2" t="s">
        <v>6748</v>
      </c>
      <c r="C4419" s="176" t="s">
        <v>6749</v>
      </c>
      <c r="D4419" s="177">
        <v>1</v>
      </c>
      <c r="E4419" s="178">
        <v>9.8079999999999998</v>
      </c>
      <c r="F4419" s="563">
        <v>1088.2276363636361</v>
      </c>
      <c r="G4419" s="563"/>
    </row>
    <row r="4420" spans="1:7" s="1" customFormat="1" ht="12">
      <c r="A4420" s="3"/>
      <c r="B4420" s="2" t="s">
        <v>6750</v>
      </c>
      <c r="C4420" s="176" t="s">
        <v>6751</v>
      </c>
      <c r="D4420" s="177">
        <v>1</v>
      </c>
      <c r="E4420" s="178">
        <v>9.8079999999999998</v>
      </c>
      <c r="F4420" s="563">
        <v>1084.7397272727269</v>
      </c>
      <c r="G4420" s="563"/>
    </row>
    <row r="4421" spans="1:7" s="1" customFormat="1" ht="12">
      <c r="A4421" s="3"/>
      <c r="B4421" s="2" t="s">
        <v>5067</v>
      </c>
      <c r="C4421" s="176" t="s">
        <v>5068</v>
      </c>
      <c r="D4421" s="177">
        <v>1</v>
      </c>
      <c r="E4421" s="178">
        <v>9.0879999999999992</v>
      </c>
      <c r="F4421" s="563">
        <v>669.67854545454531</v>
      </c>
      <c r="G4421" s="563"/>
    </row>
    <row r="4422" spans="1:7" s="1" customFormat="1" ht="12">
      <c r="A4422" s="3"/>
      <c r="B4422" s="2" t="s">
        <v>6785</v>
      </c>
      <c r="C4422" s="176" t="s">
        <v>6786</v>
      </c>
      <c r="D4422" s="177">
        <v>1</v>
      </c>
      <c r="E4422" s="178">
        <v>9.0879999999999992</v>
      </c>
      <c r="F4422" s="563">
        <v>704.55763636363611</v>
      </c>
      <c r="G4422" s="563"/>
    </row>
    <row r="4423" spans="1:7" s="1" customFormat="1" ht="12">
      <c r="A4423" s="3"/>
      <c r="B4423" s="2" t="s">
        <v>6787</v>
      </c>
      <c r="C4423" s="176" t="s">
        <v>6788</v>
      </c>
      <c r="D4423" s="177">
        <v>1</v>
      </c>
      <c r="E4423" s="178">
        <v>9.0879999999999992</v>
      </c>
      <c r="F4423" s="563">
        <v>746.41254545454524</v>
      </c>
      <c r="G4423" s="563"/>
    </row>
    <row r="4424" spans="1:7" s="1" customFormat="1" ht="12">
      <c r="A4424" s="3"/>
      <c r="B4424" s="2" t="s">
        <v>6789</v>
      </c>
      <c r="C4424" s="176" t="s">
        <v>6790</v>
      </c>
      <c r="D4424" s="177">
        <v>1</v>
      </c>
      <c r="E4424" s="178">
        <v>9.0879999999999992</v>
      </c>
      <c r="F4424" s="563">
        <v>784.77954545454531</v>
      </c>
      <c r="G4424" s="563"/>
    </row>
    <row r="4425" spans="1:7" s="1" customFormat="1" ht="12">
      <c r="A4425" s="3"/>
      <c r="B4425" s="2" t="s">
        <v>6791</v>
      </c>
      <c r="C4425" s="176" t="s">
        <v>6792</v>
      </c>
      <c r="D4425" s="177">
        <v>1</v>
      </c>
      <c r="E4425" s="178">
        <v>9.0879999999999992</v>
      </c>
      <c r="F4425" s="563">
        <v>781.29163636363614</v>
      </c>
      <c r="G4425" s="563"/>
    </row>
    <row r="4426" spans="1:7" s="1" customFormat="1" ht="12">
      <c r="A4426" s="3"/>
      <c r="B4426" s="2" t="s">
        <v>5126</v>
      </c>
      <c r="C4426" s="176" t="s">
        <v>11169</v>
      </c>
      <c r="D4426" s="177">
        <v>1</v>
      </c>
      <c r="E4426" s="178">
        <v>0.59199999999999997</v>
      </c>
      <c r="F4426" s="563">
        <v>75.687627272727255</v>
      </c>
      <c r="G4426" s="563"/>
    </row>
    <row r="4427" spans="1:7" s="1" customFormat="1" ht="12">
      <c r="A4427" s="3"/>
      <c r="B4427" s="2" t="s">
        <v>5128</v>
      </c>
      <c r="C4427" s="176" t="s">
        <v>6795</v>
      </c>
      <c r="D4427" s="177">
        <v>1</v>
      </c>
      <c r="E4427" s="178">
        <v>9.8879999999999999</v>
      </c>
      <c r="F4427" s="563">
        <v>839.42345454545432</v>
      </c>
      <c r="G4427" s="563"/>
    </row>
    <row r="4428" spans="1:7" s="1" customFormat="1" ht="12">
      <c r="A4428" s="3"/>
      <c r="B4428" s="2" t="s">
        <v>5946</v>
      </c>
      <c r="C4428" s="176" t="s">
        <v>5947</v>
      </c>
      <c r="D4428" s="177">
        <v>1</v>
      </c>
      <c r="E4428" s="178">
        <v>10.087999999999999</v>
      </c>
      <c r="F4428" s="563">
        <v>951.03654545454503</v>
      </c>
      <c r="G4428" s="563"/>
    </row>
    <row r="4429" spans="1:7" s="1" customFormat="1" ht="12">
      <c r="A4429" s="3"/>
      <c r="B4429" s="2" t="s">
        <v>5949</v>
      </c>
      <c r="C4429" s="176" t="s">
        <v>5950</v>
      </c>
      <c r="D4429" s="177">
        <v>1</v>
      </c>
      <c r="E4429" s="178">
        <v>10.458</v>
      </c>
      <c r="F4429" s="563">
        <v>1067.3001818181815</v>
      </c>
      <c r="G4429" s="563"/>
    </row>
    <row r="4430" spans="1:7" s="1" customFormat="1" ht="12">
      <c r="A4430" s="3"/>
      <c r="B4430" s="2" t="s">
        <v>5183</v>
      </c>
      <c r="C4430" s="176" t="s">
        <v>5184</v>
      </c>
      <c r="D4430" s="177">
        <v>1</v>
      </c>
      <c r="E4430" s="178">
        <v>9.7379999999999995</v>
      </c>
      <c r="F4430" s="563">
        <v>801.05645454545436</v>
      </c>
      <c r="G4430" s="563"/>
    </row>
    <row r="4431" spans="1:7" s="1" customFormat="1" ht="12">
      <c r="A4431" s="3"/>
      <c r="B4431" s="2" t="s">
        <v>5180</v>
      </c>
      <c r="C4431" s="176" t="s">
        <v>5127</v>
      </c>
      <c r="D4431" s="177">
        <v>2</v>
      </c>
      <c r="E4431" s="178">
        <v>0.88900000000000001</v>
      </c>
      <c r="F4431" s="563">
        <v>95.452445454545426</v>
      </c>
      <c r="G4431" s="563"/>
    </row>
    <row r="4432" spans="1:7" s="1" customFormat="1" ht="12">
      <c r="A4432" s="3"/>
      <c r="B4432" s="2" t="s">
        <v>5995</v>
      </c>
      <c r="C4432" s="176" t="s">
        <v>5996</v>
      </c>
      <c r="D4432" s="177">
        <v>1</v>
      </c>
      <c r="E4432" s="178">
        <v>11.161</v>
      </c>
      <c r="F4432" s="563">
        <v>777.80372727272709</v>
      </c>
      <c r="G4432" s="563"/>
    </row>
    <row r="4433" spans="1:7" s="1" customFormat="1" ht="12">
      <c r="A4433" s="3"/>
      <c r="B4433" s="2" t="s">
        <v>5997</v>
      </c>
      <c r="C4433" s="176" t="s">
        <v>5998</v>
      </c>
      <c r="D4433" s="177">
        <v>1</v>
      </c>
      <c r="E4433" s="178">
        <v>11.361000000000001</v>
      </c>
      <c r="F4433" s="563">
        <v>919.64536363636353</v>
      </c>
      <c r="G4433" s="563"/>
    </row>
    <row r="4434" spans="1:7" s="1" customFormat="1" ht="12">
      <c r="A4434" s="3"/>
      <c r="B4434" s="2" t="s">
        <v>6000</v>
      </c>
      <c r="C4434" s="176" t="s">
        <v>11170</v>
      </c>
      <c r="D4434" s="177">
        <v>1</v>
      </c>
      <c r="E4434" s="178">
        <v>11.731</v>
      </c>
      <c r="F4434" s="563">
        <v>1061.4869999999999</v>
      </c>
      <c r="G4434" s="563"/>
    </row>
    <row r="4435" spans="1:7" s="1" customFormat="1" ht="12">
      <c r="A4435" s="3"/>
      <c r="B4435" s="2" t="s">
        <v>6001</v>
      </c>
      <c r="C4435" s="176" t="s">
        <v>6002</v>
      </c>
      <c r="D4435" s="177">
        <v>1</v>
      </c>
      <c r="E4435" s="178">
        <v>11.010999999999999</v>
      </c>
      <c r="F4435" s="563">
        <v>712.6960909090908</v>
      </c>
      <c r="G4435" s="563"/>
    </row>
    <row r="4436" spans="1:7" s="1" customFormat="1" ht="12">
      <c r="A4436" s="3"/>
      <c r="B4436" s="2" t="s">
        <v>6003</v>
      </c>
      <c r="C4436" s="176" t="s">
        <v>9651</v>
      </c>
      <c r="D4436" s="177">
        <v>1</v>
      </c>
      <c r="E4436" s="178">
        <v>9.0879999999999992</v>
      </c>
      <c r="F4436" s="563">
        <v>741.76199999999983</v>
      </c>
      <c r="G4436" s="563"/>
    </row>
    <row r="4437" spans="1:7" s="1" customFormat="1" ht="12">
      <c r="A4437" s="3" t="s">
        <v>13250</v>
      </c>
      <c r="B4437" s="2" t="s">
        <v>5187</v>
      </c>
      <c r="C4437" s="176" t="s">
        <v>9652</v>
      </c>
      <c r="D4437" s="177">
        <v>1</v>
      </c>
      <c r="E4437" s="178">
        <v>9.0879999999999992</v>
      </c>
      <c r="F4437" s="563">
        <v>1188.2143636363633</v>
      </c>
      <c r="G4437" s="563"/>
    </row>
    <row r="4438" spans="1:7" s="1" customFormat="1" ht="12">
      <c r="A4438" s="3"/>
      <c r="B4438" s="2" t="s">
        <v>5188</v>
      </c>
      <c r="C4438" s="176" t="s">
        <v>9653</v>
      </c>
      <c r="D4438" s="177">
        <v>1</v>
      </c>
      <c r="E4438" s="178">
        <v>9.0879999999999992</v>
      </c>
      <c r="F4438" s="563">
        <v>769.66527272727251</v>
      </c>
      <c r="G4438" s="563"/>
    </row>
    <row r="4439" spans="1:7" s="1" customFormat="1" ht="12">
      <c r="A4439" s="3"/>
      <c r="B4439" s="2" t="s">
        <v>5189</v>
      </c>
      <c r="C4439" s="176" t="s">
        <v>9654</v>
      </c>
      <c r="D4439" s="177">
        <v>1</v>
      </c>
      <c r="E4439" s="178">
        <v>9.0879999999999992</v>
      </c>
      <c r="F4439" s="563">
        <v>741.76199999999983</v>
      </c>
      <c r="G4439" s="563"/>
    </row>
    <row r="4440" spans="1:7" s="1" customFormat="1" ht="12">
      <c r="A4440" s="3" t="s">
        <v>13251</v>
      </c>
      <c r="B4440" s="2" t="s">
        <v>5190</v>
      </c>
      <c r="C4440" s="176" t="s">
        <v>9655</v>
      </c>
      <c r="D4440" s="177">
        <v>1</v>
      </c>
      <c r="E4440" s="178">
        <v>9.0879999999999992</v>
      </c>
      <c r="F4440" s="563">
        <v>1188.2143636363633</v>
      </c>
      <c r="G4440" s="563"/>
    </row>
    <row r="4441" spans="1:7" s="1" customFormat="1" ht="12">
      <c r="A4441" s="3"/>
      <c r="B4441" s="2" t="s">
        <v>5191</v>
      </c>
      <c r="C4441" s="176" t="s">
        <v>9656</v>
      </c>
      <c r="D4441" s="177">
        <v>1</v>
      </c>
      <c r="E4441" s="178">
        <v>9.0879999999999992</v>
      </c>
      <c r="F4441" s="563">
        <v>769.66527272727251</v>
      </c>
      <c r="G4441" s="563"/>
    </row>
    <row r="4442" spans="1:7" s="1" customFormat="1" ht="12">
      <c r="A4442" s="3"/>
      <c r="B4442" s="2" t="s">
        <v>5192</v>
      </c>
      <c r="C4442" s="176" t="s">
        <v>9657</v>
      </c>
      <c r="D4442" s="177">
        <v>1</v>
      </c>
      <c r="E4442" s="178">
        <v>9.0879999999999992</v>
      </c>
      <c r="F4442" s="563">
        <v>808.03227272727258</v>
      </c>
      <c r="G4442" s="563"/>
    </row>
    <row r="4443" spans="1:7" s="1" customFormat="1" ht="12">
      <c r="A4443" s="3"/>
      <c r="B4443" s="2" t="s">
        <v>5193</v>
      </c>
      <c r="C4443" s="176" t="s">
        <v>9658</v>
      </c>
      <c r="D4443" s="177">
        <v>1</v>
      </c>
      <c r="E4443" s="178">
        <v>9.0879999999999992</v>
      </c>
      <c r="F4443" s="563">
        <v>808.03227272727258</v>
      </c>
      <c r="G4443" s="563"/>
    </row>
    <row r="4444" spans="1:7" s="1" customFormat="1" ht="12">
      <c r="A4444" s="3"/>
      <c r="B4444" s="2" t="s">
        <v>5194</v>
      </c>
      <c r="C4444" s="176" t="s">
        <v>9659</v>
      </c>
      <c r="D4444" s="177">
        <v>1</v>
      </c>
      <c r="E4444" s="178">
        <v>9.2379999999999995</v>
      </c>
      <c r="F4444" s="563">
        <v>839.42345454545432</v>
      </c>
      <c r="G4444" s="563"/>
    </row>
    <row r="4445" spans="1:7" s="1" customFormat="1" ht="12">
      <c r="A4445" s="3" t="s">
        <v>13252</v>
      </c>
      <c r="B4445" s="2" t="s">
        <v>5195</v>
      </c>
      <c r="C4445" s="176" t="s">
        <v>9660</v>
      </c>
      <c r="D4445" s="177">
        <v>1</v>
      </c>
      <c r="E4445" s="178">
        <v>9.2379999999999995</v>
      </c>
      <c r="F4445" s="563">
        <v>1307.9659090909088</v>
      </c>
      <c r="G4445" s="563"/>
    </row>
    <row r="4446" spans="1:7" s="1" customFormat="1" ht="12">
      <c r="A4446" s="3"/>
      <c r="B4446" s="2" t="s">
        <v>5196</v>
      </c>
      <c r="C4446" s="176" t="s">
        <v>9661</v>
      </c>
      <c r="D4446" s="177">
        <v>1</v>
      </c>
      <c r="E4446" s="178">
        <v>9.2379999999999995</v>
      </c>
      <c r="F4446" s="563">
        <v>873.13990909090899</v>
      </c>
      <c r="G4446" s="563"/>
    </row>
    <row r="4447" spans="1:7" s="1" customFormat="1" ht="12">
      <c r="A4447" s="3"/>
      <c r="B4447" s="2" t="s">
        <v>5197</v>
      </c>
      <c r="C4447" s="176" t="s">
        <v>9662</v>
      </c>
      <c r="D4447" s="177">
        <v>1</v>
      </c>
      <c r="E4447" s="178">
        <v>9.2379999999999995</v>
      </c>
      <c r="F4447" s="563">
        <v>839.42345454545432</v>
      </c>
      <c r="G4447" s="563"/>
    </row>
    <row r="4448" spans="1:7" s="1" customFormat="1" ht="12">
      <c r="A4448" s="3" t="s">
        <v>13253</v>
      </c>
      <c r="B4448" s="2" t="s">
        <v>5198</v>
      </c>
      <c r="C4448" s="176" t="s">
        <v>9663</v>
      </c>
      <c r="D4448" s="177">
        <v>1</v>
      </c>
      <c r="E4448" s="178">
        <v>9.2379999999999995</v>
      </c>
      <c r="F4448" s="563">
        <v>1307.9659090909088</v>
      </c>
      <c r="G4448" s="563"/>
    </row>
    <row r="4449" spans="1:7" s="1" customFormat="1" ht="12">
      <c r="A4449" s="3"/>
      <c r="B4449" s="2" t="s">
        <v>5199</v>
      </c>
      <c r="C4449" s="176" t="s">
        <v>9664</v>
      </c>
      <c r="D4449" s="177">
        <v>1</v>
      </c>
      <c r="E4449" s="178">
        <v>9.2379999999999995</v>
      </c>
      <c r="F4449" s="563">
        <v>873.13990909090899</v>
      </c>
      <c r="G4449" s="563"/>
    </row>
    <row r="4450" spans="1:7" s="1" customFormat="1" ht="12">
      <c r="A4450" s="3"/>
      <c r="B4450" s="2" t="s">
        <v>5200</v>
      </c>
      <c r="C4450" s="176" t="s">
        <v>9665</v>
      </c>
      <c r="D4450" s="177">
        <v>1</v>
      </c>
      <c r="E4450" s="178">
        <v>9.2379999999999995</v>
      </c>
      <c r="F4450" s="563">
        <v>908.01899999999989</v>
      </c>
      <c r="G4450" s="563"/>
    </row>
    <row r="4451" spans="1:7" s="1" customFormat="1" ht="12">
      <c r="A4451" s="3"/>
      <c r="B4451" s="2" t="s">
        <v>5201</v>
      </c>
      <c r="C4451" s="176" t="s">
        <v>9666</v>
      </c>
      <c r="D4451" s="177">
        <v>1</v>
      </c>
      <c r="E4451" s="178">
        <v>9.2379999999999995</v>
      </c>
      <c r="F4451" s="563">
        <v>908.01899999999989</v>
      </c>
      <c r="G4451" s="563"/>
    </row>
    <row r="4452" spans="1:7" s="1" customFormat="1" ht="12">
      <c r="A4452" s="3"/>
      <c r="B4452" s="2" t="s">
        <v>5202</v>
      </c>
      <c r="C4452" s="176" t="s">
        <v>9667</v>
      </c>
      <c r="D4452" s="177">
        <v>1</v>
      </c>
      <c r="E4452" s="178">
        <v>9.4380000000000006</v>
      </c>
      <c r="F4452" s="563">
        <v>947.54863636363609</v>
      </c>
      <c r="G4452" s="563"/>
    </row>
    <row r="4453" spans="1:7" s="1" customFormat="1" ht="12">
      <c r="A4453" s="3" t="s">
        <v>13254</v>
      </c>
      <c r="B4453" s="2" t="s">
        <v>5203</v>
      </c>
      <c r="C4453" s="176" t="s">
        <v>9668</v>
      </c>
      <c r="D4453" s="177">
        <v>1</v>
      </c>
      <c r="E4453" s="178">
        <v>9.4380000000000006</v>
      </c>
      <c r="F4453" s="563">
        <v>1417.253727272727</v>
      </c>
      <c r="G4453" s="563"/>
    </row>
    <row r="4454" spans="1:7" s="1" customFormat="1" ht="12">
      <c r="A4454" s="3"/>
      <c r="B4454" s="2" t="s">
        <v>5204</v>
      </c>
      <c r="C4454" s="176" t="s">
        <v>9669</v>
      </c>
      <c r="D4454" s="177">
        <v>1</v>
      </c>
      <c r="E4454" s="178">
        <v>9.4380000000000006</v>
      </c>
      <c r="F4454" s="563">
        <v>988.2409090909091</v>
      </c>
      <c r="G4454" s="563"/>
    </row>
    <row r="4455" spans="1:7" s="1" customFormat="1" ht="12">
      <c r="A4455" s="3"/>
      <c r="B4455" s="2" t="s">
        <v>5205</v>
      </c>
      <c r="C4455" s="176" t="s">
        <v>9670</v>
      </c>
      <c r="D4455" s="177">
        <v>1</v>
      </c>
      <c r="E4455" s="178">
        <v>9.4380000000000006</v>
      </c>
      <c r="F4455" s="563">
        <v>947.54863636363609</v>
      </c>
      <c r="G4455" s="563"/>
    </row>
    <row r="4456" spans="1:7" s="1" customFormat="1" ht="12">
      <c r="A4456" s="3" t="s">
        <v>13255</v>
      </c>
      <c r="B4456" s="2" t="s">
        <v>5206</v>
      </c>
      <c r="C4456" s="176" t="s">
        <v>9671</v>
      </c>
      <c r="D4456" s="177">
        <v>1</v>
      </c>
      <c r="E4456" s="178">
        <v>9.4380000000000006</v>
      </c>
      <c r="F4456" s="563">
        <v>1417.253727272727</v>
      </c>
      <c r="G4456" s="563"/>
    </row>
    <row r="4457" spans="1:7" s="1" customFormat="1" ht="12">
      <c r="A4457" s="3"/>
      <c r="B4457" s="2" t="s">
        <v>5207</v>
      </c>
      <c r="C4457" s="176" t="s">
        <v>9672</v>
      </c>
      <c r="D4457" s="177">
        <v>1</v>
      </c>
      <c r="E4457" s="178">
        <v>9.4380000000000006</v>
      </c>
      <c r="F4457" s="563">
        <v>988.2409090909091</v>
      </c>
      <c r="G4457" s="563"/>
    </row>
    <row r="4458" spans="1:7" s="1" customFormat="1" ht="12">
      <c r="A4458" s="3"/>
      <c r="B4458" s="2" t="s">
        <v>5208</v>
      </c>
      <c r="C4458" s="176" t="s">
        <v>9673</v>
      </c>
      <c r="D4458" s="177">
        <v>1</v>
      </c>
      <c r="E4458" s="178">
        <v>9.4380000000000006</v>
      </c>
      <c r="F4458" s="563">
        <v>1017.306818181818</v>
      </c>
      <c r="G4458" s="563"/>
    </row>
    <row r="4459" spans="1:7" s="1" customFormat="1" ht="12">
      <c r="A4459" s="3"/>
      <c r="B4459" s="2" t="s">
        <v>5209</v>
      </c>
      <c r="C4459" s="176" t="s">
        <v>9674</v>
      </c>
      <c r="D4459" s="177">
        <v>1</v>
      </c>
      <c r="E4459" s="178">
        <v>9.4380000000000006</v>
      </c>
      <c r="F4459" s="563">
        <v>1017.306818181818</v>
      </c>
      <c r="G4459" s="563"/>
    </row>
    <row r="4460" spans="1:7" s="1" customFormat="1" ht="12">
      <c r="A4460" s="3"/>
      <c r="B4460" s="2" t="s">
        <v>5210</v>
      </c>
      <c r="C4460" s="176" t="s">
        <v>9675</v>
      </c>
      <c r="D4460" s="177">
        <v>1</v>
      </c>
      <c r="E4460" s="178">
        <v>9.8079999999999998</v>
      </c>
      <c r="F4460" s="563">
        <v>1031.2584545454542</v>
      </c>
      <c r="G4460" s="563"/>
    </row>
    <row r="4461" spans="1:7" s="1" customFormat="1" ht="12">
      <c r="A4461" s="3" t="s">
        <v>13256</v>
      </c>
      <c r="B4461" s="2" t="s">
        <v>5211</v>
      </c>
      <c r="C4461" s="176" t="s">
        <v>9676</v>
      </c>
      <c r="D4461" s="177">
        <v>1</v>
      </c>
      <c r="E4461" s="178">
        <v>9.8079999999999998</v>
      </c>
      <c r="F4461" s="563">
        <v>1531.1920909090904</v>
      </c>
      <c r="G4461" s="563"/>
    </row>
    <row r="4462" spans="1:7" s="1" customFormat="1" ht="12">
      <c r="A4462" s="3"/>
      <c r="B4462" s="2" t="s">
        <v>5212</v>
      </c>
      <c r="C4462" s="176" t="s">
        <v>9677</v>
      </c>
      <c r="D4462" s="177">
        <v>1</v>
      </c>
      <c r="E4462" s="178">
        <v>9.8079999999999998</v>
      </c>
      <c r="F4462" s="563">
        <v>1073.1133636363634</v>
      </c>
      <c r="G4462" s="563"/>
    </row>
    <row r="4463" spans="1:7" s="1" customFormat="1" ht="12">
      <c r="A4463" s="3"/>
      <c r="B4463" s="2" t="s">
        <v>5213</v>
      </c>
      <c r="C4463" s="176" t="s">
        <v>9678</v>
      </c>
      <c r="D4463" s="177">
        <v>1</v>
      </c>
      <c r="E4463" s="178">
        <v>9.8079999999999998</v>
      </c>
      <c r="F4463" s="563">
        <v>1031.2584545454542</v>
      </c>
      <c r="G4463" s="563"/>
    </row>
    <row r="4464" spans="1:7" s="1" customFormat="1" ht="12">
      <c r="A4464" s="3" t="s">
        <v>13257</v>
      </c>
      <c r="B4464" s="2" t="s">
        <v>5214</v>
      </c>
      <c r="C4464" s="176" t="s">
        <v>9679</v>
      </c>
      <c r="D4464" s="177">
        <v>1</v>
      </c>
      <c r="E4464" s="178">
        <v>9.8079999999999998</v>
      </c>
      <c r="F4464" s="563">
        <v>1531.1920909090904</v>
      </c>
      <c r="G4464" s="563"/>
    </row>
    <row r="4465" spans="1:7" s="1" customFormat="1" ht="12">
      <c r="A4465" s="3"/>
      <c r="B4465" s="2" t="s">
        <v>5215</v>
      </c>
      <c r="C4465" s="176" t="s">
        <v>9680</v>
      </c>
      <c r="D4465" s="177">
        <v>1</v>
      </c>
      <c r="E4465" s="178">
        <v>9.8079999999999998</v>
      </c>
      <c r="F4465" s="563">
        <v>1073.1133636363634</v>
      </c>
      <c r="G4465" s="563"/>
    </row>
    <row r="4466" spans="1:7" s="1" customFormat="1" ht="12">
      <c r="A4466" s="3"/>
      <c r="B4466" s="2" t="s">
        <v>5216</v>
      </c>
      <c r="C4466" s="176" t="s">
        <v>9681</v>
      </c>
      <c r="D4466" s="177">
        <v>1</v>
      </c>
      <c r="E4466" s="178">
        <v>9.8079999999999998</v>
      </c>
      <c r="F4466" s="563">
        <v>1094.0408181818179</v>
      </c>
      <c r="G4466" s="563"/>
    </row>
    <row r="4467" spans="1:7" s="1" customFormat="1" ht="12">
      <c r="A4467" s="3"/>
      <c r="B4467" s="2" t="s">
        <v>5217</v>
      </c>
      <c r="C4467" s="176" t="s">
        <v>9682</v>
      </c>
      <c r="D4467" s="177">
        <v>1</v>
      </c>
      <c r="E4467" s="178">
        <v>9.8079999999999998</v>
      </c>
      <c r="F4467" s="563">
        <v>1094.0408181818179</v>
      </c>
      <c r="G4467" s="563"/>
    </row>
    <row r="4468" spans="1:7" s="1" customFormat="1" ht="12">
      <c r="A4468" s="3" t="s">
        <v>13035</v>
      </c>
      <c r="B4468" s="2" t="s">
        <v>5218</v>
      </c>
      <c r="C4468" s="176" t="s">
        <v>9683</v>
      </c>
      <c r="D4468" s="177">
        <v>1</v>
      </c>
      <c r="E4468" s="178">
        <v>9.0879999999999992</v>
      </c>
      <c r="F4468" s="563">
        <v>726.64772727272725</v>
      </c>
      <c r="G4468" s="563"/>
    </row>
    <row r="4469" spans="1:7" s="1" customFormat="1" ht="12">
      <c r="A4469" s="3" t="s">
        <v>13036</v>
      </c>
      <c r="B4469" s="2" t="s">
        <v>5219</v>
      </c>
      <c r="C4469" s="176" t="s">
        <v>9684</v>
      </c>
      <c r="D4469" s="177">
        <v>1</v>
      </c>
      <c r="E4469" s="178">
        <v>9.0879999999999992</v>
      </c>
      <c r="F4469" s="563">
        <v>726.64772727272725</v>
      </c>
      <c r="G4469" s="563"/>
    </row>
    <row r="4470" spans="1:7" s="1" customFormat="1" ht="12">
      <c r="A4470" s="3" t="s">
        <v>13037</v>
      </c>
      <c r="B4470" s="2" t="s">
        <v>5220</v>
      </c>
      <c r="C4470" s="176" t="s">
        <v>9685</v>
      </c>
      <c r="D4470" s="177">
        <v>1</v>
      </c>
      <c r="E4470" s="178">
        <v>9.2379999999999995</v>
      </c>
      <c r="F4470" s="563">
        <v>823.14654545454528</v>
      </c>
      <c r="G4470" s="563"/>
    </row>
    <row r="4471" spans="1:7" s="1" customFormat="1" ht="12">
      <c r="A4471" s="3" t="s">
        <v>13038</v>
      </c>
      <c r="B4471" s="2" t="s">
        <v>5221</v>
      </c>
      <c r="C4471" s="176" t="s">
        <v>9686</v>
      </c>
      <c r="D4471" s="177">
        <v>1</v>
      </c>
      <c r="E4471" s="178">
        <v>9.2379999999999995</v>
      </c>
      <c r="F4471" s="563">
        <v>823.14654545454528</v>
      </c>
      <c r="G4471" s="563"/>
    </row>
    <row r="4472" spans="1:7" s="1" customFormat="1" ht="12">
      <c r="A4472" s="3" t="s">
        <v>13039</v>
      </c>
      <c r="B4472" s="2" t="s">
        <v>5222</v>
      </c>
      <c r="C4472" s="176" t="s">
        <v>9687</v>
      </c>
      <c r="D4472" s="177">
        <v>1</v>
      </c>
      <c r="E4472" s="178">
        <v>9.4380000000000006</v>
      </c>
      <c r="F4472" s="563">
        <v>928.94645454545434</v>
      </c>
      <c r="G4472" s="563"/>
    </row>
    <row r="4473" spans="1:7" s="1" customFormat="1" ht="12">
      <c r="A4473" s="3" t="s">
        <v>13040</v>
      </c>
      <c r="B4473" s="2" t="s">
        <v>6922</v>
      </c>
      <c r="C4473" s="176" t="s">
        <v>9688</v>
      </c>
      <c r="D4473" s="177">
        <v>1</v>
      </c>
      <c r="E4473" s="178">
        <v>9.4380000000000006</v>
      </c>
      <c r="F4473" s="563">
        <v>928.94645454545434</v>
      </c>
      <c r="G4473" s="563"/>
    </row>
    <row r="4474" spans="1:7" s="1" customFormat="1" ht="12">
      <c r="A4474" s="3" t="s">
        <v>13041</v>
      </c>
      <c r="B4474" s="2" t="s">
        <v>6923</v>
      </c>
      <c r="C4474" s="176" t="s">
        <v>9689</v>
      </c>
      <c r="D4474" s="177">
        <v>1</v>
      </c>
      <c r="E4474" s="178">
        <v>9.8079999999999998</v>
      </c>
      <c r="F4474" s="563">
        <v>1010.3309999999997</v>
      </c>
      <c r="G4474" s="563"/>
    </row>
    <row r="4475" spans="1:7" s="1" customFormat="1" ht="12">
      <c r="A4475" s="3" t="s">
        <v>13042</v>
      </c>
      <c r="B4475" s="2" t="s">
        <v>6924</v>
      </c>
      <c r="C4475" s="176" t="s">
        <v>9690</v>
      </c>
      <c r="D4475" s="177">
        <v>1</v>
      </c>
      <c r="E4475" s="178">
        <v>9.8079999999999998</v>
      </c>
      <c r="F4475" s="563">
        <v>1010.3309999999997</v>
      </c>
      <c r="G4475" s="563"/>
    </row>
    <row r="4476" spans="1:7" s="1" customFormat="1" ht="12">
      <c r="A4476" s="3"/>
      <c r="B4476" s="2" t="s">
        <v>6925</v>
      </c>
      <c r="C4476" s="176" t="s">
        <v>6926</v>
      </c>
      <c r="D4476" s="177">
        <v>1</v>
      </c>
      <c r="E4476" s="178">
        <v>6.05</v>
      </c>
      <c r="F4476" s="563">
        <v>403.43481818181812</v>
      </c>
      <c r="G4476" s="563"/>
    </row>
    <row r="4477" spans="1:7" s="1" customFormat="1" ht="12">
      <c r="A4477" s="3"/>
      <c r="B4477" s="2" t="s">
        <v>6927</v>
      </c>
      <c r="C4477" s="176" t="s">
        <v>6928</v>
      </c>
      <c r="D4477" s="177">
        <v>1</v>
      </c>
      <c r="E4477" s="178">
        <v>5.46</v>
      </c>
      <c r="F4477" s="563">
        <v>330.18872727272719</v>
      </c>
      <c r="G4477" s="563"/>
    </row>
    <row r="4478" spans="1:7" s="1" customFormat="1" ht="12">
      <c r="A4478" s="3"/>
      <c r="B4478" s="2" t="s">
        <v>6929</v>
      </c>
      <c r="C4478" s="176" t="s">
        <v>6930</v>
      </c>
      <c r="D4478" s="177">
        <v>1</v>
      </c>
      <c r="E4478" s="178">
        <v>0.75</v>
      </c>
      <c r="F4478" s="563">
        <v>103.47463636363634</v>
      </c>
      <c r="G4478" s="563"/>
    </row>
    <row r="4479" spans="1:7" s="1" customFormat="1" ht="12">
      <c r="A4479" s="3"/>
      <c r="B4479" s="2" t="s">
        <v>6931</v>
      </c>
      <c r="C4479" s="176" t="s">
        <v>6932</v>
      </c>
      <c r="D4479" s="177">
        <v>1</v>
      </c>
      <c r="E4479" s="178">
        <v>1.5</v>
      </c>
      <c r="F4479" s="563">
        <v>58.596872727272704</v>
      </c>
      <c r="G4479" s="563"/>
    </row>
    <row r="4480" spans="1:7" s="1" customFormat="1" ht="12">
      <c r="A4480" s="3"/>
      <c r="B4480" s="2" t="s">
        <v>6933</v>
      </c>
      <c r="C4480" s="176" t="s">
        <v>6934</v>
      </c>
      <c r="D4480" s="177">
        <v>1</v>
      </c>
      <c r="E4480" s="178">
        <v>0.76</v>
      </c>
      <c r="F4480" s="563">
        <v>49.993363636363625</v>
      </c>
      <c r="G4480" s="563"/>
    </row>
    <row r="4481" spans="1:7" s="1" customFormat="1" ht="12">
      <c r="A4481" s="3"/>
      <c r="B4481" s="2" t="s">
        <v>6935</v>
      </c>
      <c r="C4481" s="176" t="s">
        <v>6936</v>
      </c>
      <c r="D4481" s="177">
        <v>1</v>
      </c>
      <c r="E4481" s="178">
        <v>1.08</v>
      </c>
      <c r="F4481" s="563">
        <v>45.92413636363635</v>
      </c>
      <c r="G4481" s="563"/>
    </row>
    <row r="4482" spans="1:7" s="1" customFormat="1" ht="12">
      <c r="A4482" s="3"/>
      <c r="B4482" s="2" t="s">
        <v>6937</v>
      </c>
      <c r="C4482" s="176" t="s">
        <v>6938</v>
      </c>
      <c r="D4482" s="177">
        <v>1</v>
      </c>
      <c r="E4482" s="178">
        <v>0.56999999999999995</v>
      </c>
      <c r="F4482" s="563">
        <v>43.598863636363632</v>
      </c>
      <c r="G4482" s="563"/>
    </row>
    <row r="4483" spans="1:7" s="1" customFormat="1" ht="12">
      <c r="A4483" s="3"/>
      <c r="B4483" s="2" t="s">
        <v>6939</v>
      </c>
      <c r="C4483" s="176" t="s">
        <v>6940</v>
      </c>
      <c r="D4483" s="177">
        <v>1</v>
      </c>
      <c r="E4483" s="178">
        <v>1.32</v>
      </c>
      <c r="F4483" s="563">
        <v>50.458418181818161</v>
      </c>
      <c r="G4483" s="563"/>
    </row>
    <row r="4484" spans="1:7" s="1" customFormat="1" ht="12">
      <c r="A4484" s="3"/>
      <c r="B4484" s="2" t="s">
        <v>6941</v>
      </c>
      <c r="C4484" s="176" t="s">
        <v>6942</v>
      </c>
      <c r="D4484" s="177">
        <v>1</v>
      </c>
      <c r="E4484" s="178">
        <v>1.61</v>
      </c>
      <c r="F4484" s="563">
        <v>104.63727272727269</v>
      </c>
      <c r="G4484" s="563"/>
    </row>
    <row r="4485" spans="1:7" s="1" customFormat="1" ht="12">
      <c r="A4485" s="3"/>
      <c r="B4485" s="2" t="s">
        <v>6943</v>
      </c>
      <c r="C4485" s="176" t="s">
        <v>6944</v>
      </c>
      <c r="D4485" s="177">
        <v>5</v>
      </c>
      <c r="E4485" s="178">
        <v>0.46</v>
      </c>
      <c r="F4485" s="563">
        <v>61.154672727272718</v>
      </c>
      <c r="G4485" s="563"/>
    </row>
    <row r="4486" spans="1:7" s="1" customFormat="1" ht="12">
      <c r="A4486" s="3"/>
      <c r="B4486" s="2" t="s">
        <v>6004</v>
      </c>
      <c r="C4486" s="176" t="s">
        <v>6005</v>
      </c>
      <c r="D4486" s="177">
        <v>1</v>
      </c>
      <c r="E4486" s="178">
        <v>0.59699999999999998</v>
      </c>
      <c r="F4486" s="563">
        <v>74.292463636363635</v>
      </c>
      <c r="G4486" s="563"/>
    </row>
    <row r="4487" spans="1:7" s="1" customFormat="1" ht="12">
      <c r="A4487" s="3"/>
      <c r="B4487" s="2" t="s">
        <v>6006</v>
      </c>
      <c r="C4487" s="176" t="s">
        <v>6007</v>
      </c>
      <c r="D4487" s="177">
        <v>2</v>
      </c>
      <c r="E4487" s="178">
        <v>0.875</v>
      </c>
      <c r="F4487" s="563">
        <v>101.61441818181817</v>
      </c>
      <c r="G4487" s="563"/>
    </row>
    <row r="4488" spans="1:7" s="1" customFormat="1" ht="12">
      <c r="A4488" s="3"/>
      <c r="B4488" s="2" t="s">
        <v>6008</v>
      </c>
      <c r="C4488" s="176" t="s">
        <v>6009</v>
      </c>
      <c r="D4488" s="177">
        <v>1</v>
      </c>
      <c r="E4488" s="178">
        <v>2.133</v>
      </c>
      <c r="F4488" s="563">
        <v>192.99763636363633</v>
      </c>
      <c r="G4488" s="563"/>
    </row>
    <row r="4489" spans="1:7" s="1" customFormat="1" ht="12">
      <c r="A4489" s="3"/>
      <c r="B4489" s="2" t="s">
        <v>9691</v>
      </c>
      <c r="C4489" s="176" t="s">
        <v>9692</v>
      </c>
      <c r="D4489" s="177">
        <v>1</v>
      </c>
      <c r="E4489" s="178">
        <v>5.5</v>
      </c>
      <c r="F4489" s="563">
        <v>627.8236363636363</v>
      </c>
      <c r="G4489" s="563"/>
    </row>
    <row r="4490" spans="1:7" s="1" customFormat="1" ht="12">
      <c r="A4490" s="3"/>
      <c r="B4490" s="2" t="s">
        <v>9693</v>
      </c>
      <c r="C4490" s="176" t="s">
        <v>9694</v>
      </c>
      <c r="D4490" s="177">
        <v>1</v>
      </c>
      <c r="E4490" s="178">
        <v>5.5</v>
      </c>
      <c r="F4490" s="563">
        <v>671.07370909090901</v>
      </c>
      <c r="G4490" s="563"/>
    </row>
    <row r="4491" spans="1:7" s="1" customFormat="1" ht="12">
      <c r="A4491" s="3"/>
      <c r="B4491" s="2" t="s">
        <v>9695</v>
      </c>
      <c r="C4491" s="176" t="s">
        <v>9696</v>
      </c>
      <c r="D4491" s="177">
        <v>1</v>
      </c>
      <c r="E4491" s="178">
        <v>5.6</v>
      </c>
      <c r="F4491" s="563">
        <v>673.86403636363616</v>
      </c>
      <c r="G4491" s="563"/>
    </row>
    <row r="4492" spans="1:7" s="1" customFormat="1" ht="12">
      <c r="A4492" s="3"/>
      <c r="B4492" s="2" t="s">
        <v>9697</v>
      </c>
      <c r="C4492" s="176" t="s">
        <v>16606</v>
      </c>
      <c r="D4492" s="177">
        <v>1</v>
      </c>
      <c r="E4492" s="178">
        <v>6.6</v>
      </c>
      <c r="F4492" s="563">
        <v>728.27541818181805</v>
      </c>
      <c r="G4492" s="563"/>
    </row>
    <row r="4493" spans="1:7" s="1" customFormat="1" ht="12">
      <c r="A4493" s="3"/>
      <c r="B4493" s="2" t="s">
        <v>9698</v>
      </c>
      <c r="C4493" s="176" t="s">
        <v>9699</v>
      </c>
      <c r="D4493" s="177">
        <v>1</v>
      </c>
      <c r="E4493" s="178">
        <v>6.1</v>
      </c>
      <c r="F4493" s="563">
        <v>1113.3405818181816</v>
      </c>
      <c r="G4493" s="563"/>
    </row>
    <row r="4494" spans="1:7" s="1" customFormat="1" ht="12">
      <c r="A4494" s="3"/>
      <c r="B4494" s="2" t="s">
        <v>9700</v>
      </c>
      <c r="C4494" s="176" t="s">
        <v>9701</v>
      </c>
      <c r="D4494" s="177">
        <v>1</v>
      </c>
      <c r="E4494" s="178">
        <v>6.2</v>
      </c>
      <c r="F4494" s="563">
        <v>1280.7602181818179</v>
      </c>
      <c r="G4494" s="563"/>
    </row>
    <row r="4495" spans="1:7" s="1" customFormat="1" ht="12">
      <c r="A4495" s="3"/>
      <c r="B4495" s="2" t="s">
        <v>9702</v>
      </c>
      <c r="C4495" s="176" t="s">
        <v>16607</v>
      </c>
      <c r="D4495" s="177">
        <v>1</v>
      </c>
      <c r="E4495" s="178">
        <v>7.3</v>
      </c>
      <c r="F4495" s="563">
        <v>1565.3735999999999</v>
      </c>
      <c r="G4495" s="563"/>
    </row>
    <row r="4496" spans="1:7" s="1" customFormat="1" ht="12">
      <c r="A4496" s="3"/>
      <c r="B4496" s="2" t="s">
        <v>9703</v>
      </c>
      <c r="C4496" s="176" t="s">
        <v>16608</v>
      </c>
      <c r="D4496" s="177">
        <v>1</v>
      </c>
      <c r="E4496" s="178">
        <v>5.5</v>
      </c>
      <c r="F4496" s="563">
        <v>627.8236363636363</v>
      </c>
      <c r="G4496" s="563"/>
    </row>
    <row r="4497" spans="1:7" s="1" customFormat="1" ht="12">
      <c r="A4497" s="3"/>
      <c r="B4497" s="2" t="s">
        <v>9704</v>
      </c>
      <c r="C4497" s="176" t="s">
        <v>16609</v>
      </c>
      <c r="D4497" s="177">
        <v>1</v>
      </c>
      <c r="E4497" s="178">
        <v>5.5</v>
      </c>
      <c r="F4497" s="563">
        <v>671.07370909090901</v>
      </c>
      <c r="G4497" s="563"/>
    </row>
    <row r="4498" spans="1:7" s="1" customFormat="1" ht="12">
      <c r="A4498" s="3"/>
      <c r="B4498" s="2" t="s">
        <v>9705</v>
      </c>
      <c r="C4498" s="176" t="s">
        <v>16610</v>
      </c>
      <c r="D4498" s="177">
        <v>1</v>
      </c>
      <c r="E4498" s="178">
        <v>5.6</v>
      </c>
      <c r="F4498" s="563">
        <v>673.86403636363616</v>
      </c>
      <c r="G4498" s="563"/>
    </row>
    <row r="4499" spans="1:7" s="1" customFormat="1" ht="12">
      <c r="A4499" s="3"/>
      <c r="B4499" s="2" t="s">
        <v>9706</v>
      </c>
      <c r="C4499" s="176" t="s">
        <v>9707</v>
      </c>
      <c r="D4499" s="177">
        <v>1</v>
      </c>
      <c r="E4499" s="178">
        <v>5.8</v>
      </c>
      <c r="F4499" s="563">
        <v>728.27541818181805</v>
      </c>
      <c r="G4499" s="563"/>
    </row>
    <row r="4500" spans="1:7" s="1" customFormat="1" ht="12">
      <c r="A4500" s="3"/>
      <c r="B4500" s="2" t="s">
        <v>9708</v>
      </c>
      <c r="C4500" s="176" t="s">
        <v>9709</v>
      </c>
      <c r="D4500" s="177">
        <v>1</v>
      </c>
      <c r="E4500" s="178">
        <v>6.1</v>
      </c>
      <c r="F4500" s="563">
        <v>1113.3405818181816</v>
      </c>
      <c r="G4500" s="563"/>
    </row>
    <row r="4501" spans="1:7" s="1" customFormat="1" ht="12">
      <c r="A4501" s="3"/>
      <c r="B4501" s="2" t="s">
        <v>9710</v>
      </c>
      <c r="C4501" s="176" t="s">
        <v>16611</v>
      </c>
      <c r="D4501" s="177">
        <v>1</v>
      </c>
      <c r="E4501" s="178">
        <v>6.2</v>
      </c>
      <c r="F4501" s="563">
        <v>1280.7602181818179</v>
      </c>
      <c r="G4501" s="563"/>
    </row>
    <row r="4502" spans="1:7" s="1" customFormat="1" ht="12">
      <c r="A4502" s="3"/>
      <c r="B4502" s="2" t="s">
        <v>9711</v>
      </c>
      <c r="C4502" s="176" t="s">
        <v>9712</v>
      </c>
      <c r="D4502" s="177">
        <v>1</v>
      </c>
      <c r="E4502" s="178">
        <v>6.5</v>
      </c>
      <c r="F4502" s="563">
        <v>1565.3735999999999</v>
      </c>
      <c r="G4502" s="563"/>
    </row>
    <row r="4503" spans="1:7" s="1" customFormat="1" ht="12">
      <c r="A4503" s="3"/>
      <c r="B4503" s="2" t="s">
        <v>9713</v>
      </c>
      <c r="C4503" s="176" t="s">
        <v>9714</v>
      </c>
      <c r="D4503" s="177">
        <v>1</v>
      </c>
      <c r="E4503" s="178">
        <v>1</v>
      </c>
      <c r="F4503" s="563">
        <v>87.755792727272706</v>
      </c>
      <c r="G4503" s="563"/>
    </row>
    <row r="4504" spans="1:7" s="1" customFormat="1" ht="12">
      <c r="A4504" s="3"/>
      <c r="B4504" s="2" t="s">
        <v>9715</v>
      </c>
      <c r="C4504" s="176" t="s">
        <v>9714</v>
      </c>
      <c r="D4504" s="177">
        <v>1</v>
      </c>
      <c r="E4504" s="178">
        <v>1</v>
      </c>
      <c r="F4504" s="563">
        <v>87.755792727272706</v>
      </c>
      <c r="G4504" s="563"/>
    </row>
    <row r="4505" spans="1:7" s="1" customFormat="1" ht="12">
      <c r="A4505" s="3"/>
      <c r="B4505" s="2" t="s">
        <v>9716</v>
      </c>
      <c r="C4505" s="176" t="s">
        <v>9714</v>
      </c>
      <c r="D4505" s="177">
        <v>1</v>
      </c>
      <c r="E4505" s="178">
        <v>1</v>
      </c>
      <c r="F4505" s="563">
        <v>87.755792727272706</v>
      </c>
      <c r="G4505" s="563"/>
    </row>
    <row r="4506" spans="1:7" s="1" customFormat="1" ht="12">
      <c r="A4506" s="3"/>
      <c r="B4506" s="2" t="s">
        <v>9717</v>
      </c>
      <c r="C4506" s="176" t="s">
        <v>9714</v>
      </c>
      <c r="D4506" s="177">
        <v>1</v>
      </c>
      <c r="E4506" s="178">
        <v>1</v>
      </c>
      <c r="F4506" s="563">
        <v>87.755792727272706</v>
      </c>
      <c r="G4506" s="563"/>
    </row>
    <row r="4507" spans="1:7" s="1" customFormat="1" ht="12">
      <c r="A4507" s="3"/>
      <c r="B4507" s="2" t="s">
        <v>9718</v>
      </c>
      <c r="C4507" s="176" t="s">
        <v>9714</v>
      </c>
      <c r="D4507" s="177">
        <v>1</v>
      </c>
      <c r="E4507" s="178">
        <v>1</v>
      </c>
      <c r="F4507" s="563">
        <v>87.755792727272706</v>
      </c>
      <c r="G4507" s="563"/>
    </row>
    <row r="4508" spans="1:7" s="1" customFormat="1" ht="12">
      <c r="A4508" s="3"/>
      <c r="B4508" s="2" t="s">
        <v>9719</v>
      </c>
      <c r="C4508" s="176" t="s">
        <v>9714</v>
      </c>
      <c r="D4508" s="177">
        <v>1</v>
      </c>
      <c r="E4508" s="178">
        <v>1</v>
      </c>
      <c r="F4508" s="563">
        <v>87.755792727272706</v>
      </c>
      <c r="G4508" s="563"/>
    </row>
    <row r="4509" spans="1:7" s="1" customFormat="1" ht="12">
      <c r="A4509" s="3"/>
      <c r="B4509" s="2" t="s">
        <v>9720</v>
      </c>
      <c r="C4509" s="176" t="s">
        <v>16612</v>
      </c>
      <c r="D4509" s="177">
        <v>1</v>
      </c>
      <c r="E4509" s="178">
        <v>1</v>
      </c>
      <c r="F4509" s="563">
        <v>77.431581818181797</v>
      </c>
      <c r="G4509" s="563"/>
    </row>
    <row r="4510" spans="1:7" s="1" customFormat="1" ht="12">
      <c r="A4510" s="3"/>
      <c r="B4510" s="2" t="s">
        <v>9721</v>
      </c>
      <c r="C4510" s="176" t="s">
        <v>16612</v>
      </c>
      <c r="D4510" s="177">
        <v>1</v>
      </c>
      <c r="E4510" s="178">
        <v>1</v>
      </c>
      <c r="F4510" s="563">
        <v>77.431581818181797</v>
      </c>
      <c r="G4510" s="563"/>
    </row>
    <row r="4511" spans="1:7" s="1" customFormat="1" ht="12">
      <c r="A4511" s="3"/>
      <c r="B4511" s="2" t="s">
        <v>6010</v>
      </c>
      <c r="C4511" s="176" t="s">
        <v>6011</v>
      </c>
      <c r="D4511" s="177">
        <v>1</v>
      </c>
      <c r="E4511" s="178">
        <v>2</v>
      </c>
      <c r="F4511" s="563">
        <v>96.731345454545433</v>
      </c>
      <c r="G4511" s="563"/>
    </row>
    <row r="4512" spans="1:7" s="1" customFormat="1" ht="12">
      <c r="A4512" s="3"/>
      <c r="B4512" s="2" t="s">
        <v>6012</v>
      </c>
      <c r="C4512" s="176" t="s">
        <v>6013</v>
      </c>
      <c r="D4512" s="177">
        <v>1</v>
      </c>
      <c r="E4512" s="178">
        <v>0.64</v>
      </c>
      <c r="F4512" s="563">
        <v>59.759509090909077</v>
      </c>
      <c r="G4512" s="563"/>
    </row>
    <row r="4513" spans="1:7" s="1" customFormat="1" ht="12">
      <c r="A4513" s="3"/>
      <c r="B4513" s="2" t="s">
        <v>6014</v>
      </c>
      <c r="C4513" s="176" t="s">
        <v>6015</v>
      </c>
      <c r="D4513" s="177">
        <v>1</v>
      </c>
      <c r="E4513" s="178">
        <v>0.47</v>
      </c>
      <c r="F4513" s="563">
        <v>86.848936363636355</v>
      </c>
      <c r="G4513" s="563"/>
    </row>
    <row r="4514" spans="1:7" s="1" customFormat="1" ht="12">
      <c r="A4514" s="3"/>
      <c r="B4514" s="2" t="s">
        <v>6016</v>
      </c>
      <c r="C4514" s="176" t="s">
        <v>6017</v>
      </c>
      <c r="D4514" s="177">
        <v>1</v>
      </c>
      <c r="E4514" s="178">
        <v>7.7</v>
      </c>
      <c r="F4514" s="563">
        <v>64.177527272727275</v>
      </c>
      <c r="G4514" s="563"/>
    </row>
    <row r="4515" spans="1:7" s="1" customFormat="1" ht="12">
      <c r="A4515" s="3"/>
      <c r="B4515" s="2" t="s">
        <v>6018</v>
      </c>
      <c r="C4515" s="176" t="s">
        <v>6019</v>
      </c>
      <c r="D4515" s="177">
        <v>1</v>
      </c>
      <c r="E4515" s="178">
        <v>1.27</v>
      </c>
      <c r="F4515" s="563">
        <v>49.644572727272724</v>
      </c>
      <c r="G4515" s="563"/>
    </row>
    <row r="4516" spans="1:7" s="1" customFormat="1" ht="12">
      <c r="A4516" s="3"/>
      <c r="B4516" s="2" t="s">
        <v>6020</v>
      </c>
      <c r="C4516" s="176" t="s">
        <v>6021</v>
      </c>
      <c r="D4516" s="177">
        <v>1</v>
      </c>
      <c r="E4516" s="178">
        <v>2.9</v>
      </c>
      <c r="F4516" s="563">
        <v>50.109627272727259</v>
      </c>
      <c r="G4516" s="563"/>
    </row>
    <row r="4517" spans="1:7" s="1" customFormat="1" ht="12">
      <c r="A4517" s="3"/>
      <c r="B4517" s="2" t="s">
        <v>6022</v>
      </c>
      <c r="C4517" s="176" t="s">
        <v>6023</v>
      </c>
      <c r="D4517" s="177">
        <v>1</v>
      </c>
      <c r="E4517" s="178">
        <v>2</v>
      </c>
      <c r="F4517" s="563">
        <v>49.295781818181808</v>
      </c>
      <c r="G4517" s="563"/>
    </row>
    <row r="4518" spans="1:7" s="1" customFormat="1" ht="12">
      <c r="A4518" s="3"/>
      <c r="B4518" s="2" t="s">
        <v>6024</v>
      </c>
      <c r="C4518" s="176" t="s">
        <v>6025</v>
      </c>
      <c r="D4518" s="177">
        <v>1</v>
      </c>
      <c r="E4518" s="178">
        <v>3</v>
      </c>
      <c r="F4518" s="563">
        <v>58.131818181818169</v>
      </c>
      <c r="G4518" s="563"/>
    </row>
    <row r="4519" spans="1:7" s="1" customFormat="1" ht="12">
      <c r="A4519" s="3"/>
      <c r="B4519" s="2" t="s">
        <v>16613</v>
      </c>
      <c r="C4519" s="176" t="s">
        <v>16614</v>
      </c>
      <c r="D4519" s="177">
        <v>1</v>
      </c>
      <c r="E4519" s="178">
        <v>0</v>
      </c>
      <c r="F4519" s="563">
        <v>45.459081818181808</v>
      </c>
      <c r="G4519" s="563"/>
    </row>
    <row r="4520" spans="1:7" s="1" customFormat="1" ht="12">
      <c r="A4520" s="3"/>
      <c r="B4520" s="2" t="s">
        <v>6026</v>
      </c>
      <c r="C4520" s="176" t="s">
        <v>6027</v>
      </c>
      <c r="D4520" s="177">
        <v>1</v>
      </c>
      <c r="E4520" s="178">
        <v>4.95</v>
      </c>
      <c r="F4520" s="563">
        <v>338.32718181818171</v>
      </c>
      <c r="G4520" s="563"/>
    </row>
    <row r="4521" spans="1:7" s="1" customFormat="1" ht="12">
      <c r="A4521" s="3"/>
      <c r="B4521" s="2" t="s">
        <v>6028</v>
      </c>
      <c r="C4521" s="176" t="s">
        <v>6029</v>
      </c>
      <c r="D4521" s="177">
        <v>1</v>
      </c>
      <c r="E4521" s="178">
        <v>5.15</v>
      </c>
      <c r="F4521" s="563">
        <v>418.54909090909075</v>
      </c>
      <c r="G4521" s="563"/>
    </row>
    <row r="4522" spans="1:7" s="1" customFormat="1" ht="12">
      <c r="A4522" s="3"/>
      <c r="B4522" s="2" t="s">
        <v>9722</v>
      </c>
      <c r="C4522" s="176" t="s">
        <v>9723</v>
      </c>
      <c r="D4522" s="177">
        <v>1</v>
      </c>
      <c r="E4522" s="178">
        <v>1</v>
      </c>
      <c r="F4522" s="563">
        <v>87.755792727272706</v>
      </c>
      <c r="G4522" s="563"/>
    </row>
    <row r="4523" spans="1:7" s="1" customFormat="1" ht="12">
      <c r="A4523" s="3"/>
      <c r="B4523" s="2" t="s">
        <v>9724</v>
      </c>
      <c r="C4523" s="176" t="s">
        <v>9723</v>
      </c>
      <c r="D4523" s="177">
        <v>1</v>
      </c>
      <c r="E4523" s="178">
        <v>1</v>
      </c>
      <c r="F4523" s="563">
        <v>87.755792727272706</v>
      </c>
      <c r="G4523" s="563"/>
    </row>
    <row r="4524" spans="1:7" s="1" customFormat="1" ht="12">
      <c r="A4524" s="3"/>
      <c r="B4524" s="2" t="s">
        <v>9725</v>
      </c>
      <c r="C4524" s="176" t="s">
        <v>9723</v>
      </c>
      <c r="D4524" s="177">
        <v>1</v>
      </c>
      <c r="E4524" s="178">
        <v>1</v>
      </c>
      <c r="F4524" s="563">
        <v>87.755792727272706</v>
      </c>
      <c r="G4524" s="563"/>
    </row>
    <row r="4525" spans="1:7" s="1" customFormat="1" ht="12">
      <c r="A4525" s="3"/>
      <c r="B4525" s="2" t="s">
        <v>9726</v>
      </c>
      <c r="C4525" s="176" t="s">
        <v>9723</v>
      </c>
      <c r="D4525" s="177">
        <v>1</v>
      </c>
      <c r="E4525" s="178">
        <v>1</v>
      </c>
      <c r="F4525" s="563">
        <v>87.755792727272706</v>
      </c>
      <c r="G4525" s="563"/>
    </row>
    <row r="4526" spans="1:7" s="1" customFormat="1" ht="12">
      <c r="A4526" s="3"/>
      <c r="B4526" s="2" t="s">
        <v>9727</v>
      </c>
      <c r="C4526" s="176" t="s">
        <v>9723</v>
      </c>
      <c r="D4526" s="177">
        <v>1</v>
      </c>
      <c r="E4526" s="178">
        <v>1</v>
      </c>
      <c r="F4526" s="563">
        <v>87.755792727272706</v>
      </c>
      <c r="G4526" s="563"/>
    </row>
    <row r="4527" spans="1:7" s="1" customFormat="1" ht="12">
      <c r="A4527" s="3"/>
      <c r="B4527" s="2" t="s">
        <v>9728</v>
      </c>
      <c r="C4527" s="176" t="s">
        <v>9723</v>
      </c>
      <c r="D4527" s="177">
        <v>1</v>
      </c>
      <c r="E4527" s="178">
        <v>1</v>
      </c>
      <c r="F4527" s="563">
        <v>87.755792727272706</v>
      </c>
      <c r="G4527" s="563"/>
    </row>
    <row r="4528" spans="1:7" s="1" customFormat="1" ht="12">
      <c r="A4528" s="3"/>
      <c r="B4528" s="2" t="s">
        <v>9729</v>
      </c>
      <c r="C4528" s="176" t="s">
        <v>9730</v>
      </c>
      <c r="D4528" s="177">
        <v>1</v>
      </c>
      <c r="E4528" s="178">
        <v>1</v>
      </c>
      <c r="F4528" s="563">
        <v>87.755792727272706</v>
      </c>
      <c r="G4528" s="563"/>
    </row>
    <row r="4529" spans="1:9" s="1" customFormat="1" ht="12">
      <c r="A4529" s="3"/>
      <c r="B4529" s="2" t="s">
        <v>9731</v>
      </c>
      <c r="C4529" s="176" t="s">
        <v>9730</v>
      </c>
      <c r="D4529" s="177">
        <v>1</v>
      </c>
      <c r="E4529" s="178">
        <v>0.99</v>
      </c>
      <c r="F4529" s="563">
        <v>87.755792727272706</v>
      </c>
      <c r="G4529" s="563"/>
    </row>
    <row r="4530" spans="1:9" s="1" customFormat="1" ht="12">
      <c r="A4530" s="3"/>
      <c r="B4530" s="2" t="s">
        <v>9732</v>
      </c>
      <c r="C4530" s="176" t="s">
        <v>9730</v>
      </c>
      <c r="D4530" s="177">
        <v>1</v>
      </c>
      <c r="E4530" s="178">
        <v>0.97</v>
      </c>
      <c r="F4530" s="563">
        <v>87.755792727272706</v>
      </c>
      <c r="G4530" s="563"/>
    </row>
    <row r="4531" spans="1:9" s="1" customFormat="1" ht="12">
      <c r="A4531" s="3"/>
      <c r="B4531" s="2" t="s">
        <v>9733</v>
      </c>
      <c r="C4531" s="176" t="s">
        <v>9730</v>
      </c>
      <c r="D4531" s="177">
        <v>1</v>
      </c>
      <c r="E4531" s="178">
        <v>1</v>
      </c>
      <c r="F4531" s="563">
        <v>87.755792727272706</v>
      </c>
      <c r="G4531" s="563"/>
    </row>
    <row r="4532" spans="1:9" s="1" customFormat="1" ht="12">
      <c r="A4532" s="3"/>
      <c r="B4532" s="2" t="s">
        <v>9734</v>
      </c>
      <c r="C4532" s="176" t="s">
        <v>9730</v>
      </c>
      <c r="D4532" s="177">
        <v>1</v>
      </c>
      <c r="E4532" s="178">
        <v>0.97</v>
      </c>
      <c r="F4532" s="563">
        <v>87.755792727272706</v>
      </c>
      <c r="G4532" s="563"/>
    </row>
    <row r="4533" spans="1:9" s="1" customFormat="1" ht="12">
      <c r="A4533" s="3"/>
      <c r="B4533" s="2" t="s">
        <v>9735</v>
      </c>
      <c r="C4533" s="176" t="s">
        <v>9730</v>
      </c>
      <c r="D4533" s="177">
        <v>1</v>
      </c>
      <c r="E4533" s="178">
        <v>0.97</v>
      </c>
      <c r="F4533" s="563">
        <v>87.755792727272706</v>
      </c>
      <c r="G4533" s="563"/>
    </row>
    <row r="4534" spans="1:9" s="1" customFormat="1" ht="12">
      <c r="A4534" s="3"/>
      <c r="B4534" s="2" t="s">
        <v>9736</v>
      </c>
      <c r="C4534" s="176" t="s">
        <v>9730</v>
      </c>
      <c r="D4534" s="177">
        <v>1</v>
      </c>
      <c r="E4534" s="178">
        <v>1</v>
      </c>
      <c r="F4534" s="563">
        <v>87.755792727272706</v>
      </c>
      <c r="G4534" s="563"/>
    </row>
    <row r="4535" spans="1:9" s="1" customFormat="1" ht="12">
      <c r="A4535" s="3"/>
      <c r="B4535" s="2" t="s">
        <v>9737</v>
      </c>
      <c r="C4535" s="176" t="s">
        <v>9730</v>
      </c>
      <c r="D4535" s="177">
        <v>1</v>
      </c>
      <c r="E4535" s="178">
        <v>0.97</v>
      </c>
      <c r="F4535" s="563">
        <v>87.755792727272706</v>
      </c>
      <c r="G4535" s="563"/>
    </row>
    <row r="4536" spans="1:9" s="1" customFormat="1" ht="12">
      <c r="A4536" s="3"/>
      <c r="B4536" s="2" t="s">
        <v>9738</v>
      </c>
      <c r="C4536" s="176" t="s">
        <v>9730</v>
      </c>
      <c r="D4536" s="177">
        <v>1</v>
      </c>
      <c r="E4536" s="178">
        <v>0.97</v>
      </c>
      <c r="F4536" s="563">
        <v>87.755792727272706</v>
      </c>
      <c r="G4536" s="563"/>
    </row>
    <row r="4537" spans="1:9" s="1" customFormat="1" ht="12">
      <c r="A4537" s="3"/>
      <c r="B4537" s="2" t="s">
        <v>9739</v>
      </c>
      <c r="C4537" s="176" t="s">
        <v>9730</v>
      </c>
      <c r="D4537" s="177">
        <v>1</v>
      </c>
      <c r="E4537" s="178">
        <v>1</v>
      </c>
      <c r="F4537" s="563">
        <v>87.755792727272706</v>
      </c>
      <c r="G4537" s="563"/>
    </row>
    <row r="4538" spans="1:9" s="1" customFormat="1" ht="12">
      <c r="A4538" s="3"/>
      <c r="B4538" s="2" t="s">
        <v>9740</v>
      </c>
      <c r="C4538" s="176" t="s">
        <v>9730</v>
      </c>
      <c r="D4538" s="177">
        <v>1</v>
      </c>
      <c r="E4538" s="178">
        <v>0.97</v>
      </c>
      <c r="F4538" s="563">
        <v>87.755792727272706</v>
      </c>
      <c r="G4538" s="563"/>
    </row>
    <row r="4539" spans="1:9" s="1" customFormat="1" ht="12">
      <c r="B4539" s="2" t="s">
        <v>9741</v>
      </c>
      <c r="C4539" s="176" t="s">
        <v>9730</v>
      </c>
      <c r="D4539" s="177">
        <v>1</v>
      </c>
      <c r="E4539" s="178">
        <v>1</v>
      </c>
      <c r="F4539" s="563">
        <v>87.755792727272706</v>
      </c>
      <c r="G4539" s="563"/>
    </row>
    <row r="4540" spans="1:9" s="1" customFormat="1" ht="12">
      <c r="B4540" s="2" t="s">
        <v>9742</v>
      </c>
      <c r="C4540" s="176" t="s">
        <v>9730</v>
      </c>
      <c r="D4540" s="177">
        <v>1</v>
      </c>
      <c r="E4540" s="178">
        <v>0.97</v>
      </c>
      <c r="F4540" s="563">
        <v>87.755792727272706</v>
      </c>
      <c r="G4540" s="563"/>
      <c r="I4540" s="3"/>
    </row>
    <row r="4541" spans="1:9" s="1" customFormat="1" ht="12">
      <c r="B4541" s="2" t="s">
        <v>9743</v>
      </c>
      <c r="C4541" s="176" t="s">
        <v>9730</v>
      </c>
      <c r="D4541" s="177">
        <v>1</v>
      </c>
      <c r="E4541" s="178">
        <v>0.97</v>
      </c>
      <c r="F4541" s="563">
        <v>87.755792727272706</v>
      </c>
      <c r="G4541" s="563"/>
      <c r="I4541" s="3"/>
    </row>
    <row r="4542" spans="1:9" s="1" customFormat="1" ht="12">
      <c r="B4542" s="2" t="s">
        <v>9744</v>
      </c>
      <c r="C4542" s="176" t="s">
        <v>9730</v>
      </c>
      <c r="D4542" s="177">
        <v>1</v>
      </c>
      <c r="E4542" s="178">
        <v>0.97</v>
      </c>
      <c r="F4542" s="563">
        <v>87.755792727272706</v>
      </c>
      <c r="G4542" s="563"/>
      <c r="I4542" s="3"/>
    </row>
    <row r="4543" spans="1:9" s="1" customFormat="1" ht="12">
      <c r="B4543" s="2" t="s">
        <v>9745</v>
      </c>
      <c r="C4543" s="176" t="s">
        <v>9730</v>
      </c>
      <c r="D4543" s="177">
        <v>1</v>
      </c>
      <c r="E4543" s="178">
        <v>1</v>
      </c>
      <c r="F4543" s="563">
        <v>87.755792727272706</v>
      </c>
      <c r="G4543" s="563"/>
      <c r="I4543" s="3"/>
    </row>
    <row r="4544" spans="1:9" s="1" customFormat="1" ht="12">
      <c r="B4544" s="2" t="s">
        <v>9746</v>
      </c>
      <c r="C4544" s="176" t="s">
        <v>9730</v>
      </c>
      <c r="D4544" s="177">
        <v>1</v>
      </c>
      <c r="E4544" s="178">
        <v>1</v>
      </c>
      <c r="F4544" s="563">
        <v>87.755792727272706</v>
      </c>
      <c r="G4544" s="563"/>
      <c r="I4544" s="3"/>
    </row>
    <row r="4545" spans="2:9" s="1" customFormat="1" ht="12">
      <c r="B4545" s="2" t="s">
        <v>9747</v>
      </c>
      <c r="C4545" s="176" t="s">
        <v>9730</v>
      </c>
      <c r="D4545" s="177">
        <v>1</v>
      </c>
      <c r="E4545" s="178">
        <v>1</v>
      </c>
      <c r="F4545" s="563">
        <v>87.755792727272706</v>
      </c>
      <c r="G4545" s="563"/>
      <c r="I4545" s="3"/>
    </row>
    <row r="4546" spans="2:9" s="1" customFormat="1" ht="12">
      <c r="B4546" s="2" t="s">
        <v>9748</v>
      </c>
      <c r="C4546" s="176" t="s">
        <v>9749</v>
      </c>
      <c r="D4546" s="177">
        <v>1</v>
      </c>
      <c r="E4546" s="178">
        <v>7.75</v>
      </c>
      <c r="F4546" s="563">
        <v>637.58978181818168</v>
      </c>
      <c r="G4546" s="563"/>
      <c r="I4546" s="3"/>
    </row>
    <row r="4547" spans="2:9" s="1" customFormat="1" ht="12">
      <c r="B4547" s="2" t="s">
        <v>9750</v>
      </c>
      <c r="C4547" s="176" t="s">
        <v>9751</v>
      </c>
      <c r="D4547" s="177">
        <v>1</v>
      </c>
      <c r="E4547" s="178">
        <v>7.75</v>
      </c>
      <c r="F4547" s="563">
        <v>637.58978181818168</v>
      </c>
      <c r="G4547" s="563"/>
      <c r="I4547" s="3"/>
    </row>
    <row r="4548" spans="2:9" s="1" customFormat="1" ht="12">
      <c r="B4548" s="2" t="s">
        <v>6030</v>
      </c>
      <c r="C4548" s="176" t="s">
        <v>6031</v>
      </c>
      <c r="D4548" s="177">
        <v>5</v>
      </c>
      <c r="E4548" s="178">
        <v>0.43</v>
      </c>
      <c r="F4548" s="563">
        <v>49.760836363636358</v>
      </c>
      <c r="G4548" s="563"/>
      <c r="I4548" s="3"/>
    </row>
    <row r="4549" spans="2:9" s="1" customFormat="1" ht="12">
      <c r="B4549" s="2" t="s">
        <v>6032</v>
      </c>
      <c r="C4549" s="176" t="s">
        <v>6033</v>
      </c>
      <c r="D4549" s="177">
        <v>5</v>
      </c>
      <c r="E4549" s="178">
        <v>0.51600000000000001</v>
      </c>
      <c r="F4549" s="563">
        <v>63.828736363636352</v>
      </c>
      <c r="G4549" s="563"/>
      <c r="I4549" s="3"/>
    </row>
    <row r="4550" spans="2:9" s="1" customFormat="1" ht="12">
      <c r="B4550" s="2" t="s">
        <v>6034</v>
      </c>
      <c r="C4550" s="176" t="s">
        <v>5948</v>
      </c>
      <c r="D4550" s="177">
        <v>1</v>
      </c>
      <c r="E4550" s="178">
        <v>1.34</v>
      </c>
      <c r="F4550" s="563">
        <v>102.77705454545453</v>
      </c>
      <c r="G4550" s="563"/>
      <c r="I4550" s="3"/>
    </row>
    <row r="4551" spans="2:9" s="1" customFormat="1" ht="12">
      <c r="B4551" s="2" t="s">
        <v>6035</v>
      </c>
      <c r="C4551" s="176" t="s">
        <v>6036</v>
      </c>
      <c r="D4551" s="177">
        <v>2</v>
      </c>
      <c r="E4551" s="178">
        <v>1.62</v>
      </c>
      <c r="F4551" s="563">
        <v>86.15135454545451</v>
      </c>
      <c r="G4551" s="563"/>
      <c r="I4551" s="3"/>
    </row>
    <row r="4552" spans="2:9" s="1" customFormat="1" ht="12">
      <c r="B4552" s="2" t="s">
        <v>6037</v>
      </c>
      <c r="C4552" s="176" t="s">
        <v>5999</v>
      </c>
      <c r="D4552" s="177">
        <v>1</v>
      </c>
      <c r="E4552" s="178">
        <v>1.944</v>
      </c>
      <c r="F4552" s="563">
        <v>180.20863636363634</v>
      </c>
      <c r="G4552" s="563"/>
      <c r="I4552" s="3"/>
    </row>
    <row r="4553" spans="2:9" s="1" customFormat="1" ht="12">
      <c r="B4553" s="2" t="s">
        <v>9752</v>
      </c>
      <c r="C4553" s="176" t="s">
        <v>9753</v>
      </c>
      <c r="D4553" s="177">
        <v>1</v>
      </c>
      <c r="E4553" s="178">
        <v>7.99</v>
      </c>
      <c r="F4553" s="563">
        <v>1851.3821454545453</v>
      </c>
      <c r="G4553" s="563"/>
      <c r="I4553" s="3"/>
    </row>
    <row r="4554" spans="2:9" s="1" customFormat="1" ht="12">
      <c r="B4554" s="2" t="s">
        <v>9754</v>
      </c>
      <c r="C4554" s="176" t="s">
        <v>9755</v>
      </c>
      <c r="D4554" s="177">
        <v>1</v>
      </c>
      <c r="E4554" s="178">
        <v>7.99</v>
      </c>
      <c r="F4554" s="563">
        <v>2204.358545454545</v>
      </c>
      <c r="G4554" s="563"/>
      <c r="I4554" s="3"/>
    </row>
    <row r="4555" spans="2:9" s="1" customFormat="1" ht="12">
      <c r="B4555" s="2" t="s">
        <v>9756</v>
      </c>
      <c r="C4555" s="176" t="s">
        <v>9757</v>
      </c>
      <c r="D4555" s="177">
        <v>1</v>
      </c>
      <c r="E4555" s="178">
        <v>7.99</v>
      </c>
      <c r="F4555" s="563">
        <v>2444.3266909090908</v>
      </c>
      <c r="G4555" s="563"/>
      <c r="I4555" s="3"/>
    </row>
    <row r="4556" spans="2:9" s="1" customFormat="1" ht="12">
      <c r="B4556" s="2" t="s">
        <v>9758</v>
      </c>
      <c r="C4556" s="176" t="s">
        <v>9759</v>
      </c>
      <c r="D4556" s="177">
        <v>1</v>
      </c>
      <c r="E4556" s="178">
        <v>13.4</v>
      </c>
      <c r="F4556" s="563">
        <v>3153.0698181818175</v>
      </c>
      <c r="G4556" s="563"/>
      <c r="I4556" s="3"/>
    </row>
    <row r="4557" spans="2:9" s="1" customFormat="1" ht="12">
      <c r="B4557" s="2" t="s">
        <v>9760</v>
      </c>
      <c r="C4557" s="176" t="s">
        <v>9761</v>
      </c>
      <c r="D4557" s="177">
        <v>1</v>
      </c>
      <c r="E4557" s="178">
        <v>13.4</v>
      </c>
      <c r="F4557" s="563">
        <v>3662.3045454545445</v>
      </c>
      <c r="G4557" s="563"/>
      <c r="I4557" s="3"/>
    </row>
    <row r="4558" spans="2:9" s="1" customFormat="1" ht="12">
      <c r="B4558" s="2" t="s">
        <v>9762</v>
      </c>
      <c r="C4558" s="176" t="s">
        <v>9763</v>
      </c>
      <c r="D4558" s="177">
        <v>1</v>
      </c>
      <c r="E4558" s="178">
        <v>13.4</v>
      </c>
      <c r="F4558" s="563">
        <v>3782.2886181818176</v>
      </c>
      <c r="G4558" s="563"/>
      <c r="I4558" s="3"/>
    </row>
    <row r="4559" spans="2:9" s="1" customFormat="1" ht="12">
      <c r="B4559" s="2" t="s">
        <v>9764</v>
      </c>
      <c r="C4559" s="176" t="s">
        <v>16615</v>
      </c>
      <c r="D4559" s="177">
        <v>1</v>
      </c>
      <c r="E4559" s="178">
        <v>7.99</v>
      </c>
      <c r="F4559" s="563">
        <v>1851.3821454545453</v>
      </c>
      <c r="G4559" s="563"/>
      <c r="I4559" s="3"/>
    </row>
    <row r="4560" spans="2:9" s="1" customFormat="1" ht="12">
      <c r="B4560" s="2" t="s">
        <v>9765</v>
      </c>
      <c r="C4560" s="176" t="s">
        <v>16616</v>
      </c>
      <c r="D4560" s="177">
        <v>1</v>
      </c>
      <c r="E4560" s="178">
        <v>7.99</v>
      </c>
      <c r="F4560" s="563">
        <v>2204.358545454545</v>
      </c>
      <c r="G4560" s="563"/>
      <c r="I4560" s="3"/>
    </row>
    <row r="4561" spans="2:9" s="1" customFormat="1" ht="12">
      <c r="B4561" s="2" t="s">
        <v>9766</v>
      </c>
      <c r="C4561" s="176" t="s">
        <v>16617</v>
      </c>
      <c r="D4561" s="177">
        <v>1</v>
      </c>
      <c r="E4561" s="178">
        <v>7.99</v>
      </c>
      <c r="F4561" s="563">
        <v>2444.3266909090908</v>
      </c>
      <c r="G4561" s="563"/>
      <c r="I4561" s="3"/>
    </row>
    <row r="4562" spans="2:9" s="1" customFormat="1" ht="12">
      <c r="B4562" s="2" t="s">
        <v>9767</v>
      </c>
      <c r="C4562" s="176" t="s">
        <v>16618</v>
      </c>
      <c r="D4562" s="177">
        <v>1</v>
      </c>
      <c r="E4562" s="178">
        <v>13.4</v>
      </c>
      <c r="F4562" s="563">
        <v>3153.0698181818175</v>
      </c>
      <c r="G4562" s="563"/>
      <c r="I4562" s="3"/>
    </row>
    <row r="4563" spans="2:9" s="1" customFormat="1" ht="12">
      <c r="B4563" s="2" t="s">
        <v>9768</v>
      </c>
      <c r="C4563" s="176" t="s">
        <v>16619</v>
      </c>
      <c r="D4563" s="177">
        <v>1</v>
      </c>
      <c r="E4563" s="178">
        <v>13.4</v>
      </c>
      <c r="F4563" s="563">
        <v>3662.3045454545445</v>
      </c>
      <c r="G4563" s="563"/>
      <c r="I4563" s="3"/>
    </row>
    <row r="4564" spans="2:9" s="1" customFormat="1" ht="12">
      <c r="B4564" s="2" t="s">
        <v>9769</v>
      </c>
      <c r="C4564" s="176" t="s">
        <v>16620</v>
      </c>
      <c r="D4564" s="177">
        <v>1</v>
      </c>
      <c r="E4564" s="178">
        <v>13.4</v>
      </c>
      <c r="F4564" s="563">
        <v>3782.2886181818176</v>
      </c>
      <c r="G4564" s="563"/>
      <c r="I4564" s="3"/>
    </row>
    <row r="4565" spans="2:9" s="1" customFormat="1" ht="12">
      <c r="B4565" s="2" t="s">
        <v>9770</v>
      </c>
      <c r="C4565" s="176" t="s">
        <v>9771</v>
      </c>
      <c r="D4565" s="177">
        <v>1</v>
      </c>
      <c r="E4565" s="178">
        <v>1</v>
      </c>
      <c r="F4565" s="563">
        <v>87.755792727272706</v>
      </c>
      <c r="G4565" s="563"/>
      <c r="I4565" s="3"/>
    </row>
    <row r="4566" spans="2:9" s="1" customFormat="1" ht="12">
      <c r="B4566" s="2" t="s">
        <v>9772</v>
      </c>
      <c r="C4566" s="176" t="s">
        <v>9771</v>
      </c>
      <c r="D4566" s="177">
        <v>1</v>
      </c>
      <c r="E4566" s="178">
        <v>1</v>
      </c>
      <c r="F4566" s="563">
        <v>87.755792727272706</v>
      </c>
      <c r="G4566" s="563"/>
      <c r="I4566" s="3"/>
    </row>
    <row r="4567" spans="2:9" s="1" customFormat="1" ht="12">
      <c r="B4567" s="2" t="s">
        <v>9773</v>
      </c>
      <c r="C4567" s="176" t="s">
        <v>9774</v>
      </c>
      <c r="D4567" s="177">
        <v>1</v>
      </c>
      <c r="E4567" s="178">
        <v>1</v>
      </c>
      <c r="F4567" s="563">
        <v>87.755792727272706</v>
      </c>
      <c r="G4567" s="563"/>
      <c r="I4567" s="3"/>
    </row>
    <row r="4568" spans="2:9" s="1" customFormat="1" ht="12">
      <c r="B4568" s="2" t="s">
        <v>9775</v>
      </c>
      <c r="C4568" s="176" t="s">
        <v>9774</v>
      </c>
      <c r="D4568" s="177">
        <v>1</v>
      </c>
      <c r="E4568" s="178">
        <v>1</v>
      </c>
      <c r="F4568" s="563">
        <v>87.755792727272706</v>
      </c>
      <c r="G4568" s="563"/>
      <c r="I4568" s="3"/>
    </row>
    <row r="4569" spans="2:9" s="1" customFormat="1" ht="12">
      <c r="B4569" s="2" t="s">
        <v>9776</v>
      </c>
      <c r="C4569" s="176" t="s">
        <v>9777</v>
      </c>
      <c r="D4569" s="177">
        <v>1</v>
      </c>
      <c r="E4569" s="178">
        <v>1</v>
      </c>
      <c r="F4569" s="563">
        <v>87.755792727272706</v>
      </c>
      <c r="G4569" s="563"/>
      <c r="I4569" s="3"/>
    </row>
    <row r="4570" spans="2:9" s="1" customFormat="1" ht="12">
      <c r="B4570" s="2" t="s">
        <v>9778</v>
      </c>
      <c r="C4570" s="176" t="s">
        <v>9777</v>
      </c>
      <c r="D4570" s="177">
        <v>1</v>
      </c>
      <c r="E4570" s="178">
        <v>1</v>
      </c>
      <c r="F4570" s="563">
        <v>87.755792727272706</v>
      </c>
      <c r="G4570" s="563"/>
      <c r="I4570" s="3"/>
    </row>
    <row r="4571" spans="2:9" s="1" customFormat="1" ht="12">
      <c r="B4571" s="2" t="s">
        <v>9779</v>
      </c>
      <c r="C4571" s="176" t="s">
        <v>9780</v>
      </c>
      <c r="D4571" s="177">
        <v>1</v>
      </c>
      <c r="E4571" s="178">
        <v>1</v>
      </c>
      <c r="F4571" s="563">
        <v>87.755792727272706</v>
      </c>
      <c r="G4571" s="563"/>
      <c r="I4571" s="3"/>
    </row>
    <row r="4572" spans="2:9" s="1" customFormat="1" ht="12">
      <c r="B4572" s="2" t="s">
        <v>9781</v>
      </c>
      <c r="C4572" s="176" t="s">
        <v>9782</v>
      </c>
      <c r="D4572" s="177">
        <v>1</v>
      </c>
      <c r="E4572" s="178">
        <v>1</v>
      </c>
      <c r="F4572" s="563">
        <v>87.755792727272706</v>
      </c>
      <c r="G4572" s="563"/>
      <c r="I4572" s="3"/>
    </row>
    <row r="4573" spans="2:9" s="1" customFormat="1" ht="12">
      <c r="B4573" s="2" t="s">
        <v>9783</v>
      </c>
      <c r="C4573" s="176" t="s">
        <v>9784</v>
      </c>
      <c r="D4573" s="177">
        <v>1</v>
      </c>
      <c r="E4573" s="178">
        <v>1</v>
      </c>
      <c r="F4573" s="563">
        <v>87.755792727272706</v>
      </c>
      <c r="G4573" s="563"/>
      <c r="I4573" s="3"/>
    </row>
    <row r="4574" spans="2:9" s="1" customFormat="1" ht="12">
      <c r="B4574" s="2" t="s">
        <v>9785</v>
      </c>
      <c r="C4574" s="176" t="s">
        <v>9784</v>
      </c>
      <c r="D4574" s="177">
        <v>1</v>
      </c>
      <c r="E4574" s="178">
        <v>1</v>
      </c>
      <c r="F4574" s="563">
        <v>87.755792727272706</v>
      </c>
      <c r="G4574" s="563"/>
      <c r="I4574" s="3"/>
    </row>
    <row r="4575" spans="2:9" s="1" customFormat="1" ht="12">
      <c r="B4575" s="2" t="s">
        <v>9786</v>
      </c>
      <c r="C4575" s="176" t="s">
        <v>9787</v>
      </c>
      <c r="D4575" s="177">
        <v>1</v>
      </c>
      <c r="E4575" s="178">
        <v>1</v>
      </c>
      <c r="F4575" s="563">
        <v>87.755792727272706</v>
      </c>
      <c r="G4575" s="563"/>
      <c r="I4575" s="3"/>
    </row>
    <row r="4576" spans="2:9" s="1" customFormat="1" ht="12">
      <c r="B4576" s="2" t="s">
        <v>9788</v>
      </c>
      <c r="C4576" s="176" t="s">
        <v>9787</v>
      </c>
      <c r="D4576" s="177">
        <v>1</v>
      </c>
      <c r="E4576" s="178">
        <v>1</v>
      </c>
      <c r="F4576" s="563">
        <v>87.755792727272706</v>
      </c>
      <c r="G4576" s="563"/>
      <c r="I4576" s="3"/>
    </row>
    <row r="4577" spans="1:9" s="1" customFormat="1" ht="12">
      <c r="B4577" s="2" t="s">
        <v>9789</v>
      </c>
      <c r="C4577" s="176" t="s">
        <v>9790</v>
      </c>
      <c r="D4577" s="177">
        <v>1</v>
      </c>
      <c r="E4577" s="178">
        <v>1</v>
      </c>
      <c r="F4577" s="563">
        <v>87.755792727272706</v>
      </c>
      <c r="G4577" s="563"/>
      <c r="I4577" s="3"/>
    </row>
    <row r="4578" spans="1:9" s="1" customFormat="1" ht="12">
      <c r="B4578" s="2" t="s">
        <v>9791</v>
      </c>
      <c r="C4578" s="176" t="s">
        <v>9790</v>
      </c>
      <c r="D4578" s="177">
        <v>1</v>
      </c>
      <c r="E4578" s="178">
        <v>1</v>
      </c>
      <c r="F4578" s="563">
        <v>87.755792727272706</v>
      </c>
      <c r="G4578" s="563"/>
      <c r="I4578" s="3"/>
    </row>
    <row r="4579" spans="1:9" s="1" customFormat="1" ht="12">
      <c r="B4579" s="2" t="s">
        <v>9792</v>
      </c>
      <c r="C4579" s="176" t="s">
        <v>9793</v>
      </c>
      <c r="D4579" s="177">
        <v>1</v>
      </c>
      <c r="E4579" s="178">
        <v>1</v>
      </c>
      <c r="F4579" s="563">
        <v>87.755792727272706</v>
      </c>
      <c r="G4579" s="563"/>
      <c r="I4579" s="3"/>
    </row>
    <row r="4580" spans="1:9" s="1" customFormat="1" ht="12">
      <c r="B4580" s="2" t="s">
        <v>9794</v>
      </c>
      <c r="C4580" s="176" t="s">
        <v>9793</v>
      </c>
      <c r="D4580" s="177">
        <v>1</v>
      </c>
      <c r="E4580" s="178">
        <v>1</v>
      </c>
      <c r="F4580" s="563">
        <v>87.755792727272706</v>
      </c>
      <c r="G4580" s="563"/>
      <c r="I4580" s="3"/>
    </row>
    <row r="4581" spans="1:9" s="1" customFormat="1" ht="12">
      <c r="B4581" s="2" t="s">
        <v>9795</v>
      </c>
      <c r="C4581" s="176" t="s">
        <v>9796</v>
      </c>
      <c r="D4581" s="177">
        <v>1</v>
      </c>
      <c r="E4581" s="178">
        <v>1</v>
      </c>
      <c r="F4581" s="563">
        <v>87.755792727272706</v>
      </c>
      <c r="G4581" s="563"/>
      <c r="I4581" s="3"/>
    </row>
    <row r="4582" spans="1:9" s="1" customFormat="1" ht="12">
      <c r="B4582" s="2" t="s">
        <v>9797</v>
      </c>
      <c r="C4582" s="176" t="s">
        <v>9796</v>
      </c>
      <c r="D4582" s="177">
        <v>1</v>
      </c>
      <c r="E4582" s="178">
        <v>1</v>
      </c>
      <c r="F4582" s="563">
        <v>87.755792727272706</v>
      </c>
      <c r="G4582" s="563"/>
      <c r="I4582" s="3"/>
    </row>
    <row r="4583" spans="1:9" s="1" customFormat="1" ht="12">
      <c r="B4583" s="2" t="s">
        <v>9798</v>
      </c>
      <c r="C4583" s="176" t="s">
        <v>9799</v>
      </c>
      <c r="D4583" s="177">
        <v>1</v>
      </c>
      <c r="E4583" s="178">
        <v>1</v>
      </c>
      <c r="F4583" s="563">
        <v>87.755792727272706</v>
      </c>
      <c r="G4583" s="563"/>
      <c r="I4583" s="3"/>
    </row>
    <row r="4584" spans="1:9" s="1" customFormat="1" ht="12">
      <c r="B4584" s="2" t="s">
        <v>9800</v>
      </c>
      <c r="C4584" s="176" t="s">
        <v>9801</v>
      </c>
      <c r="D4584" s="177">
        <v>1</v>
      </c>
      <c r="E4584" s="178">
        <v>1</v>
      </c>
      <c r="F4584" s="563">
        <v>87.755792727272706</v>
      </c>
      <c r="G4584" s="563"/>
      <c r="I4584" s="3"/>
    </row>
    <row r="4585" spans="1:9" s="1" customFormat="1" ht="12">
      <c r="B4585" s="2" t="s">
        <v>9802</v>
      </c>
      <c r="C4585" s="176" t="s">
        <v>9803</v>
      </c>
      <c r="D4585" s="177">
        <v>1</v>
      </c>
      <c r="E4585" s="178">
        <v>1</v>
      </c>
      <c r="F4585" s="563">
        <v>87.755792727272706</v>
      </c>
      <c r="G4585" s="563"/>
      <c r="I4585" s="3"/>
    </row>
    <row r="4586" spans="1:9" s="1" customFormat="1" ht="12">
      <c r="B4586" s="2" t="s">
        <v>9804</v>
      </c>
      <c r="C4586" s="176" t="s">
        <v>9803</v>
      </c>
      <c r="D4586" s="177">
        <v>1</v>
      </c>
      <c r="E4586" s="178">
        <v>1</v>
      </c>
      <c r="F4586" s="563">
        <v>87.755792727272706</v>
      </c>
      <c r="G4586" s="563"/>
      <c r="I4586" s="3"/>
    </row>
    <row r="4587" spans="1:9" s="1" customFormat="1" ht="12">
      <c r="B4587" s="2" t="s">
        <v>9805</v>
      </c>
      <c r="C4587" s="176" t="s">
        <v>9806</v>
      </c>
      <c r="D4587" s="177">
        <v>1</v>
      </c>
      <c r="E4587" s="178">
        <v>1</v>
      </c>
      <c r="F4587" s="563">
        <v>87.755792727272706</v>
      </c>
      <c r="G4587" s="563"/>
      <c r="I4587" s="3"/>
    </row>
    <row r="4588" spans="1:9" s="1" customFormat="1" ht="12">
      <c r="B4588" s="2" t="s">
        <v>9807</v>
      </c>
      <c r="C4588" s="176" t="s">
        <v>9806</v>
      </c>
      <c r="D4588" s="177">
        <v>1</v>
      </c>
      <c r="E4588" s="178">
        <v>1</v>
      </c>
      <c r="F4588" s="563">
        <v>87.755792727272706</v>
      </c>
      <c r="G4588" s="563"/>
      <c r="I4588" s="3"/>
    </row>
    <row r="4589" spans="1:9" s="1" customFormat="1" ht="12">
      <c r="A4589" s="3"/>
      <c r="B4589" s="2" t="s">
        <v>9808</v>
      </c>
      <c r="C4589" s="176" t="s">
        <v>9809</v>
      </c>
      <c r="D4589" s="177">
        <v>1</v>
      </c>
      <c r="E4589" s="178">
        <v>1</v>
      </c>
      <c r="F4589" s="563">
        <v>87.755792727272706</v>
      </c>
      <c r="G4589" s="563"/>
      <c r="I4589" s="3"/>
    </row>
    <row r="4590" spans="1:9" s="1" customFormat="1" ht="12">
      <c r="A4590" s="3"/>
      <c r="B4590" s="2" t="s">
        <v>9810</v>
      </c>
      <c r="C4590" s="176" t="s">
        <v>9809</v>
      </c>
      <c r="D4590" s="177">
        <v>1</v>
      </c>
      <c r="E4590" s="178">
        <v>1</v>
      </c>
      <c r="F4590" s="563">
        <v>87.755792727272706</v>
      </c>
      <c r="G4590" s="563"/>
    </row>
    <row r="4591" spans="1:9" s="1" customFormat="1" ht="12">
      <c r="A4591" s="3"/>
      <c r="B4591" s="2" t="s">
        <v>9811</v>
      </c>
      <c r="C4591" s="176" t="s">
        <v>9812</v>
      </c>
      <c r="D4591" s="177">
        <v>1</v>
      </c>
      <c r="E4591" s="178">
        <v>1</v>
      </c>
      <c r="F4591" s="563">
        <v>87.755792727272706</v>
      </c>
      <c r="G4591" s="563"/>
    </row>
    <row r="4592" spans="1:9" s="1" customFormat="1" ht="12">
      <c r="A4592" s="3"/>
      <c r="B4592" s="2" t="s">
        <v>9813</v>
      </c>
      <c r="C4592" s="176" t="s">
        <v>9812</v>
      </c>
      <c r="D4592" s="177">
        <v>1</v>
      </c>
      <c r="E4592" s="178">
        <v>1</v>
      </c>
      <c r="F4592" s="563">
        <v>87.755792727272706</v>
      </c>
      <c r="G4592" s="563"/>
    </row>
    <row r="4593" spans="1:7" s="1" customFormat="1" ht="12">
      <c r="A4593" s="3"/>
      <c r="B4593" s="2" t="s">
        <v>9814</v>
      </c>
      <c r="C4593" s="176" t="s">
        <v>9815</v>
      </c>
      <c r="D4593" s="177">
        <v>1</v>
      </c>
      <c r="E4593" s="178">
        <v>1</v>
      </c>
      <c r="F4593" s="563">
        <v>87.755792727272706</v>
      </c>
      <c r="G4593" s="563"/>
    </row>
    <row r="4594" spans="1:7" s="1" customFormat="1" ht="12">
      <c r="A4594" s="3"/>
      <c r="B4594" s="2" t="s">
        <v>9816</v>
      </c>
      <c r="C4594" s="176" t="s">
        <v>9815</v>
      </c>
      <c r="D4594" s="177">
        <v>1</v>
      </c>
      <c r="E4594" s="178">
        <v>1</v>
      </c>
      <c r="F4594" s="563">
        <v>87.755792727272706</v>
      </c>
      <c r="G4594" s="563"/>
    </row>
    <row r="4595" spans="1:7" s="1" customFormat="1" ht="12">
      <c r="A4595" s="3"/>
      <c r="B4595" s="2" t="s">
        <v>9817</v>
      </c>
      <c r="C4595" s="176" t="s">
        <v>9818</v>
      </c>
      <c r="D4595" s="177">
        <v>1</v>
      </c>
      <c r="E4595" s="178">
        <v>1</v>
      </c>
      <c r="F4595" s="563">
        <v>87.755792727272706</v>
      </c>
      <c r="G4595" s="563"/>
    </row>
    <row r="4596" spans="1:7" s="1" customFormat="1" ht="12">
      <c r="A4596" s="3"/>
      <c r="B4596" s="2" t="s">
        <v>9819</v>
      </c>
      <c r="C4596" s="176" t="s">
        <v>9820</v>
      </c>
      <c r="D4596" s="177">
        <v>1</v>
      </c>
      <c r="E4596" s="178">
        <v>1</v>
      </c>
      <c r="F4596" s="563">
        <v>87.755792727272706</v>
      </c>
      <c r="G4596" s="563"/>
    </row>
    <row r="4597" spans="1:7" s="1" customFormat="1" ht="12">
      <c r="A4597" s="3"/>
      <c r="B4597" s="2" t="s">
        <v>9821</v>
      </c>
      <c r="C4597" s="176" t="s">
        <v>9822</v>
      </c>
      <c r="D4597" s="177">
        <v>1</v>
      </c>
      <c r="E4597" s="178">
        <v>1</v>
      </c>
      <c r="F4597" s="563">
        <v>87.755792727272706</v>
      </c>
      <c r="G4597" s="563"/>
    </row>
    <row r="4598" spans="1:7" s="1" customFormat="1" ht="12">
      <c r="A4598" s="3"/>
      <c r="B4598" s="2" t="s">
        <v>9823</v>
      </c>
      <c r="C4598" s="176" t="s">
        <v>9822</v>
      </c>
      <c r="D4598" s="177">
        <v>1</v>
      </c>
      <c r="E4598" s="178">
        <v>1</v>
      </c>
      <c r="F4598" s="563">
        <v>87.755792727272706</v>
      </c>
      <c r="G4598" s="563"/>
    </row>
    <row r="4599" spans="1:7" s="1" customFormat="1" ht="12">
      <c r="A4599" s="3"/>
      <c r="B4599" s="2" t="s">
        <v>9824</v>
      </c>
      <c r="C4599" s="176" t="s">
        <v>9825</v>
      </c>
      <c r="D4599" s="177">
        <v>1</v>
      </c>
      <c r="E4599" s="178">
        <v>1</v>
      </c>
      <c r="F4599" s="563">
        <v>87.755792727272706</v>
      </c>
      <c r="G4599" s="563"/>
    </row>
    <row r="4600" spans="1:7" s="1" customFormat="1" ht="12">
      <c r="A4600" s="3"/>
      <c r="B4600" s="2" t="s">
        <v>9826</v>
      </c>
      <c r="C4600" s="176" t="s">
        <v>9825</v>
      </c>
      <c r="D4600" s="177">
        <v>1</v>
      </c>
      <c r="E4600" s="178">
        <v>1</v>
      </c>
      <c r="F4600" s="563">
        <v>87.755792727272706</v>
      </c>
      <c r="G4600" s="563"/>
    </row>
    <row r="4601" spans="1:7" s="1" customFormat="1" ht="12">
      <c r="A4601" s="3"/>
      <c r="B4601" s="2" t="s">
        <v>6038</v>
      </c>
      <c r="C4601" s="176" t="s">
        <v>6039</v>
      </c>
      <c r="D4601" s="177">
        <v>1</v>
      </c>
      <c r="E4601" s="178">
        <v>0.31</v>
      </c>
      <c r="F4601" s="563">
        <v>80.454436363636347</v>
      </c>
      <c r="G4601" s="563"/>
    </row>
    <row r="4602" spans="1:7" s="1" customFormat="1" ht="12">
      <c r="A4602" s="3"/>
      <c r="B4602" s="2" t="s">
        <v>9827</v>
      </c>
      <c r="C4602" s="176" t="s">
        <v>11171</v>
      </c>
      <c r="D4602" s="177">
        <v>1</v>
      </c>
      <c r="E4602" s="178">
        <v>2.1840000000000002</v>
      </c>
      <c r="F4602" s="563">
        <v>315.30698181818178</v>
      </c>
      <c r="G4602" s="563"/>
    </row>
    <row r="4603" spans="1:7" s="1" customFormat="1" ht="12">
      <c r="A4603" s="3"/>
      <c r="B4603" s="2" t="s">
        <v>6040</v>
      </c>
      <c r="C4603" s="176" t="s">
        <v>6041</v>
      </c>
      <c r="D4603" s="177">
        <v>1</v>
      </c>
      <c r="E4603" s="178">
        <v>0.41</v>
      </c>
      <c r="F4603" s="563">
        <v>70.804554545454536</v>
      </c>
      <c r="G4603" s="563"/>
    </row>
    <row r="4604" spans="1:7" s="1" customFormat="1" ht="12">
      <c r="A4604" s="3"/>
      <c r="B4604" s="2" t="s">
        <v>6042</v>
      </c>
      <c r="C4604" s="176" t="s">
        <v>6043</v>
      </c>
      <c r="D4604" s="177">
        <v>1</v>
      </c>
      <c r="E4604" s="178">
        <v>0.82</v>
      </c>
      <c r="F4604" s="563">
        <v>95.336181818181799</v>
      </c>
      <c r="G4604" s="563"/>
    </row>
    <row r="4605" spans="1:7" s="1" customFormat="1" ht="12">
      <c r="A4605" s="3"/>
      <c r="B4605" s="2" t="s">
        <v>6044</v>
      </c>
      <c r="C4605" s="176" t="s">
        <v>6045</v>
      </c>
      <c r="D4605" s="177">
        <v>2</v>
      </c>
      <c r="E4605" s="178">
        <v>0.66</v>
      </c>
      <c r="F4605" s="563">
        <v>83.477290909090883</v>
      </c>
      <c r="G4605" s="563"/>
    </row>
    <row r="4606" spans="1:7" s="1" customFormat="1" ht="12">
      <c r="A4606" s="3"/>
      <c r="B4606" s="2" t="s">
        <v>9828</v>
      </c>
      <c r="C4606" s="176" t="s">
        <v>9829</v>
      </c>
      <c r="D4606" s="177">
        <v>1</v>
      </c>
      <c r="E4606" s="178">
        <v>1</v>
      </c>
      <c r="F4606" s="563">
        <v>44.784752727272718</v>
      </c>
      <c r="G4606" s="563"/>
    </row>
    <row r="4607" spans="1:7" s="1" customFormat="1" ht="12">
      <c r="A4607" s="3"/>
      <c r="B4607" s="2" t="s">
        <v>6046</v>
      </c>
      <c r="C4607" s="176" t="s">
        <v>6047</v>
      </c>
      <c r="D4607" s="177">
        <v>2</v>
      </c>
      <c r="E4607" s="178">
        <v>0.95</v>
      </c>
      <c r="F4607" s="563">
        <v>106.2649636363636</v>
      </c>
      <c r="G4607" s="563"/>
    </row>
    <row r="4608" spans="1:7" s="1" customFormat="1" ht="12">
      <c r="A4608" s="3"/>
      <c r="B4608" s="2" t="s">
        <v>6048</v>
      </c>
      <c r="C4608" s="176" t="s">
        <v>6049</v>
      </c>
      <c r="D4608" s="177">
        <v>1</v>
      </c>
      <c r="E4608" s="178">
        <v>2.2949999999999999</v>
      </c>
      <c r="F4608" s="563">
        <v>201.13609090909085</v>
      </c>
      <c r="G4608" s="563"/>
    </row>
    <row r="4609" spans="1:7" s="1" customFormat="1" ht="12">
      <c r="A4609" s="3" t="s">
        <v>13043</v>
      </c>
      <c r="B4609" s="2" t="s">
        <v>6050</v>
      </c>
      <c r="C4609" s="176" t="s">
        <v>6051</v>
      </c>
      <c r="D4609" s="177">
        <v>1</v>
      </c>
      <c r="E4609" s="178">
        <v>1.105</v>
      </c>
      <c r="F4609" s="563">
        <v>181.37127272727267</v>
      </c>
      <c r="G4609" s="563"/>
    </row>
    <row r="4610" spans="1:7" s="1" customFormat="1" ht="12">
      <c r="A4610" s="3"/>
      <c r="B4610" s="2" t="s">
        <v>6052</v>
      </c>
      <c r="C4610" s="176" t="s">
        <v>6053</v>
      </c>
      <c r="D4610" s="177">
        <v>1</v>
      </c>
      <c r="E4610" s="178">
        <v>0.91</v>
      </c>
      <c r="F4610" s="563">
        <v>203.69389090909087</v>
      </c>
      <c r="G4610" s="563"/>
    </row>
    <row r="4611" spans="1:7" s="1" customFormat="1" ht="12">
      <c r="A4611" s="3"/>
      <c r="B4611" s="2" t="s">
        <v>6054</v>
      </c>
      <c r="C4611" s="176" t="s">
        <v>6055</v>
      </c>
      <c r="D4611" s="177">
        <v>1</v>
      </c>
      <c r="E4611" s="178">
        <v>0.95</v>
      </c>
      <c r="F4611" s="563">
        <v>221.83101818181817</v>
      </c>
      <c r="G4611" s="563"/>
    </row>
    <row r="4612" spans="1:7" s="1" customFormat="1" ht="12">
      <c r="A4612" s="3"/>
      <c r="B4612" s="2" t="s">
        <v>6056</v>
      </c>
      <c r="C4612" s="176" t="s">
        <v>6057</v>
      </c>
      <c r="D4612" s="177">
        <v>1</v>
      </c>
      <c r="E4612" s="178">
        <v>1.4</v>
      </c>
      <c r="F4612" s="563">
        <v>403.20229090909089</v>
      </c>
      <c r="G4612" s="563"/>
    </row>
    <row r="4613" spans="1:7" s="1" customFormat="1" ht="12">
      <c r="A4613" s="3"/>
      <c r="B4613" s="2" t="s">
        <v>6058</v>
      </c>
      <c r="C4613" s="176" t="s">
        <v>6059</v>
      </c>
      <c r="D4613" s="177">
        <v>1</v>
      </c>
      <c r="E4613" s="178">
        <v>7.18</v>
      </c>
      <c r="F4613" s="563">
        <v>508.07209090909072</v>
      </c>
      <c r="G4613" s="563"/>
    </row>
    <row r="4614" spans="1:7" s="1" customFormat="1" ht="12">
      <c r="A4614" s="3"/>
      <c r="B4614" s="2" t="s">
        <v>6060</v>
      </c>
      <c r="C4614" s="176" t="s">
        <v>6061</v>
      </c>
      <c r="D4614" s="177">
        <v>1</v>
      </c>
      <c r="E4614" s="178">
        <v>7.2</v>
      </c>
      <c r="F4614" s="563">
        <v>508.07209090909072</v>
      </c>
      <c r="G4614" s="563"/>
    </row>
    <row r="4615" spans="1:7" s="1" customFormat="1" ht="12">
      <c r="A4615" s="3"/>
      <c r="B4615" s="2" t="s">
        <v>6062</v>
      </c>
      <c r="C4615" s="176" t="s">
        <v>6063</v>
      </c>
      <c r="D4615" s="177">
        <v>1</v>
      </c>
      <c r="E4615" s="178">
        <v>7.2350000000000003</v>
      </c>
      <c r="F4615" s="563">
        <v>531.32481818181805</v>
      </c>
      <c r="G4615" s="563"/>
    </row>
    <row r="4616" spans="1:7" s="1" customFormat="1" ht="12">
      <c r="A4616" s="3"/>
      <c r="B4616" s="2" t="s">
        <v>6064</v>
      </c>
      <c r="C4616" s="176" t="s">
        <v>6065</v>
      </c>
      <c r="D4616" s="177">
        <v>1</v>
      </c>
      <c r="E4616" s="178">
        <v>7.7649999999999997</v>
      </c>
      <c r="F4616" s="563">
        <v>562.71599999999989</v>
      </c>
      <c r="G4616" s="563"/>
    </row>
    <row r="4617" spans="1:7" s="1" customFormat="1" ht="12">
      <c r="A4617" s="3" t="s">
        <v>13258</v>
      </c>
      <c r="B4617" s="2" t="s">
        <v>11172</v>
      </c>
      <c r="C4617" s="176" t="s">
        <v>16621</v>
      </c>
      <c r="D4617" s="177">
        <v>1</v>
      </c>
      <c r="E4617" s="178">
        <v>6.88</v>
      </c>
      <c r="F4617" s="563">
        <v>1199.840727272727</v>
      </c>
      <c r="G4617" s="563"/>
    </row>
    <row r="4618" spans="1:7" s="1" customFormat="1" ht="12">
      <c r="A4618" s="3" t="s">
        <v>13259</v>
      </c>
      <c r="B4618" s="2" t="s">
        <v>11173</v>
      </c>
      <c r="C4618" s="176" t="s">
        <v>16622</v>
      </c>
      <c r="D4618" s="177">
        <v>1</v>
      </c>
      <c r="E4618" s="178">
        <v>6.88</v>
      </c>
      <c r="F4618" s="563">
        <v>1240.5329999999999</v>
      </c>
      <c r="G4618" s="563"/>
    </row>
    <row r="4619" spans="1:7" s="1" customFormat="1" ht="12">
      <c r="A4619" s="3" t="s">
        <v>13260</v>
      </c>
      <c r="B4619" s="2" t="s">
        <v>11174</v>
      </c>
      <c r="C4619" s="176" t="s">
        <v>16623</v>
      </c>
      <c r="D4619" s="177">
        <v>1</v>
      </c>
      <c r="E4619" s="178">
        <v>7.08</v>
      </c>
      <c r="F4619" s="563">
        <v>1394.0009999999997</v>
      </c>
      <c r="G4619" s="563"/>
    </row>
    <row r="4620" spans="1:7" s="1" customFormat="1" ht="12">
      <c r="A4620" s="3"/>
      <c r="B4620" s="2" t="s">
        <v>6066</v>
      </c>
      <c r="C4620" s="176" t="s">
        <v>6067</v>
      </c>
      <c r="D4620" s="177">
        <v>1</v>
      </c>
      <c r="E4620" s="178">
        <v>7.7839999999999998</v>
      </c>
      <c r="F4620" s="563">
        <v>639.44999999999993</v>
      </c>
      <c r="G4620" s="563"/>
    </row>
    <row r="4621" spans="1:7" s="1" customFormat="1" ht="12">
      <c r="A4621" s="3" t="s">
        <v>13261</v>
      </c>
      <c r="B4621" s="2" t="s">
        <v>11175</v>
      </c>
      <c r="C4621" s="176" t="s">
        <v>16624</v>
      </c>
      <c r="D4621" s="177">
        <v>1</v>
      </c>
      <c r="E4621" s="178">
        <v>7.08</v>
      </c>
      <c r="F4621" s="563">
        <v>1440.5064545454543</v>
      </c>
      <c r="G4621" s="563"/>
    </row>
    <row r="4622" spans="1:7" s="1" customFormat="1" ht="12">
      <c r="A4622" s="3" t="s">
        <v>13282</v>
      </c>
      <c r="B4622" s="2" t="s">
        <v>11176</v>
      </c>
      <c r="C4622" s="176" t="s">
        <v>16625</v>
      </c>
      <c r="D4622" s="177">
        <v>1</v>
      </c>
      <c r="E4622" s="178">
        <v>6.38</v>
      </c>
      <c r="F4622" s="563">
        <v>1157.9858181818181</v>
      </c>
      <c r="G4622" s="563"/>
    </row>
    <row r="4623" spans="1:7" s="1" customFormat="1" ht="12">
      <c r="A4623" s="3" t="s">
        <v>13283</v>
      </c>
      <c r="B4623" s="2" t="s">
        <v>11177</v>
      </c>
      <c r="C4623" s="176" t="s">
        <v>16626</v>
      </c>
      <c r="D4623" s="177">
        <v>1</v>
      </c>
      <c r="E4623" s="178">
        <v>6.38</v>
      </c>
      <c r="F4623" s="563">
        <v>1192.8649090909089</v>
      </c>
      <c r="G4623" s="563"/>
    </row>
    <row r="4624" spans="1:7" s="1" customFormat="1" ht="12">
      <c r="A4624" s="3" t="s">
        <v>13284</v>
      </c>
      <c r="B4624" s="2" t="s">
        <v>11178</v>
      </c>
      <c r="C4624" s="176" t="s">
        <v>16627</v>
      </c>
      <c r="D4624" s="177">
        <v>1</v>
      </c>
      <c r="E4624" s="178">
        <v>6.58</v>
      </c>
      <c r="F4624" s="563">
        <v>1390.5130909090908</v>
      </c>
      <c r="G4624" s="563"/>
    </row>
    <row r="4625" spans="1:7" s="1" customFormat="1" ht="12">
      <c r="A4625" s="3" t="s">
        <v>13285</v>
      </c>
      <c r="B4625" s="2" t="s">
        <v>11179</v>
      </c>
      <c r="C4625" s="176" t="s">
        <v>16628</v>
      </c>
      <c r="D4625" s="177">
        <v>1</v>
      </c>
      <c r="E4625" s="178">
        <v>6.58</v>
      </c>
      <c r="F4625" s="563">
        <v>1432.3679999999997</v>
      </c>
      <c r="G4625" s="563"/>
    </row>
    <row r="4626" spans="1:7" s="1" customFormat="1" ht="12">
      <c r="A4626" s="3"/>
      <c r="B4626" s="2" t="s">
        <v>16629</v>
      </c>
      <c r="C4626" s="176" t="s">
        <v>16630</v>
      </c>
      <c r="D4626" s="177">
        <v>1</v>
      </c>
      <c r="E4626" s="178">
        <v>9.5</v>
      </c>
      <c r="F4626" s="563">
        <v>1599.787636363636</v>
      </c>
      <c r="G4626" s="563"/>
    </row>
    <row r="4627" spans="1:7" s="1" customFormat="1" ht="12">
      <c r="A4627" s="3"/>
      <c r="B4627" s="2" t="s">
        <v>16631</v>
      </c>
      <c r="C4627" s="176" t="s">
        <v>16632</v>
      </c>
      <c r="D4627" s="177">
        <v>1</v>
      </c>
      <c r="E4627" s="178">
        <v>9.5</v>
      </c>
      <c r="F4627" s="563">
        <v>1627.6909090909087</v>
      </c>
      <c r="G4627" s="563"/>
    </row>
    <row r="4628" spans="1:7" s="1" customFormat="1" ht="12">
      <c r="A4628" s="3"/>
      <c r="B4628" s="2" t="s">
        <v>16633</v>
      </c>
      <c r="C4628" s="176" t="s">
        <v>16634</v>
      </c>
      <c r="D4628" s="177">
        <v>1</v>
      </c>
      <c r="E4628" s="178">
        <v>10.1</v>
      </c>
      <c r="F4628" s="563">
        <v>1869.5192727272724</v>
      </c>
      <c r="G4628" s="563"/>
    </row>
    <row r="4629" spans="1:7" s="1" customFormat="1" ht="12">
      <c r="A4629" s="3"/>
      <c r="B4629" s="2" t="s">
        <v>16635</v>
      </c>
      <c r="C4629" s="176" t="s">
        <v>16636</v>
      </c>
      <c r="D4629" s="177">
        <v>1</v>
      </c>
      <c r="E4629" s="178">
        <v>10.1</v>
      </c>
      <c r="F4629" s="563">
        <v>1904.3983636363632</v>
      </c>
      <c r="G4629" s="563"/>
    </row>
    <row r="4630" spans="1:7" s="1" customFormat="1" ht="12">
      <c r="A4630" s="3"/>
      <c r="B4630" s="2" t="s">
        <v>16637</v>
      </c>
      <c r="C4630" s="176" t="s">
        <v>16638</v>
      </c>
      <c r="D4630" s="177">
        <v>1</v>
      </c>
      <c r="E4630" s="178">
        <v>9.5</v>
      </c>
      <c r="F4630" s="563">
        <v>1561.420636363636</v>
      </c>
      <c r="G4630" s="563"/>
    </row>
    <row r="4631" spans="1:7" s="1" customFormat="1" ht="12">
      <c r="A4631" s="3"/>
      <c r="B4631" s="2" t="s">
        <v>16639</v>
      </c>
      <c r="C4631" s="176" t="s">
        <v>16640</v>
      </c>
      <c r="D4631" s="177">
        <v>1</v>
      </c>
      <c r="E4631" s="178">
        <v>9.5</v>
      </c>
      <c r="F4631" s="563">
        <v>1588.1612727272725</v>
      </c>
      <c r="G4631" s="563"/>
    </row>
    <row r="4632" spans="1:7" s="1" customFormat="1" ht="12">
      <c r="A4632" s="3"/>
      <c r="B4632" s="2" t="s">
        <v>16641</v>
      </c>
      <c r="C4632" s="176" t="s">
        <v>16642</v>
      </c>
      <c r="D4632" s="177">
        <v>1</v>
      </c>
      <c r="E4632" s="178">
        <v>10.1</v>
      </c>
      <c r="F4632" s="563">
        <v>1828.8269999999995</v>
      </c>
      <c r="G4632" s="563"/>
    </row>
    <row r="4633" spans="1:7" s="1" customFormat="1" ht="12">
      <c r="A4633" s="3"/>
      <c r="B4633" s="2" t="s">
        <v>16643</v>
      </c>
      <c r="C4633" s="176" t="s">
        <v>16644</v>
      </c>
      <c r="D4633" s="177">
        <v>1</v>
      </c>
      <c r="E4633" s="178">
        <v>10.1</v>
      </c>
      <c r="F4633" s="563">
        <v>1861.3808181818176</v>
      </c>
      <c r="G4633" s="563"/>
    </row>
    <row r="4634" spans="1:7" s="1" customFormat="1" ht="12">
      <c r="A4634" s="3"/>
      <c r="B4634" s="2" t="s">
        <v>6068</v>
      </c>
      <c r="C4634" s="176" t="s">
        <v>6069</v>
      </c>
      <c r="D4634" s="177">
        <v>1</v>
      </c>
      <c r="E4634" s="178">
        <v>7.18</v>
      </c>
      <c r="F4634" s="563">
        <v>483.65672727272721</v>
      </c>
      <c r="G4634" s="563"/>
    </row>
    <row r="4635" spans="1:7" s="1" customFormat="1" ht="12">
      <c r="A4635" s="3"/>
      <c r="B4635" s="2" t="s">
        <v>6070</v>
      </c>
      <c r="C4635" s="176" t="s">
        <v>6071</v>
      </c>
      <c r="D4635" s="177">
        <v>1</v>
      </c>
      <c r="E4635" s="178">
        <v>7.2</v>
      </c>
      <c r="F4635" s="563">
        <v>506.90945454545442</v>
      </c>
      <c r="G4635" s="563"/>
    </row>
    <row r="4636" spans="1:7" s="1" customFormat="1" ht="12">
      <c r="A4636" s="3"/>
      <c r="B4636" s="2" t="s">
        <v>6072</v>
      </c>
      <c r="C4636" s="176" t="s">
        <v>6073</v>
      </c>
      <c r="D4636" s="177">
        <v>1</v>
      </c>
      <c r="E4636" s="178">
        <v>6.9039999999999999</v>
      </c>
      <c r="F4636" s="563">
        <v>508.07209090909072</v>
      </c>
      <c r="G4636" s="563"/>
    </row>
    <row r="4637" spans="1:7" s="1" customFormat="1" ht="12">
      <c r="A4637" s="3"/>
      <c r="B4637" s="2" t="s">
        <v>6074</v>
      </c>
      <c r="C4637" s="176" t="s">
        <v>6075</v>
      </c>
      <c r="D4637" s="177">
        <v>1</v>
      </c>
      <c r="E4637" s="178">
        <v>7.2</v>
      </c>
      <c r="F4637" s="563">
        <v>531.32481818181805</v>
      </c>
      <c r="G4637" s="563"/>
    </row>
    <row r="4638" spans="1:7" s="1" customFormat="1" ht="12">
      <c r="A4638" s="3"/>
      <c r="B4638" s="2" t="s">
        <v>6076</v>
      </c>
      <c r="C4638" s="176" t="s">
        <v>6077</v>
      </c>
      <c r="D4638" s="177">
        <v>1</v>
      </c>
      <c r="E4638" s="178">
        <v>7.4379999999999997</v>
      </c>
      <c r="F4638" s="563">
        <v>562.71599999999989</v>
      </c>
      <c r="G4638" s="563"/>
    </row>
    <row r="4639" spans="1:7" s="1" customFormat="1" ht="12">
      <c r="A4639" s="3"/>
      <c r="B4639" s="2" t="s">
        <v>6078</v>
      </c>
      <c r="C4639" s="176" t="s">
        <v>6079</v>
      </c>
      <c r="D4639" s="177">
        <v>1</v>
      </c>
      <c r="E4639" s="178">
        <v>7.18</v>
      </c>
      <c r="F4639" s="563">
        <v>483.65672727272721</v>
      </c>
      <c r="G4639" s="563"/>
    </row>
    <row r="4640" spans="1:7" s="1" customFormat="1" ht="12">
      <c r="A4640" s="3"/>
      <c r="B4640" s="2" t="s">
        <v>6080</v>
      </c>
      <c r="C4640" s="176" t="s">
        <v>6081</v>
      </c>
      <c r="D4640" s="177">
        <v>1</v>
      </c>
      <c r="E4640" s="178">
        <v>7.2270000000000003</v>
      </c>
      <c r="F4640" s="563">
        <v>506.90945454545442</v>
      </c>
      <c r="G4640" s="563"/>
    </row>
    <row r="4641" spans="1:9" s="1" customFormat="1" ht="12">
      <c r="A4641" s="3"/>
      <c r="B4641" s="2" t="s">
        <v>6082</v>
      </c>
      <c r="C4641" s="176" t="s">
        <v>5263</v>
      </c>
      <c r="D4641" s="177">
        <v>1</v>
      </c>
      <c r="E4641" s="178">
        <v>7.18</v>
      </c>
      <c r="F4641" s="563">
        <v>483.65672727272721</v>
      </c>
      <c r="G4641" s="563"/>
    </row>
    <row r="4642" spans="1:9" s="1" customFormat="1" ht="12">
      <c r="A4642" s="3"/>
      <c r="B4642" s="2" t="s">
        <v>5264</v>
      </c>
      <c r="C4642" s="176" t="s">
        <v>5265</v>
      </c>
      <c r="D4642" s="177">
        <v>1</v>
      </c>
      <c r="E4642" s="178">
        <v>6.9749999999999996</v>
      </c>
      <c r="F4642" s="563">
        <v>506.90945454545442</v>
      </c>
      <c r="G4642" s="563"/>
    </row>
    <row r="4643" spans="1:9" s="1" customFormat="1" ht="12">
      <c r="A4643" s="3"/>
      <c r="B4643" s="2" t="s">
        <v>5266</v>
      </c>
      <c r="C4643" s="176" t="s">
        <v>5267</v>
      </c>
      <c r="D4643" s="177">
        <v>1</v>
      </c>
      <c r="E4643" s="178">
        <v>7.9450000000000003</v>
      </c>
      <c r="F4643" s="563">
        <v>530.16218181818169</v>
      </c>
      <c r="G4643" s="563"/>
    </row>
    <row r="4644" spans="1:9" s="1" customFormat="1" ht="12">
      <c r="A4644" s="3" t="s">
        <v>13262</v>
      </c>
      <c r="B4644" s="2" t="s">
        <v>11180</v>
      </c>
      <c r="C4644" s="176" t="s">
        <v>16645</v>
      </c>
      <c r="D4644" s="177">
        <v>1</v>
      </c>
      <c r="E4644" s="178">
        <v>6.88</v>
      </c>
      <c r="F4644" s="563">
        <v>1199.840727272727</v>
      </c>
      <c r="G4644" s="563"/>
    </row>
    <row r="4645" spans="1:9" s="1" customFormat="1" ht="12">
      <c r="A4645" s="3" t="s">
        <v>13263</v>
      </c>
      <c r="B4645" s="2" t="s">
        <v>11181</v>
      </c>
      <c r="C4645" s="176" t="s">
        <v>16646</v>
      </c>
      <c r="D4645" s="177">
        <v>1</v>
      </c>
      <c r="E4645" s="178">
        <v>6.88</v>
      </c>
      <c r="F4645" s="563">
        <v>1240.5329999999999</v>
      </c>
      <c r="G4645" s="563"/>
    </row>
    <row r="4646" spans="1:9" s="1" customFormat="1" ht="12">
      <c r="A4646" s="3" t="s">
        <v>13264</v>
      </c>
      <c r="B4646" s="2" t="s">
        <v>11182</v>
      </c>
      <c r="C4646" s="176" t="s">
        <v>16647</v>
      </c>
      <c r="D4646" s="177">
        <v>1</v>
      </c>
      <c r="E4646" s="178">
        <v>7.08</v>
      </c>
      <c r="F4646" s="563">
        <v>1394.0009999999997</v>
      </c>
      <c r="G4646" s="563"/>
    </row>
    <row r="4647" spans="1:9" s="1" customFormat="1" ht="12">
      <c r="A4647" s="3" t="s">
        <v>13265</v>
      </c>
      <c r="B4647" s="2" t="s">
        <v>11183</v>
      </c>
      <c r="C4647" s="176" t="s">
        <v>16648</v>
      </c>
      <c r="D4647" s="177">
        <v>1</v>
      </c>
      <c r="E4647" s="178">
        <v>7.08</v>
      </c>
      <c r="F4647" s="563">
        <v>1440.5064545454543</v>
      </c>
      <c r="G4647" s="563"/>
    </row>
    <row r="4648" spans="1:9" s="1" customFormat="1" ht="12">
      <c r="B4648" s="2" t="s">
        <v>16649</v>
      </c>
      <c r="C4648" s="176" t="s">
        <v>16650</v>
      </c>
      <c r="D4648" s="177">
        <v>1</v>
      </c>
      <c r="E4648" s="178">
        <v>9.5</v>
      </c>
      <c r="F4648" s="563">
        <v>1599.787636363636</v>
      </c>
      <c r="G4648" s="563"/>
    </row>
    <row r="4649" spans="1:9" s="1" customFormat="1" ht="12">
      <c r="B4649" s="2" t="s">
        <v>16651</v>
      </c>
      <c r="C4649" s="176" t="s">
        <v>16652</v>
      </c>
      <c r="D4649" s="177">
        <v>1</v>
      </c>
      <c r="E4649" s="178">
        <v>9.5</v>
      </c>
      <c r="F4649" s="563">
        <v>1627.6909090909087</v>
      </c>
      <c r="G4649" s="563"/>
      <c r="I4649" s="3"/>
    </row>
    <row r="4650" spans="1:9" s="1" customFormat="1" ht="12">
      <c r="B4650" s="2" t="s">
        <v>16653</v>
      </c>
      <c r="C4650" s="176" t="s">
        <v>16654</v>
      </c>
      <c r="D4650" s="177">
        <v>1</v>
      </c>
      <c r="E4650" s="178">
        <v>10.1</v>
      </c>
      <c r="F4650" s="563">
        <v>1869.5192727272724</v>
      </c>
      <c r="G4650" s="563"/>
      <c r="I4650" s="3"/>
    </row>
    <row r="4651" spans="1:9" s="1" customFormat="1" ht="12">
      <c r="B4651" s="2" t="s">
        <v>16655</v>
      </c>
      <c r="C4651" s="176" t="s">
        <v>16656</v>
      </c>
      <c r="D4651" s="177">
        <v>1</v>
      </c>
      <c r="E4651" s="178">
        <v>10.1</v>
      </c>
      <c r="F4651" s="563">
        <v>1904.3983636363632</v>
      </c>
      <c r="G4651" s="563"/>
      <c r="I4651" s="3"/>
    </row>
    <row r="4652" spans="1:9" s="1" customFormat="1" ht="12">
      <c r="B4652" s="2" t="s">
        <v>5268</v>
      </c>
      <c r="C4652" s="176" t="s">
        <v>5269</v>
      </c>
      <c r="D4652" s="177">
        <v>1</v>
      </c>
      <c r="E4652" s="178">
        <v>7.85</v>
      </c>
      <c r="F4652" s="563">
        <v>592.94454545454528</v>
      </c>
      <c r="G4652" s="563"/>
      <c r="I4652" s="3"/>
    </row>
    <row r="4653" spans="1:9" s="1" customFormat="1" ht="12">
      <c r="B4653" s="2" t="s">
        <v>5270</v>
      </c>
      <c r="C4653" s="176" t="s">
        <v>5271</v>
      </c>
      <c r="D4653" s="177">
        <v>1</v>
      </c>
      <c r="E4653" s="178">
        <v>7.87</v>
      </c>
      <c r="F4653" s="563">
        <v>676.65436363636343</v>
      </c>
      <c r="G4653" s="563"/>
      <c r="I4653" s="3"/>
    </row>
    <row r="4654" spans="1:9" s="1" customFormat="1" ht="12">
      <c r="B4654" s="2" t="s">
        <v>5272</v>
      </c>
      <c r="C4654" s="176" t="s">
        <v>6083</v>
      </c>
      <c r="D4654" s="177">
        <v>1</v>
      </c>
      <c r="E4654" s="178">
        <v>8.42</v>
      </c>
      <c r="F4654" s="563">
        <v>865.00145454545429</v>
      </c>
      <c r="G4654" s="563"/>
      <c r="I4654" s="3"/>
    </row>
    <row r="4655" spans="1:9" s="1" customFormat="1" ht="12">
      <c r="B4655" s="2" t="s">
        <v>6084</v>
      </c>
      <c r="C4655" s="176" t="s">
        <v>6085</v>
      </c>
      <c r="D4655" s="177">
        <v>1</v>
      </c>
      <c r="E4655" s="178">
        <v>5.84</v>
      </c>
      <c r="F4655" s="563">
        <v>381.3447272727272</v>
      </c>
      <c r="G4655" s="563"/>
      <c r="I4655" s="3"/>
    </row>
    <row r="4656" spans="1:9" s="1" customFormat="1" ht="12">
      <c r="B4656" s="2" t="s">
        <v>6086</v>
      </c>
      <c r="C4656" s="176" t="s">
        <v>6087</v>
      </c>
      <c r="D4656" s="177">
        <v>1</v>
      </c>
      <c r="E4656" s="178">
        <v>5.83</v>
      </c>
      <c r="F4656" s="563">
        <v>406.92272727272717</v>
      </c>
      <c r="G4656" s="563"/>
      <c r="I4656" s="3"/>
    </row>
    <row r="4657" spans="1:9" s="1" customFormat="1" ht="12">
      <c r="B4657" s="2" t="s">
        <v>6088</v>
      </c>
      <c r="C4657" s="176" t="s">
        <v>6089</v>
      </c>
      <c r="D4657" s="177">
        <v>1</v>
      </c>
      <c r="E4657" s="178">
        <v>5.83</v>
      </c>
      <c r="F4657" s="563">
        <v>399.946909090909</v>
      </c>
      <c r="G4657" s="563"/>
      <c r="I4657" s="3"/>
    </row>
    <row r="4658" spans="1:9" s="1" customFormat="1" ht="12">
      <c r="B4658" s="2" t="s">
        <v>6090</v>
      </c>
      <c r="C4658" s="176" t="s">
        <v>6091</v>
      </c>
      <c r="D4658" s="177">
        <v>1</v>
      </c>
      <c r="E4658" s="178">
        <v>6.13</v>
      </c>
      <c r="F4658" s="563">
        <v>412.73590909090893</v>
      </c>
      <c r="G4658" s="563"/>
      <c r="I4658" s="3"/>
    </row>
    <row r="4659" spans="1:9" s="1" customFormat="1" ht="12">
      <c r="B4659" s="2" t="s">
        <v>6092</v>
      </c>
      <c r="C4659" s="176" t="s">
        <v>6093</v>
      </c>
      <c r="D4659" s="177">
        <v>1</v>
      </c>
      <c r="E4659" s="178">
        <v>6.3</v>
      </c>
      <c r="F4659" s="563">
        <v>488.30727272727273</v>
      </c>
      <c r="G4659" s="563"/>
      <c r="I4659" s="3"/>
    </row>
    <row r="4660" spans="1:9" s="1" customFormat="1" ht="12">
      <c r="B4660" s="2" t="s">
        <v>6094</v>
      </c>
      <c r="C4660" s="176" t="s">
        <v>6095</v>
      </c>
      <c r="D4660" s="177">
        <v>1</v>
      </c>
      <c r="E4660" s="178">
        <v>6.29</v>
      </c>
      <c r="F4660" s="563">
        <v>518.53581818181806</v>
      </c>
      <c r="G4660" s="563"/>
      <c r="I4660" s="3"/>
    </row>
    <row r="4661" spans="1:9" s="1" customFormat="1" ht="12">
      <c r="B4661" s="2" t="s">
        <v>6096</v>
      </c>
      <c r="C4661" s="176" t="s">
        <v>6097</v>
      </c>
      <c r="D4661" s="177">
        <v>1</v>
      </c>
      <c r="E4661" s="178">
        <v>6.29</v>
      </c>
      <c r="F4661" s="563">
        <v>509.23472727272718</v>
      </c>
      <c r="G4661" s="563"/>
      <c r="I4661" s="3"/>
    </row>
    <row r="4662" spans="1:9" s="1" customFormat="1" ht="12">
      <c r="B4662" s="2" t="s">
        <v>6098</v>
      </c>
      <c r="C4662" s="176" t="s">
        <v>6099</v>
      </c>
      <c r="D4662" s="177">
        <v>1</v>
      </c>
      <c r="E4662" s="178">
        <v>6.59</v>
      </c>
      <c r="F4662" s="563">
        <v>516.21054545454524</v>
      </c>
      <c r="G4662" s="563"/>
      <c r="I4662" s="3"/>
    </row>
    <row r="4663" spans="1:9" s="1" customFormat="1" ht="12">
      <c r="B4663" s="2" t="s">
        <v>6100</v>
      </c>
      <c r="C4663" s="176" t="s">
        <v>6101</v>
      </c>
      <c r="D4663" s="177">
        <v>1</v>
      </c>
      <c r="E4663" s="178">
        <v>6.34</v>
      </c>
      <c r="F4663" s="563">
        <v>566.20390909090895</v>
      </c>
      <c r="G4663" s="563"/>
      <c r="I4663" s="3"/>
    </row>
    <row r="4664" spans="1:9" s="1" customFormat="1" ht="12">
      <c r="B4664" s="2" t="s">
        <v>6102</v>
      </c>
      <c r="C4664" s="176" t="s">
        <v>6103</v>
      </c>
      <c r="D4664" s="177">
        <v>1</v>
      </c>
      <c r="E4664" s="178">
        <v>6.19</v>
      </c>
      <c r="F4664" s="563">
        <v>608.05881818181808</v>
      </c>
      <c r="G4664" s="563"/>
      <c r="I4664" s="3"/>
    </row>
    <row r="4665" spans="1:9" s="1" customFormat="1" ht="12">
      <c r="B4665" s="2" t="s">
        <v>6104</v>
      </c>
      <c r="C4665" s="176" t="s">
        <v>6105</v>
      </c>
      <c r="D4665" s="177">
        <v>1</v>
      </c>
      <c r="E4665" s="178">
        <v>6.34</v>
      </c>
      <c r="F4665" s="563">
        <v>597.5950909090908</v>
      </c>
      <c r="G4665" s="563"/>
      <c r="I4665" s="3"/>
    </row>
    <row r="4666" spans="1:9" s="1" customFormat="1" ht="12">
      <c r="B4666" s="2" t="s">
        <v>6106</v>
      </c>
      <c r="C4666" s="176" t="s">
        <v>6107</v>
      </c>
      <c r="D4666" s="177">
        <v>1</v>
      </c>
      <c r="E4666" s="178">
        <v>6.64</v>
      </c>
      <c r="F4666" s="563">
        <v>597.5950909090908</v>
      </c>
      <c r="G4666" s="563"/>
      <c r="I4666" s="3"/>
    </row>
    <row r="4667" spans="1:9" s="1" customFormat="1" ht="12">
      <c r="B4667" s="2" t="s">
        <v>6108</v>
      </c>
      <c r="C4667" s="176" t="s">
        <v>6109</v>
      </c>
      <c r="D4667" s="177">
        <v>1</v>
      </c>
      <c r="E4667" s="178">
        <v>6.36</v>
      </c>
      <c r="F4667" s="563">
        <v>596.43245454545445</v>
      </c>
      <c r="G4667" s="563"/>
      <c r="I4667" s="3"/>
    </row>
    <row r="4668" spans="1:9" s="1" customFormat="1" ht="12">
      <c r="B4668" s="2" t="s">
        <v>6110</v>
      </c>
      <c r="C4668" s="176" t="s">
        <v>6111</v>
      </c>
      <c r="D4668" s="177">
        <v>1</v>
      </c>
      <c r="E4668" s="178">
        <v>6.36</v>
      </c>
      <c r="F4668" s="563">
        <v>635.96209090909065</v>
      </c>
      <c r="G4668" s="563"/>
      <c r="I4668" s="3"/>
    </row>
    <row r="4669" spans="1:9" s="1" customFormat="1" ht="12">
      <c r="B4669" s="2" t="s">
        <v>6112</v>
      </c>
      <c r="C4669" s="176" t="s">
        <v>6113</v>
      </c>
      <c r="D4669" s="177">
        <v>1</v>
      </c>
      <c r="E4669" s="178">
        <v>6.36</v>
      </c>
      <c r="F4669" s="563">
        <v>623.17309090909077</v>
      </c>
      <c r="G4669" s="563"/>
      <c r="I4669" s="3"/>
    </row>
    <row r="4670" spans="1:9" s="1" customFormat="1" ht="12">
      <c r="B4670" s="2" t="s">
        <v>6114</v>
      </c>
      <c r="C4670" s="176" t="s">
        <v>6115</v>
      </c>
      <c r="D4670" s="177">
        <v>1</v>
      </c>
      <c r="E4670" s="178">
        <v>6.66</v>
      </c>
      <c r="F4670" s="563">
        <v>619.68518181818172</v>
      </c>
      <c r="G4670" s="563"/>
      <c r="I4670" s="3"/>
    </row>
    <row r="4671" spans="1:9" s="1" customFormat="1" ht="12">
      <c r="B4671" s="2" t="s">
        <v>6116</v>
      </c>
      <c r="C4671" s="176" t="s">
        <v>6117</v>
      </c>
      <c r="D4671" s="177">
        <v>1</v>
      </c>
      <c r="E4671" s="178">
        <v>6.86</v>
      </c>
      <c r="F4671" s="563">
        <v>642.93790909090899</v>
      </c>
      <c r="G4671" s="563"/>
      <c r="I4671" s="3"/>
    </row>
    <row r="4672" spans="1:9" s="1" customFormat="1" ht="12">
      <c r="A4672" s="3"/>
      <c r="B4672" s="2" t="s">
        <v>6118</v>
      </c>
      <c r="C4672" s="176" t="s">
        <v>6119</v>
      </c>
      <c r="D4672" s="177">
        <v>1</v>
      </c>
      <c r="E4672" s="178">
        <v>6.65</v>
      </c>
      <c r="F4672" s="563">
        <v>711.53345454545433</v>
      </c>
      <c r="G4672" s="563"/>
      <c r="I4672" s="3"/>
    </row>
    <row r="4673" spans="1:7" s="1" customFormat="1" ht="12">
      <c r="A4673" s="3"/>
      <c r="B4673" s="2" t="s">
        <v>6120</v>
      </c>
      <c r="C4673" s="176" t="s">
        <v>6121</v>
      </c>
      <c r="D4673" s="177">
        <v>1</v>
      </c>
      <c r="E4673" s="178">
        <v>6.46</v>
      </c>
      <c r="F4673" s="563">
        <v>680.14227272727271</v>
      </c>
      <c r="G4673" s="563"/>
    </row>
    <row r="4674" spans="1:7" s="1" customFormat="1" ht="12">
      <c r="A4674" s="3"/>
      <c r="B4674" s="2" t="s">
        <v>6122</v>
      </c>
      <c r="C4674" s="176" t="s">
        <v>6123</v>
      </c>
      <c r="D4674" s="177">
        <v>1</v>
      </c>
      <c r="E4674" s="178">
        <v>7.16</v>
      </c>
      <c r="F4674" s="563">
        <v>670.84118181818167</v>
      </c>
      <c r="G4674" s="563"/>
    </row>
    <row r="4675" spans="1:7" s="1" customFormat="1" ht="12">
      <c r="A4675" s="3"/>
      <c r="B4675" s="2" t="s">
        <v>6124</v>
      </c>
      <c r="C4675" s="176" t="s">
        <v>6125</v>
      </c>
      <c r="D4675" s="177">
        <v>1</v>
      </c>
      <c r="E4675" s="178">
        <v>6.97</v>
      </c>
      <c r="F4675" s="563">
        <v>738.27409090909089</v>
      </c>
      <c r="G4675" s="563"/>
    </row>
    <row r="4676" spans="1:7" s="1" customFormat="1" ht="12">
      <c r="A4676" s="3"/>
      <c r="B4676" s="2" t="s">
        <v>6126</v>
      </c>
      <c r="C4676" s="176" t="s">
        <v>6127</v>
      </c>
      <c r="D4676" s="177">
        <v>1</v>
      </c>
      <c r="E4676" s="178">
        <v>6.92</v>
      </c>
      <c r="F4676" s="563">
        <v>819.65863636363611</v>
      </c>
      <c r="G4676" s="563"/>
    </row>
    <row r="4677" spans="1:7" s="1" customFormat="1" ht="12">
      <c r="A4677" s="3"/>
      <c r="B4677" s="2" t="s">
        <v>6128</v>
      </c>
      <c r="C4677" s="176" t="s">
        <v>6129</v>
      </c>
      <c r="D4677" s="177">
        <v>1</v>
      </c>
      <c r="E4677" s="178">
        <v>6.51</v>
      </c>
      <c r="F4677" s="563">
        <v>774.31581818181803</v>
      </c>
      <c r="G4677" s="563"/>
    </row>
    <row r="4678" spans="1:7" s="1" customFormat="1" ht="12">
      <c r="A4678" s="3"/>
      <c r="B4678" s="2" t="s">
        <v>6130</v>
      </c>
      <c r="C4678" s="176" t="s">
        <v>6131</v>
      </c>
      <c r="D4678" s="177">
        <v>1</v>
      </c>
      <c r="E4678" s="178">
        <v>7.21</v>
      </c>
      <c r="F4678" s="563">
        <v>762.6894545454544</v>
      </c>
      <c r="G4678" s="563"/>
    </row>
    <row r="4679" spans="1:7" s="1" customFormat="1" ht="12">
      <c r="A4679" s="3"/>
      <c r="B4679" s="2" t="s">
        <v>6132</v>
      </c>
      <c r="C4679" s="176" t="s">
        <v>6133</v>
      </c>
      <c r="D4679" s="177">
        <v>1</v>
      </c>
      <c r="E4679" s="178">
        <v>0.49</v>
      </c>
      <c r="F4679" s="563">
        <v>389.48318181818166</v>
      </c>
      <c r="G4679" s="563"/>
    </row>
    <row r="4680" spans="1:7" s="1" customFormat="1" ht="12">
      <c r="A4680" s="3"/>
      <c r="B4680" s="2" t="s">
        <v>6134</v>
      </c>
      <c r="C4680" s="176" t="s">
        <v>6135</v>
      </c>
      <c r="D4680" s="177">
        <v>1</v>
      </c>
      <c r="E4680" s="178">
        <v>6.29</v>
      </c>
      <c r="F4680" s="563">
        <v>501.09627272727261</v>
      </c>
      <c r="G4680" s="563"/>
    </row>
    <row r="4681" spans="1:7" s="1" customFormat="1" ht="12">
      <c r="A4681" s="3"/>
      <c r="B4681" s="2" t="s">
        <v>6136</v>
      </c>
      <c r="C4681" s="176" t="s">
        <v>6137</v>
      </c>
      <c r="D4681" s="177">
        <v>1</v>
      </c>
      <c r="E4681" s="178">
        <v>6.34</v>
      </c>
      <c r="F4681" s="563">
        <v>583.64345454545435</v>
      </c>
      <c r="G4681" s="563"/>
    </row>
    <row r="4682" spans="1:7" s="1" customFormat="1" ht="12">
      <c r="A4682" s="3"/>
      <c r="B4682" s="2" t="s">
        <v>6138</v>
      </c>
      <c r="C4682" s="176" t="s">
        <v>6139</v>
      </c>
      <c r="D4682" s="177">
        <v>1</v>
      </c>
      <c r="E4682" s="178">
        <v>6.36</v>
      </c>
      <c r="F4682" s="563">
        <v>609.22145454545443</v>
      </c>
      <c r="G4682" s="563"/>
    </row>
    <row r="4683" spans="1:7" s="1" customFormat="1" ht="12">
      <c r="A4683" s="3"/>
      <c r="B4683" s="2" t="s">
        <v>6140</v>
      </c>
      <c r="C4683" s="176" t="s">
        <v>6141</v>
      </c>
      <c r="D4683" s="177">
        <v>1</v>
      </c>
      <c r="E4683" s="178">
        <v>6.86</v>
      </c>
      <c r="F4683" s="563">
        <v>665.02799999999979</v>
      </c>
      <c r="G4683" s="563"/>
    </row>
    <row r="4684" spans="1:7" s="1" customFormat="1" ht="12">
      <c r="A4684" s="3"/>
      <c r="B4684" s="2" t="s">
        <v>6142</v>
      </c>
      <c r="C4684" s="176" t="s">
        <v>6143</v>
      </c>
      <c r="D4684" s="177">
        <v>1</v>
      </c>
      <c r="E4684" s="178">
        <v>0.54</v>
      </c>
      <c r="F4684" s="563">
        <v>761.52681818181793</v>
      </c>
      <c r="G4684" s="563"/>
    </row>
    <row r="4685" spans="1:7" s="1" customFormat="1" ht="12">
      <c r="A4685" s="3"/>
      <c r="B4685" s="2" t="s">
        <v>6144</v>
      </c>
      <c r="C4685" s="176" t="s">
        <v>6145</v>
      </c>
      <c r="D4685" s="177">
        <v>1</v>
      </c>
      <c r="E4685" s="178">
        <v>5.83</v>
      </c>
      <c r="F4685" s="563">
        <v>384.83263636363625</v>
      </c>
      <c r="G4685" s="563"/>
    </row>
    <row r="4686" spans="1:7" s="1" customFormat="1" ht="12">
      <c r="A4686" s="3"/>
      <c r="B4686" s="2" t="s">
        <v>5331</v>
      </c>
      <c r="C4686" s="176" t="s">
        <v>5332</v>
      </c>
      <c r="D4686" s="177">
        <v>1</v>
      </c>
      <c r="E4686" s="178">
        <v>6.29</v>
      </c>
      <c r="F4686" s="563">
        <v>495.28309090909079</v>
      </c>
      <c r="G4686" s="563"/>
    </row>
    <row r="4687" spans="1:7" s="1" customFormat="1" ht="12">
      <c r="A4687" s="3"/>
      <c r="B4687" s="2" t="s">
        <v>5333</v>
      </c>
      <c r="C4687" s="176" t="s">
        <v>5334</v>
      </c>
      <c r="D4687" s="177">
        <v>1</v>
      </c>
      <c r="E4687" s="178">
        <v>6.34</v>
      </c>
      <c r="F4687" s="563">
        <v>576.66763636363612</v>
      </c>
      <c r="G4687" s="563"/>
    </row>
    <row r="4688" spans="1:7" s="1" customFormat="1" ht="12">
      <c r="A4688" s="3"/>
      <c r="B4688" s="2" t="s">
        <v>5335</v>
      </c>
      <c r="C4688" s="176" t="s">
        <v>5336</v>
      </c>
      <c r="D4688" s="177">
        <v>1</v>
      </c>
      <c r="E4688" s="178">
        <v>6.36</v>
      </c>
      <c r="F4688" s="563">
        <v>606.89618181818162</v>
      </c>
      <c r="G4688" s="563"/>
    </row>
    <row r="4689" spans="1:7" s="1" customFormat="1" ht="12">
      <c r="A4689" s="3"/>
      <c r="B4689" s="2" t="s">
        <v>5337</v>
      </c>
      <c r="C4689" s="176" t="s">
        <v>4543</v>
      </c>
      <c r="D4689" s="177">
        <v>1</v>
      </c>
      <c r="E4689" s="178">
        <v>6.86</v>
      </c>
      <c r="F4689" s="563">
        <v>653.40163636363627</v>
      </c>
      <c r="G4689" s="563"/>
    </row>
    <row r="4690" spans="1:7" s="1" customFormat="1" ht="12">
      <c r="A4690" s="3"/>
      <c r="B4690" s="2" t="s">
        <v>4544</v>
      </c>
      <c r="C4690" s="176" t="s">
        <v>4545</v>
      </c>
      <c r="D4690" s="177">
        <v>1</v>
      </c>
      <c r="E4690" s="178">
        <v>6.91</v>
      </c>
      <c r="F4690" s="563">
        <v>753.38836363636347</v>
      </c>
      <c r="G4690" s="563"/>
    </row>
    <row r="4691" spans="1:7" s="1" customFormat="1" ht="12">
      <c r="A4691" s="3"/>
      <c r="B4691" s="2" t="s">
        <v>4546</v>
      </c>
      <c r="C4691" s="176" t="s">
        <v>4547</v>
      </c>
      <c r="D4691" s="177">
        <v>1</v>
      </c>
      <c r="E4691" s="178">
        <v>5.83</v>
      </c>
      <c r="F4691" s="563">
        <v>430.1754545454545</v>
      </c>
      <c r="G4691" s="563"/>
    </row>
    <row r="4692" spans="1:7" s="1" customFormat="1" ht="12">
      <c r="A4692" s="3"/>
      <c r="B4692" s="2" t="s">
        <v>4548</v>
      </c>
      <c r="C4692" s="176" t="s">
        <v>4549</v>
      </c>
      <c r="D4692" s="177">
        <v>1</v>
      </c>
      <c r="E4692" s="178">
        <v>6.29</v>
      </c>
      <c r="F4692" s="563">
        <v>549.92699999999991</v>
      </c>
      <c r="G4692" s="563"/>
    </row>
    <row r="4693" spans="1:7" s="1" customFormat="1" ht="12">
      <c r="A4693" s="3"/>
      <c r="B4693" s="2" t="s">
        <v>4550</v>
      </c>
      <c r="C4693" s="176" t="s">
        <v>4551</v>
      </c>
      <c r="D4693" s="177">
        <v>1</v>
      </c>
      <c r="E4693" s="178">
        <v>6.34</v>
      </c>
      <c r="F4693" s="563">
        <v>638.28736363636347</v>
      </c>
      <c r="G4693" s="563"/>
    </row>
    <row r="4694" spans="1:7" s="1" customFormat="1" ht="12">
      <c r="A4694" s="3"/>
      <c r="B4694" s="2" t="s">
        <v>5344</v>
      </c>
      <c r="C4694" s="176" t="s">
        <v>5345</v>
      </c>
      <c r="D4694" s="177">
        <v>1</v>
      </c>
      <c r="E4694" s="178">
        <v>6.36</v>
      </c>
      <c r="F4694" s="563">
        <v>684.79281818181789</v>
      </c>
      <c r="G4694" s="563"/>
    </row>
    <row r="4695" spans="1:7" s="1" customFormat="1" ht="12">
      <c r="A4695" s="3"/>
      <c r="B4695" s="2" t="s">
        <v>5346</v>
      </c>
      <c r="C4695" s="176" t="s">
        <v>5347</v>
      </c>
      <c r="D4695" s="177">
        <v>1</v>
      </c>
      <c r="E4695" s="178">
        <v>6.86</v>
      </c>
      <c r="F4695" s="563">
        <v>738.27409090909089</v>
      </c>
      <c r="G4695" s="563"/>
    </row>
    <row r="4696" spans="1:7" s="1" customFormat="1" ht="12">
      <c r="A4696" s="3"/>
      <c r="B4696" s="2" t="s">
        <v>5348</v>
      </c>
      <c r="C4696" s="176" t="s">
        <v>5349</v>
      </c>
      <c r="D4696" s="177">
        <v>1</v>
      </c>
      <c r="E4696" s="178">
        <v>6.93</v>
      </c>
      <c r="F4696" s="563">
        <v>838.26081818181797</v>
      </c>
      <c r="G4696" s="563"/>
    </row>
    <row r="4697" spans="1:7" s="1" customFormat="1" ht="12">
      <c r="A4697" s="3"/>
      <c r="B4697" s="2" t="s">
        <v>5350</v>
      </c>
      <c r="C4697" s="176" t="s">
        <v>5351</v>
      </c>
      <c r="D4697" s="177">
        <v>1</v>
      </c>
      <c r="E4697" s="178">
        <v>5.36</v>
      </c>
      <c r="F4697" s="563">
        <v>404.59745454545441</v>
      </c>
      <c r="G4697" s="563"/>
    </row>
    <row r="4698" spans="1:7" s="1" customFormat="1" ht="12">
      <c r="A4698" s="3"/>
      <c r="B4698" s="2" t="s">
        <v>5352</v>
      </c>
      <c r="C4698" s="176" t="s">
        <v>5353</v>
      </c>
      <c r="D4698" s="177">
        <v>1</v>
      </c>
      <c r="E4698" s="178">
        <v>5.82</v>
      </c>
      <c r="F4698" s="563">
        <v>508.07209090909072</v>
      </c>
      <c r="G4698" s="563"/>
    </row>
    <row r="4699" spans="1:7" s="1" customFormat="1" ht="12">
      <c r="A4699" s="3"/>
      <c r="B4699" s="2" t="s">
        <v>5354</v>
      </c>
      <c r="C4699" s="176" t="s">
        <v>5355</v>
      </c>
      <c r="D4699" s="177">
        <v>1</v>
      </c>
      <c r="E4699" s="178">
        <v>5.87</v>
      </c>
      <c r="F4699" s="563">
        <v>589.45663636363622</v>
      </c>
      <c r="G4699" s="563"/>
    </row>
    <row r="4700" spans="1:7" s="1" customFormat="1" ht="12">
      <c r="A4700" s="3"/>
      <c r="B4700" s="2" t="s">
        <v>5356</v>
      </c>
      <c r="C4700" s="176" t="s">
        <v>5357</v>
      </c>
      <c r="D4700" s="177">
        <v>1</v>
      </c>
      <c r="E4700" s="178">
        <v>0.49</v>
      </c>
      <c r="F4700" s="563">
        <v>611.54672727272714</v>
      </c>
      <c r="G4700" s="563"/>
    </row>
    <row r="4701" spans="1:7" s="1" customFormat="1" ht="12">
      <c r="A4701" s="3"/>
      <c r="B4701" s="2" t="s">
        <v>5366</v>
      </c>
      <c r="C4701" s="176" t="s">
        <v>5367</v>
      </c>
      <c r="D4701" s="177">
        <v>1</v>
      </c>
      <c r="E4701" s="178">
        <v>6.39</v>
      </c>
      <c r="F4701" s="563">
        <v>662.70272727272732</v>
      </c>
      <c r="G4701" s="563"/>
    </row>
    <row r="4702" spans="1:7" s="1" customFormat="1" ht="12">
      <c r="A4702" s="3"/>
      <c r="B4702" s="2" t="s">
        <v>5368</v>
      </c>
      <c r="C4702" s="176" t="s">
        <v>5369</v>
      </c>
      <c r="D4702" s="177">
        <v>1</v>
      </c>
      <c r="E4702" s="178">
        <v>6.42</v>
      </c>
      <c r="F4702" s="563">
        <v>753.38836363636347</v>
      </c>
      <c r="G4702" s="563"/>
    </row>
    <row r="4703" spans="1:7" s="1" customFormat="1" ht="12">
      <c r="A4703" s="3"/>
      <c r="B4703" s="2" t="s">
        <v>4757</v>
      </c>
      <c r="C4703" s="176" t="s">
        <v>6069</v>
      </c>
      <c r="D4703" s="177">
        <v>1</v>
      </c>
      <c r="E4703" s="178">
        <v>7.18</v>
      </c>
      <c r="F4703" s="563">
        <v>483.65672727272721</v>
      </c>
      <c r="G4703" s="563"/>
    </row>
    <row r="4704" spans="1:7" s="1" customFormat="1" ht="12">
      <c r="A4704" s="3"/>
      <c r="B4704" s="2" t="s">
        <v>4758</v>
      </c>
      <c r="C4704" s="176" t="s">
        <v>9830</v>
      </c>
      <c r="D4704" s="177">
        <v>1</v>
      </c>
      <c r="E4704" s="178">
        <v>7.2</v>
      </c>
      <c r="F4704" s="563">
        <v>508.07209090909072</v>
      </c>
      <c r="G4704" s="563"/>
    </row>
    <row r="4705" spans="1:7" s="1" customFormat="1" ht="12">
      <c r="A4705" s="3"/>
      <c r="B4705" s="2" t="s">
        <v>4759</v>
      </c>
      <c r="C4705" s="176" t="s">
        <v>9831</v>
      </c>
      <c r="D4705" s="177">
        <v>1</v>
      </c>
      <c r="E4705" s="178">
        <v>7.18</v>
      </c>
      <c r="F4705" s="563">
        <v>483.65672727272721</v>
      </c>
      <c r="G4705" s="563"/>
    </row>
    <row r="4706" spans="1:7" s="1" customFormat="1" ht="12">
      <c r="A4706" s="3"/>
      <c r="B4706" s="2" t="s">
        <v>5536</v>
      </c>
      <c r="C4706" s="176" t="s">
        <v>9832</v>
      </c>
      <c r="D4706" s="177">
        <v>1</v>
      </c>
      <c r="E4706" s="178">
        <v>7.2</v>
      </c>
      <c r="F4706" s="563">
        <v>508.07209090909072</v>
      </c>
      <c r="G4706" s="563"/>
    </row>
    <row r="4707" spans="1:7" s="1" customFormat="1" ht="12">
      <c r="A4707" s="3"/>
      <c r="B4707" s="2" t="s">
        <v>11184</v>
      </c>
      <c r="C4707" s="176" t="s">
        <v>16657</v>
      </c>
      <c r="D4707" s="177">
        <v>1</v>
      </c>
      <c r="E4707" s="178">
        <v>9.5310000000000006</v>
      </c>
      <c r="F4707" s="563">
        <v>2262.4903636363629</v>
      </c>
      <c r="G4707" s="563"/>
    </row>
    <row r="4708" spans="1:7" s="1" customFormat="1" ht="12">
      <c r="A4708" s="3"/>
      <c r="B4708" s="2" t="s">
        <v>11185</v>
      </c>
      <c r="C4708" s="176" t="s">
        <v>16658</v>
      </c>
      <c r="D4708" s="177">
        <v>1</v>
      </c>
      <c r="E4708" s="178">
        <v>9.5310000000000006</v>
      </c>
      <c r="F4708" s="563">
        <v>2345.0375454545451</v>
      </c>
      <c r="G4708" s="563"/>
    </row>
    <row r="4709" spans="1:7" s="1" customFormat="1" ht="12">
      <c r="A4709" s="3"/>
      <c r="B4709" s="2" t="s">
        <v>11186</v>
      </c>
      <c r="C4709" s="176" t="s">
        <v>16659</v>
      </c>
      <c r="D4709" s="177">
        <v>1</v>
      </c>
      <c r="E4709" s="178">
        <v>10.031000000000001</v>
      </c>
      <c r="F4709" s="563">
        <v>2558.9626363636353</v>
      </c>
      <c r="G4709" s="563"/>
    </row>
    <row r="4710" spans="1:7" s="1" customFormat="1" ht="12">
      <c r="A4710" s="3"/>
      <c r="B4710" s="2" t="s">
        <v>11187</v>
      </c>
      <c r="C4710" s="176" t="s">
        <v>16660</v>
      </c>
      <c r="D4710" s="177">
        <v>1</v>
      </c>
      <c r="E4710" s="178">
        <v>10.031000000000001</v>
      </c>
      <c r="F4710" s="563">
        <v>2648.4856363636354</v>
      </c>
      <c r="G4710" s="563"/>
    </row>
    <row r="4711" spans="1:7" s="1" customFormat="1" ht="12">
      <c r="A4711" s="3"/>
      <c r="B4711" s="2" t="s">
        <v>5537</v>
      </c>
      <c r="C4711" s="176" t="s">
        <v>5538</v>
      </c>
      <c r="D4711" s="177">
        <v>1</v>
      </c>
      <c r="E4711" s="178">
        <v>10.5</v>
      </c>
      <c r="F4711" s="563">
        <v>1123.1067272727271</v>
      </c>
      <c r="G4711" s="563"/>
    </row>
    <row r="4712" spans="1:7" s="1" customFormat="1" ht="12">
      <c r="A4712" s="3" t="s">
        <v>13286</v>
      </c>
      <c r="B4712" s="2" t="s">
        <v>11188</v>
      </c>
      <c r="C4712" s="176" t="s">
        <v>16661</v>
      </c>
      <c r="D4712" s="177">
        <v>1</v>
      </c>
      <c r="E4712" s="178">
        <v>9.0310000000000006</v>
      </c>
      <c r="F4712" s="563">
        <v>2248.5387272727266</v>
      </c>
      <c r="G4712" s="563"/>
    </row>
    <row r="4713" spans="1:7" s="1" customFormat="1" ht="12">
      <c r="A4713" s="3"/>
      <c r="B4713" s="2" t="s">
        <v>5539</v>
      </c>
      <c r="C4713" s="176" t="s">
        <v>5540</v>
      </c>
      <c r="D4713" s="177">
        <v>1</v>
      </c>
      <c r="E4713" s="178">
        <v>10.7</v>
      </c>
      <c r="F4713" s="563">
        <v>1185.8890909090906</v>
      </c>
      <c r="G4713" s="563"/>
    </row>
    <row r="4714" spans="1:7" s="1" customFormat="1" ht="12">
      <c r="A4714" s="3" t="s">
        <v>13287</v>
      </c>
      <c r="B4714" s="2" t="s">
        <v>11189</v>
      </c>
      <c r="C4714" s="176" t="s">
        <v>16662</v>
      </c>
      <c r="D4714" s="177">
        <v>1</v>
      </c>
      <c r="E4714" s="178">
        <v>9.0310000000000006</v>
      </c>
      <c r="F4714" s="563">
        <v>2321.7848181818181</v>
      </c>
      <c r="G4714" s="563"/>
    </row>
    <row r="4715" spans="1:7" s="1" customFormat="1" ht="12">
      <c r="A4715" s="3" t="s">
        <v>13288</v>
      </c>
      <c r="B4715" s="2" t="s">
        <v>11190</v>
      </c>
      <c r="C4715" s="176" t="s">
        <v>16663</v>
      </c>
      <c r="D4715" s="177">
        <v>1</v>
      </c>
      <c r="E4715" s="178">
        <v>9.5310000000000006</v>
      </c>
      <c r="F4715" s="563">
        <v>2521.758272727272</v>
      </c>
      <c r="G4715" s="563"/>
    </row>
    <row r="4716" spans="1:7" s="1" customFormat="1" ht="12">
      <c r="A4716" s="3" t="s">
        <v>13289</v>
      </c>
      <c r="B4716" s="2" t="s">
        <v>11191</v>
      </c>
      <c r="C4716" s="176" t="s">
        <v>16664</v>
      </c>
      <c r="D4716" s="177">
        <v>1</v>
      </c>
      <c r="E4716" s="178">
        <v>9.5310000000000006</v>
      </c>
      <c r="F4716" s="563">
        <v>2624.0702727272719</v>
      </c>
      <c r="G4716" s="563"/>
    </row>
    <row r="4717" spans="1:7" s="1" customFormat="1" ht="12">
      <c r="A4717" s="3"/>
      <c r="B4717" s="2" t="s">
        <v>5541</v>
      </c>
      <c r="C4717" s="176" t="s">
        <v>5542</v>
      </c>
      <c r="D4717" s="177">
        <v>1</v>
      </c>
      <c r="E4717" s="178">
        <v>14.4</v>
      </c>
      <c r="F4717" s="563">
        <v>1634.6667272727268</v>
      </c>
      <c r="G4717" s="563"/>
    </row>
    <row r="4718" spans="1:7" s="1" customFormat="1" ht="12">
      <c r="A4718" s="3"/>
      <c r="B4718" s="2" t="s">
        <v>16665</v>
      </c>
      <c r="C4718" s="176" t="s">
        <v>16666</v>
      </c>
      <c r="D4718" s="177">
        <v>1</v>
      </c>
      <c r="E4718" s="178">
        <v>14</v>
      </c>
      <c r="F4718" s="563">
        <v>2665.925181818181</v>
      </c>
      <c r="G4718" s="563"/>
    </row>
    <row r="4719" spans="1:7" s="1" customFormat="1" ht="12">
      <c r="A4719" s="3"/>
      <c r="B4719" s="2" t="s">
        <v>16667</v>
      </c>
      <c r="C4719" s="176" t="s">
        <v>16668</v>
      </c>
      <c r="D4719" s="177">
        <v>1</v>
      </c>
      <c r="E4719" s="178">
        <v>14</v>
      </c>
      <c r="F4719" s="563">
        <v>2685.6899999999996</v>
      </c>
      <c r="G4719" s="563"/>
    </row>
    <row r="4720" spans="1:7" s="1" customFormat="1" ht="12">
      <c r="A4720" s="3"/>
      <c r="B4720" s="2" t="s">
        <v>16669</v>
      </c>
      <c r="C4720" s="176" t="s">
        <v>16670</v>
      </c>
      <c r="D4720" s="177">
        <v>1</v>
      </c>
      <c r="E4720" s="178">
        <v>14.5</v>
      </c>
      <c r="F4720" s="563">
        <v>2939.1447272727264</v>
      </c>
      <c r="G4720" s="563"/>
    </row>
    <row r="4721" spans="1:7" s="1" customFormat="1" ht="12">
      <c r="A4721" s="3"/>
      <c r="B4721" s="2" t="s">
        <v>5543</v>
      </c>
      <c r="C4721" s="176" t="s">
        <v>5544</v>
      </c>
      <c r="D4721" s="177">
        <v>1</v>
      </c>
      <c r="E4721" s="178">
        <v>14.5</v>
      </c>
      <c r="F4721" s="563">
        <v>1739.3040000000001</v>
      </c>
      <c r="G4721" s="563"/>
    </row>
    <row r="4722" spans="1:7" s="1" customFormat="1" ht="12">
      <c r="A4722" s="3"/>
      <c r="B4722" s="2" t="s">
        <v>16671</v>
      </c>
      <c r="C4722" s="176" t="s">
        <v>16672</v>
      </c>
      <c r="D4722" s="177">
        <v>1</v>
      </c>
      <c r="E4722" s="178">
        <v>14</v>
      </c>
      <c r="F4722" s="563">
        <v>2567.1010909090901</v>
      </c>
      <c r="G4722" s="563"/>
    </row>
    <row r="4723" spans="1:7" s="1" customFormat="1" ht="12">
      <c r="A4723" s="3"/>
      <c r="B4723" s="2" t="s">
        <v>16673</v>
      </c>
      <c r="C4723" s="176" t="s">
        <v>16674</v>
      </c>
      <c r="D4723" s="177">
        <v>1</v>
      </c>
      <c r="E4723" s="178">
        <v>14</v>
      </c>
      <c r="F4723" s="563">
        <v>2610.1186363636361</v>
      </c>
      <c r="G4723" s="563"/>
    </row>
    <row r="4724" spans="1:7" s="1" customFormat="1" ht="12">
      <c r="A4724" s="3"/>
      <c r="B4724" s="2" t="s">
        <v>16675</v>
      </c>
      <c r="C4724" s="176" t="s">
        <v>16676</v>
      </c>
      <c r="D4724" s="177">
        <v>1</v>
      </c>
      <c r="E4724" s="178">
        <v>14.5</v>
      </c>
      <c r="F4724" s="563">
        <v>2839.1579999999994</v>
      </c>
      <c r="G4724" s="563"/>
    </row>
    <row r="4725" spans="1:7" s="1" customFormat="1" ht="12">
      <c r="A4725" s="3"/>
      <c r="B4725" s="2" t="s">
        <v>4774</v>
      </c>
      <c r="C4725" s="176" t="s">
        <v>4775</v>
      </c>
      <c r="D4725" s="177">
        <v>1</v>
      </c>
      <c r="E4725" s="178">
        <v>10.5</v>
      </c>
      <c r="F4725" s="563">
        <v>1123.1067272727271</v>
      </c>
      <c r="G4725" s="563"/>
    </row>
    <row r="4726" spans="1:7" s="1" customFormat="1" ht="12">
      <c r="A4726" s="3"/>
      <c r="B4726" s="2" t="s">
        <v>4776</v>
      </c>
      <c r="C4726" s="176" t="s">
        <v>4777</v>
      </c>
      <c r="D4726" s="177">
        <v>1</v>
      </c>
      <c r="E4726" s="178">
        <v>10.7</v>
      </c>
      <c r="F4726" s="563">
        <v>1185.8890909090906</v>
      </c>
      <c r="G4726" s="563"/>
    </row>
    <row r="4727" spans="1:7" s="1" customFormat="1" ht="12">
      <c r="A4727" s="3"/>
      <c r="B4727" s="2" t="s">
        <v>4778</v>
      </c>
      <c r="C4727" s="176" t="s">
        <v>4779</v>
      </c>
      <c r="D4727" s="177">
        <v>1</v>
      </c>
      <c r="E4727" s="178">
        <v>14.4</v>
      </c>
      <c r="F4727" s="563">
        <v>1634.6667272727268</v>
      </c>
      <c r="G4727" s="563"/>
    </row>
    <row r="4728" spans="1:7" s="1" customFormat="1" ht="12">
      <c r="A4728" s="3"/>
      <c r="B4728" s="2" t="s">
        <v>4780</v>
      </c>
      <c r="C4728" s="176" t="s">
        <v>4781</v>
      </c>
      <c r="D4728" s="177">
        <v>1</v>
      </c>
      <c r="E4728" s="178">
        <v>14.5</v>
      </c>
      <c r="F4728" s="563">
        <v>1739.3040000000001</v>
      </c>
      <c r="G4728" s="563"/>
    </row>
    <row r="4729" spans="1:7" s="1" customFormat="1" ht="12">
      <c r="A4729" s="3" t="s">
        <v>13266</v>
      </c>
      <c r="B4729" s="2" t="s">
        <v>11192</v>
      </c>
      <c r="C4729" s="176" t="s">
        <v>16677</v>
      </c>
      <c r="D4729" s="177">
        <v>1</v>
      </c>
      <c r="E4729" s="178">
        <v>9.5310000000000006</v>
      </c>
      <c r="F4729" s="563">
        <v>2262.4903636363629</v>
      </c>
      <c r="G4729" s="563"/>
    </row>
    <row r="4730" spans="1:7" s="1" customFormat="1" ht="12">
      <c r="A4730" s="3" t="s">
        <v>13267</v>
      </c>
      <c r="B4730" s="2" t="s">
        <v>11193</v>
      </c>
      <c r="C4730" s="176" t="s">
        <v>16678</v>
      </c>
      <c r="D4730" s="177">
        <v>1</v>
      </c>
      <c r="E4730" s="178">
        <v>9.5310000000000006</v>
      </c>
      <c r="F4730" s="563">
        <v>2345.0375454545451</v>
      </c>
      <c r="G4730" s="563"/>
    </row>
    <row r="4731" spans="1:7" s="1" customFormat="1" ht="12">
      <c r="A4731" s="3" t="s">
        <v>13268</v>
      </c>
      <c r="B4731" s="2" t="s">
        <v>11194</v>
      </c>
      <c r="C4731" s="176" t="s">
        <v>16679</v>
      </c>
      <c r="D4731" s="177">
        <v>1</v>
      </c>
      <c r="E4731" s="178">
        <v>10.031000000000001</v>
      </c>
      <c r="F4731" s="563">
        <v>2558.9626363636353</v>
      </c>
      <c r="G4731" s="563"/>
    </row>
    <row r="4732" spans="1:7" s="1" customFormat="1" ht="12">
      <c r="A4732" s="3" t="s">
        <v>13269</v>
      </c>
      <c r="B4732" s="2" t="s">
        <v>11195</v>
      </c>
      <c r="C4732" s="176" t="s">
        <v>16680</v>
      </c>
      <c r="D4732" s="177">
        <v>1</v>
      </c>
      <c r="E4732" s="178">
        <v>10.031000000000001</v>
      </c>
      <c r="F4732" s="563">
        <v>2648.4856363636354</v>
      </c>
      <c r="G4732" s="563"/>
    </row>
    <row r="4733" spans="1:7" s="1" customFormat="1" ht="12">
      <c r="A4733" s="3"/>
      <c r="B4733" s="2" t="s">
        <v>5546</v>
      </c>
      <c r="C4733" s="176" t="s">
        <v>5547</v>
      </c>
      <c r="D4733" s="177">
        <v>1</v>
      </c>
      <c r="E4733" s="178">
        <v>10.5</v>
      </c>
      <c r="F4733" s="563">
        <v>1123.1067272727271</v>
      </c>
      <c r="G4733" s="563"/>
    </row>
    <row r="4734" spans="1:7" s="1" customFormat="1" ht="12">
      <c r="A4734" s="3"/>
      <c r="B4734" s="2" t="s">
        <v>5548</v>
      </c>
      <c r="C4734" s="176" t="s">
        <v>5549</v>
      </c>
      <c r="D4734" s="177">
        <v>1</v>
      </c>
      <c r="E4734" s="178">
        <v>10.7</v>
      </c>
      <c r="F4734" s="563">
        <v>1185.8890909090906</v>
      </c>
      <c r="G4734" s="563"/>
    </row>
    <row r="4735" spans="1:7" s="1" customFormat="1" ht="12">
      <c r="A4735" s="3"/>
      <c r="B4735" s="2" t="s">
        <v>5550</v>
      </c>
      <c r="C4735" s="176" t="s">
        <v>6380</v>
      </c>
      <c r="D4735" s="177">
        <v>1</v>
      </c>
      <c r="E4735" s="178">
        <v>14.4</v>
      </c>
      <c r="F4735" s="563">
        <v>1634.6667272727268</v>
      </c>
      <c r="G4735" s="563"/>
    </row>
    <row r="4736" spans="1:7" s="1" customFormat="1" ht="12">
      <c r="A4736" s="3"/>
      <c r="B4736" s="2" t="s">
        <v>16681</v>
      </c>
      <c r="C4736" s="176" t="s">
        <v>16682</v>
      </c>
      <c r="D4736" s="177">
        <v>1</v>
      </c>
      <c r="E4736" s="178">
        <v>14</v>
      </c>
      <c r="F4736" s="563">
        <v>2665.925181818181</v>
      </c>
      <c r="G4736" s="563"/>
    </row>
    <row r="4737" spans="1:7" s="1" customFormat="1" ht="12">
      <c r="A4737" s="3"/>
      <c r="B4737" s="2" t="s">
        <v>16683</v>
      </c>
      <c r="C4737" s="176" t="s">
        <v>16684</v>
      </c>
      <c r="D4737" s="177">
        <v>1</v>
      </c>
      <c r="E4737" s="178">
        <v>14</v>
      </c>
      <c r="F4737" s="563">
        <v>2685.6899999999996</v>
      </c>
      <c r="G4737" s="563"/>
    </row>
    <row r="4738" spans="1:7" s="1" customFormat="1" ht="12">
      <c r="A4738" s="3"/>
      <c r="B4738" s="2" t="s">
        <v>16685</v>
      </c>
      <c r="C4738" s="176" t="s">
        <v>16686</v>
      </c>
      <c r="D4738" s="177">
        <v>1</v>
      </c>
      <c r="E4738" s="178">
        <v>14.5</v>
      </c>
      <c r="F4738" s="563">
        <v>2939.1447272727264</v>
      </c>
      <c r="G4738" s="563"/>
    </row>
    <row r="4739" spans="1:7" s="1" customFormat="1" ht="12">
      <c r="A4739" s="3"/>
      <c r="B4739" s="2" t="s">
        <v>6381</v>
      </c>
      <c r="C4739" s="176" t="s">
        <v>6382</v>
      </c>
      <c r="D4739" s="177">
        <v>1</v>
      </c>
      <c r="E4739" s="178">
        <v>14.5</v>
      </c>
      <c r="F4739" s="563">
        <v>1739.3040000000001</v>
      </c>
      <c r="G4739" s="563"/>
    </row>
    <row r="4740" spans="1:7" s="1" customFormat="1" ht="12">
      <c r="A4740" s="3"/>
      <c r="B4740" s="2" t="s">
        <v>6383</v>
      </c>
      <c r="C4740" s="176" t="s">
        <v>6384</v>
      </c>
      <c r="D4740" s="177">
        <v>1</v>
      </c>
      <c r="E4740" s="178">
        <v>14.5</v>
      </c>
      <c r="F4740" s="563">
        <v>1827.6643636363633</v>
      </c>
      <c r="G4740" s="563"/>
    </row>
    <row r="4741" spans="1:7" s="1" customFormat="1" ht="12">
      <c r="A4741" s="3"/>
      <c r="B4741" s="2" t="s">
        <v>6385</v>
      </c>
      <c r="C4741" s="176" t="s">
        <v>6386</v>
      </c>
      <c r="D4741" s="177">
        <v>1</v>
      </c>
      <c r="E4741" s="178">
        <v>25</v>
      </c>
      <c r="F4741" s="563">
        <v>2518.2703636363631</v>
      </c>
      <c r="G4741" s="563"/>
    </row>
    <row r="4742" spans="1:7" s="1" customFormat="1" ht="12">
      <c r="A4742" s="3"/>
      <c r="B4742" s="2" t="s">
        <v>6387</v>
      </c>
      <c r="C4742" s="176" t="s">
        <v>6388</v>
      </c>
      <c r="D4742" s="177">
        <v>1</v>
      </c>
      <c r="E4742" s="178">
        <v>25.2</v>
      </c>
      <c r="F4742" s="563">
        <v>2654.2988181818173</v>
      </c>
      <c r="G4742" s="563"/>
    </row>
    <row r="4743" spans="1:7" s="1" customFormat="1" ht="12">
      <c r="A4743" s="3"/>
      <c r="B4743" s="2" t="s">
        <v>6389</v>
      </c>
      <c r="C4743" s="176" t="s">
        <v>6390</v>
      </c>
      <c r="D4743" s="177">
        <v>1</v>
      </c>
      <c r="E4743" s="178">
        <v>10.5</v>
      </c>
      <c r="F4743" s="563">
        <v>1123.1067272727271</v>
      </c>
      <c r="G4743" s="563"/>
    </row>
    <row r="4744" spans="1:7" s="1" customFormat="1" ht="12">
      <c r="A4744" s="3"/>
      <c r="B4744" s="2" t="s">
        <v>6391</v>
      </c>
      <c r="C4744" s="176" t="s">
        <v>6392</v>
      </c>
      <c r="D4744" s="177">
        <v>1</v>
      </c>
      <c r="E4744" s="178">
        <v>10.7</v>
      </c>
      <c r="F4744" s="563">
        <v>1185.8890909090906</v>
      </c>
      <c r="G4744" s="563"/>
    </row>
    <row r="4745" spans="1:7" s="1" customFormat="1" ht="12">
      <c r="A4745" s="3"/>
      <c r="B4745" s="2" t="s">
        <v>6393</v>
      </c>
      <c r="C4745" s="176" t="s">
        <v>6394</v>
      </c>
      <c r="D4745" s="177">
        <v>1</v>
      </c>
      <c r="E4745" s="178">
        <v>14.4</v>
      </c>
      <c r="F4745" s="563">
        <v>1634.6667272727268</v>
      </c>
      <c r="G4745" s="563"/>
    </row>
    <row r="4746" spans="1:7" s="1" customFormat="1" ht="12">
      <c r="A4746" s="3"/>
      <c r="B4746" s="2" t="s">
        <v>6395</v>
      </c>
      <c r="C4746" s="176" t="s">
        <v>6396</v>
      </c>
      <c r="D4746" s="177">
        <v>1</v>
      </c>
      <c r="E4746" s="178">
        <v>14.5</v>
      </c>
      <c r="F4746" s="563">
        <v>1739.3040000000001</v>
      </c>
      <c r="G4746" s="563"/>
    </row>
    <row r="4747" spans="1:7" s="1" customFormat="1" ht="12">
      <c r="A4747" s="3"/>
      <c r="B4747" s="2" t="s">
        <v>6397</v>
      </c>
      <c r="C4747" s="176" t="s">
        <v>6398</v>
      </c>
      <c r="D4747" s="177">
        <v>1</v>
      </c>
      <c r="E4747" s="178">
        <v>10.5</v>
      </c>
      <c r="F4747" s="563">
        <v>1123.1067272727271</v>
      </c>
      <c r="G4747" s="563"/>
    </row>
    <row r="4748" spans="1:7" s="1" customFormat="1" ht="12">
      <c r="A4748" s="3"/>
      <c r="B4748" s="2" t="s">
        <v>6399</v>
      </c>
      <c r="C4748" s="176" t="s">
        <v>6400</v>
      </c>
      <c r="D4748" s="177">
        <v>1</v>
      </c>
      <c r="E4748" s="178">
        <v>10.5</v>
      </c>
      <c r="F4748" s="563">
        <v>1177.750636363636</v>
      </c>
      <c r="G4748" s="563"/>
    </row>
    <row r="4749" spans="1:7" s="1" customFormat="1" ht="12">
      <c r="A4749" s="3"/>
      <c r="B4749" s="2" t="s">
        <v>6401</v>
      </c>
      <c r="C4749" s="176" t="s">
        <v>6402</v>
      </c>
      <c r="D4749" s="177">
        <v>1</v>
      </c>
      <c r="E4749" s="178">
        <v>10.7</v>
      </c>
      <c r="F4749" s="563">
        <v>1185.8890909090906</v>
      </c>
      <c r="G4749" s="563"/>
    </row>
    <row r="4750" spans="1:7" s="1" customFormat="1" ht="12">
      <c r="A4750" s="3"/>
      <c r="B4750" s="2" t="s">
        <v>6403</v>
      </c>
      <c r="C4750" s="176" t="s">
        <v>6404</v>
      </c>
      <c r="D4750" s="177">
        <v>1</v>
      </c>
      <c r="E4750" s="178">
        <v>10.7</v>
      </c>
      <c r="F4750" s="563">
        <v>1242.8582727272724</v>
      </c>
      <c r="G4750" s="563"/>
    </row>
    <row r="4751" spans="1:7" s="1" customFormat="1" ht="12">
      <c r="A4751" s="3"/>
      <c r="B4751" s="2" t="s">
        <v>6405</v>
      </c>
      <c r="C4751" s="176" t="s">
        <v>6406</v>
      </c>
      <c r="D4751" s="177">
        <v>1</v>
      </c>
      <c r="E4751" s="178">
        <v>14.4</v>
      </c>
      <c r="F4751" s="563">
        <v>1634.6667272727268</v>
      </c>
      <c r="G4751" s="563"/>
    </row>
    <row r="4752" spans="1:7" s="1" customFormat="1" ht="12">
      <c r="A4752" s="3"/>
      <c r="B4752" s="2" t="s">
        <v>6407</v>
      </c>
      <c r="C4752" s="176" t="s">
        <v>6408</v>
      </c>
      <c r="D4752" s="177">
        <v>1</v>
      </c>
      <c r="E4752" s="178">
        <v>14.4</v>
      </c>
      <c r="F4752" s="563">
        <v>1713.7259999999994</v>
      </c>
      <c r="G4752" s="563"/>
    </row>
    <row r="4753" spans="1:7" s="1" customFormat="1" ht="12">
      <c r="A4753" s="3"/>
      <c r="B4753" s="2" t="s">
        <v>6409</v>
      </c>
      <c r="C4753" s="176" t="s">
        <v>6410</v>
      </c>
      <c r="D4753" s="177">
        <v>1</v>
      </c>
      <c r="E4753" s="178">
        <v>14.5</v>
      </c>
      <c r="F4753" s="563">
        <v>1739.3040000000001</v>
      </c>
      <c r="G4753" s="563"/>
    </row>
    <row r="4754" spans="1:7" s="1" customFormat="1" ht="12">
      <c r="A4754" s="3"/>
      <c r="B4754" s="2" t="s">
        <v>6411</v>
      </c>
      <c r="C4754" s="176" t="s">
        <v>6412</v>
      </c>
      <c r="D4754" s="177">
        <v>1</v>
      </c>
      <c r="E4754" s="178">
        <v>14.5</v>
      </c>
      <c r="F4754" s="563">
        <v>1827.6643636363633</v>
      </c>
      <c r="G4754" s="563"/>
    </row>
    <row r="4755" spans="1:7" s="1" customFormat="1" ht="12">
      <c r="A4755" s="3"/>
      <c r="B4755" s="2" t="s">
        <v>5577</v>
      </c>
      <c r="C4755" s="176" t="s">
        <v>5578</v>
      </c>
      <c r="D4755" s="177">
        <v>1</v>
      </c>
      <c r="E4755" s="178">
        <v>25</v>
      </c>
      <c r="F4755" s="563">
        <v>2518.2703636363631</v>
      </c>
      <c r="G4755" s="563"/>
    </row>
    <row r="4756" spans="1:7" s="1" customFormat="1" ht="12">
      <c r="A4756" s="3"/>
      <c r="B4756" s="2" t="s">
        <v>5579</v>
      </c>
      <c r="C4756" s="176" t="s">
        <v>5580</v>
      </c>
      <c r="D4756" s="177">
        <v>1</v>
      </c>
      <c r="E4756" s="178">
        <v>25.2</v>
      </c>
      <c r="F4756" s="563">
        <v>2654.2988181818173</v>
      </c>
      <c r="G4756" s="563"/>
    </row>
    <row r="4757" spans="1:7" s="1" customFormat="1" ht="12">
      <c r="A4757" s="3"/>
      <c r="B4757" s="2" t="s">
        <v>5581</v>
      </c>
      <c r="C4757" s="176" t="s">
        <v>5582</v>
      </c>
      <c r="D4757" s="177">
        <v>1</v>
      </c>
      <c r="E4757" s="178">
        <v>10.5</v>
      </c>
      <c r="F4757" s="563">
        <v>1123.1067272727271</v>
      </c>
      <c r="G4757" s="563"/>
    </row>
    <row r="4758" spans="1:7" s="1" customFormat="1" ht="12">
      <c r="A4758" s="3"/>
      <c r="B4758" s="2" t="s">
        <v>5583</v>
      </c>
      <c r="C4758" s="176" t="s">
        <v>5584</v>
      </c>
      <c r="D4758" s="177">
        <v>1</v>
      </c>
      <c r="E4758" s="178">
        <v>10.7</v>
      </c>
      <c r="F4758" s="563">
        <v>1185.8890909090906</v>
      </c>
      <c r="G4758" s="563"/>
    </row>
    <row r="4759" spans="1:7" s="1" customFormat="1" ht="12">
      <c r="A4759" s="3"/>
      <c r="B4759" s="2" t="s">
        <v>5585</v>
      </c>
      <c r="C4759" s="176" t="s">
        <v>5586</v>
      </c>
      <c r="D4759" s="177">
        <v>1</v>
      </c>
      <c r="E4759" s="178">
        <v>14.4</v>
      </c>
      <c r="F4759" s="563">
        <v>1634.6667272727268</v>
      </c>
      <c r="G4759" s="563"/>
    </row>
    <row r="4760" spans="1:7" s="1" customFormat="1" ht="12">
      <c r="A4760" s="3"/>
      <c r="B4760" s="2" t="s">
        <v>5587</v>
      </c>
      <c r="C4760" s="176" t="s">
        <v>5588</v>
      </c>
      <c r="D4760" s="177">
        <v>1</v>
      </c>
      <c r="E4760" s="178">
        <v>14.5</v>
      </c>
      <c r="F4760" s="563">
        <v>1739.3040000000001</v>
      </c>
      <c r="G4760" s="563"/>
    </row>
    <row r="4761" spans="1:7" s="1" customFormat="1" ht="12">
      <c r="A4761" s="3"/>
      <c r="B4761" s="2" t="s">
        <v>5589</v>
      </c>
      <c r="C4761" s="176" t="s">
        <v>5590</v>
      </c>
      <c r="D4761" s="177">
        <v>1</v>
      </c>
      <c r="E4761" s="178">
        <v>10.5</v>
      </c>
      <c r="F4761" s="563">
        <v>1123.1067272727271</v>
      </c>
      <c r="G4761" s="563"/>
    </row>
    <row r="4762" spans="1:7" s="1" customFormat="1" ht="12">
      <c r="A4762" s="3"/>
      <c r="B4762" s="2" t="s">
        <v>5591</v>
      </c>
      <c r="C4762" s="176" t="s">
        <v>5592</v>
      </c>
      <c r="D4762" s="177">
        <v>1</v>
      </c>
      <c r="E4762" s="178">
        <v>10.7</v>
      </c>
      <c r="F4762" s="563">
        <v>1185.8890909090906</v>
      </c>
      <c r="G4762" s="563"/>
    </row>
    <row r="4763" spans="1:7" s="1" customFormat="1" ht="12">
      <c r="A4763" s="3"/>
      <c r="B4763" s="2" t="s">
        <v>5593</v>
      </c>
      <c r="C4763" s="176" t="s">
        <v>5594</v>
      </c>
      <c r="D4763" s="177">
        <v>1</v>
      </c>
      <c r="E4763" s="178">
        <v>14.4</v>
      </c>
      <c r="F4763" s="563">
        <v>1634.6667272727268</v>
      </c>
      <c r="G4763" s="563"/>
    </row>
    <row r="4764" spans="1:7" s="1" customFormat="1" ht="12">
      <c r="A4764" s="3"/>
      <c r="B4764" s="2" t="s">
        <v>5595</v>
      </c>
      <c r="C4764" s="176" t="s">
        <v>5596</v>
      </c>
      <c r="D4764" s="177">
        <v>1</v>
      </c>
      <c r="E4764" s="178">
        <v>14.5</v>
      </c>
      <c r="F4764" s="563">
        <v>1739.3040000000001</v>
      </c>
      <c r="G4764" s="563"/>
    </row>
    <row r="4765" spans="1:7" s="1" customFormat="1" ht="12">
      <c r="A4765" s="3"/>
      <c r="B4765" s="2" t="s">
        <v>11196</v>
      </c>
      <c r="C4765" s="176" t="s">
        <v>11197</v>
      </c>
      <c r="D4765" s="177">
        <v>1</v>
      </c>
      <c r="E4765" s="178">
        <v>0.2</v>
      </c>
      <c r="F4765" s="563">
        <v>122.07681818181818</v>
      </c>
      <c r="G4765" s="563"/>
    </row>
    <row r="4766" spans="1:7" s="1" customFormat="1" ht="12">
      <c r="A4766" s="3"/>
      <c r="B4766" s="2" t="s">
        <v>5597</v>
      </c>
      <c r="C4766" s="176" t="s">
        <v>5598</v>
      </c>
      <c r="D4766" s="177">
        <v>1</v>
      </c>
      <c r="E4766" s="178">
        <v>5</v>
      </c>
      <c r="F4766" s="563">
        <v>123.23945454545451</v>
      </c>
      <c r="G4766" s="563"/>
    </row>
    <row r="4767" spans="1:7" s="1" customFormat="1" ht="12">
      <c r="A4767" s="3"/>
      <c r="B4767" s="2" t="s">
        <v>5599</v>
      </c>
      <c r="C4767" s="176" t="s">
        <v>5600</v>
      </c>
      <c r="D4767" s="177">
        <v>1</v>
      </c>
      <c r="E4767" s="178">
        <v>8</v>
      </c>
      <c r="F4767" s="563">
        <v>184.85918181818178</v>
      </c>
      <c r="G4767" s="563"/>
    </row>
    <row r="4768" spans="1:7" s="1" customFormat="1" ht="12">
      <c r="A4768" s="3"/>
      <c r="B4768" s="2" t="s">
        <v>5601</v>
      </c>
      <c r="C4768" s="176" t="s">
        <v>5602</v>
      </c>
      <c r="D4768" s="177">
        <v>1</v>
      </c>
      <c r="E4768" s="178">
        <v>0.6</v>
      </c>
      <c r="F4768" s="563">
        <v>113.47330909090905</v>
      </c>
      <c r="G4768" s="563"/>
    </row>
    <row r="4769" spans="1:7" s="1" customFormat="1" ht="12">
      <c r="A4769" s="3"/>
      <c r="B4769" s="2" t="s">
        <v>5603</v>
      </c>
      <c r="C4769" s="176" t="s">
        <v>5604</v>
      </c>
      <c r="D4769" s="177">
        <v>1</v>
      </c>
      <c r="E4769" s="178">
        <v>0.8</v>
      </c>
      <c r="F4769" s="563">
        <v>155.79327272727269</v>
      </c>
      <c r="G4769" s="563"/>
    </row>
    <row r="4770" spans="1:7" s="1" customFormat="1" ht="12">
      <c r="A4770" s="3"/>
      <c r="B4770" s="2" t="s">
        <v>5605</v>
      </c>
      <c r="C4770" s="176" t="s">
        <v>5606</v>
      </c>
      <c r="D4770" s="177">
        <v>1</v>
      </c>
      <c r="E4770" s="178">
        <v>0.11</v>
      </c>
      <c r="F4770" s="563">
        <v>52.179119999999983</v>
      </c>
      <c r="G4770" s="563"/>
    </row>
    <row r="4771" spans="1:7" s="1" customFormat="1" ht="12">
      <c r="A4771" s="3"/>
      <c r="B4771" s="2" t="s">
        <v>5607</v>
      </c>
      <c r="C4771" s="176" t="s">
        <v>5608</v>
      </c>
      <c r="D4771" s="177">
        <v>1</v>
      </c>
      <c r="E4771" s="178">
        <v>0.42299999999999999</v>
      </c>
      <c r="F4771" s="563">
        <v>32.205027272727257</v>
      </c>
      <c r="G4771" s="563"/>
    </row>
    <row r="4772" spans="1:7" s="1" customFormat="1" ht="12">
      <c r="A4772" s="3"/>
      <c r="B4772" s="2" t="s">
        <v>5609</v>
      </c>
      <c r="C4772" s="176" t="s">
        <v>5610</v>
      </c>
      <c r="D4772" s="177">
        <v>1</v>
      </c>
      <c r="E4772" s="178">
        <v>0.08</v>
      </c>
      <c r="F4772" s="563">
        <v>18.137127272727266</v>
      </c>
      <c r="G4772" s="563"/>
    </row>
    <row r="4773" spans="1:7" s="1" customFormat="1" ht="12">
      <c r="A4773" s="3"/>
      <c r="B4773" s="2" t="s">
        <v>5611</v>
      </c>
      <c r="C4773" s="176" t="s">
        <v>5612</v>
      </c>
      <c r="D4773" s="177">
        <v>1</v>
      </c>
      <c r="E4773" s="178">
        <v>0.1</v>
      </c>
      <c r="F4773" s="563">
        <v>18.137127272727266</v>
      </c>
      <c r="G4773" s="563"/>
    </row>
    <row r="4774" spans="1:7" s="1" customFormat="1" ht="12">
      <c r="A4774" s="3"/>
      <c r="B4774" s="2" t="s">
        <v>5613</v>
      </c>
      <c r="C4774" s="176" t="s">
        <v>5614</v>
      </c>
      <c r="D4774" s="177">
        <v>1</v>
      </c>
      <c r="E4774" s="178">
        <v>0.12</v>
      </c>
      <c r="F4774" s="563">
        <v>18.137127272727266</v>
      </c>
      <c r="G4774" s="563"/>
    </row>
    <row r="4775" spans="1:7" s="1" customFormat="1" ht="12">
      <c r="A4775" s="3"/>
      <c r="B4775" s="2" t="s">
        <v>5615</v>
      </c>
      <c r="C4775" s="176" t="s">
        <v>5616</v>
      </c>
      <c r="D4775" s="177">
        <v>1</v>
      </c>
      <c r="E4775" s="178">
        <v>0.09</v>
      </c>
      <c r="F4775" s="563">
        <v>18.137127272727266</v>
      </c>
      <c r="G4775" s="563"/>
    </row>
    <row r="4776" spans="1:7" s="1" customFormat="1" ht="12">
      <c r="A4776" s="3"/>
      <c r="B4776" s="2" t="s">
        <v>5617</v>
      </c>
      <c r="C4776" s="176" t="s">
        <v>5618</v>
      </c>
      <c r="D4776" s="177">
        <v>1</v>
      </c>
      <c r="E4776" s="178">
        <v>0.09</v>
      </c>
      <c r="F4776" s="563">
        <v>19.881081818181816</v>
      </c>
      <c r="G4776" s="563"/>
    </row>
    <row r="4777" spans="1:7" s="1" customFormat="1" ht="12">
      <c r="A4777" s="3"/>
      <c r="B4777" s="2" t="s">
        <v>5619</v>
      </c>
      <c r="C4777" s="176" t="s">
        <v>5620</v>
      </c>
      <c r="D4777" s="177">
        <v>1</v>
      </c>
      <c r="E4777" s="178">
        <v>0.08</v>
      </c>
      <c r="F4777" s="563">
        <v>30.112281818181813</v>
      </c>
      <c r="G4777" s="563"/>
    </row>
    <row r="4778" spans="1:7" s="1" customFormat="1" ht="12">
      <c r="A4778" s="3"/>
      <c r="B4778" s="2" t="s">
        <v>5621</v>
      </c>
      <c r="C4778" s="176" t="s">
        <v>5622</v>
      </c>
      <c r="D4778" s="177">
        <v>5</v>
      </c>
      <c r="E4778" s="178">
        <v>0.12</v>
      </c>
      <c r="F4778" s="563">
        <v>30.809863636363627</v>
      </c>
      <c r="G4778" s="563"/>
    </row>
    <row r="4779" spans="1:7" s="1" customFormat="1" ht="12">
      <c r="A4779" s="3"/>
      <c r="B4779" s="2" t="s">
        <v>6365</v>
      </c>
      <c r="C4779" s="176" t="s">
        <v>6366</v>
      </c>
      <c r="D4779" s="177">
        <v>1</v>
      </c>
      <c r="E4779" s="178">
        <v>0.01</v>
      </c>
      <c r="F4779" s="563">
        <v>4.4645236363636362</v>
      </c>
      <c r="G4779" s="563"/>
    </row>
    <row r="4780" spans="1:7" s="1" customFormat="1" ht="12">
      <c r="A4780" s="3"/>
      <c r="B4780" s="2" t="s">
        <v>6367</v>
      </c>
      <c r="C4780" s="176" t="s">
        <v>6368</v>
      </c>
      <c r="D4780" s="177">
        <v>20</v>
      </c>
      <c r="E4780" s="178">
        <v>7.3999999999999996E-2</v>
      </c>
      <c r="F4780" s="563">
        <v>8.3477290909090893</v>
      </c>
      <c r="G4780" s="563"/>
    </row>
    <row r="4781" spans="1:7" s="1" customFormat="1" ht="12">
      <c r="A4781" s="3"/>
      <c r="B4781" s="2" t="s">
        <v>6369</v>
      </c>
      <c r="C4781" s="176" t="s">
        <v>6370</v>
      </c>
      <c r="D4781" s="177">
        <v>10</v>
      </c>
      <c r="E4781" s="178">
        <v>9.7000000000000003E-2</v>
      </c>
      <c r="F4781" s="563">
        <v>9.649881818181818</v>
      </c>
      <c r="G4781" s="563"/>
    </row>
    <row r="4782" spans="1:7" s="1" customFormat="1" ht="12">
      <c r="A4782" s="3"/>
      <c r="B4782" s="2" t="s">
        <v>6371</v>
      </c>
      <c r="C4782" s="176" t="s">
        <v>6372</v>
      </c>
      <c r="D4782" s="177">
        <v>1</v>
      </c>
      <c r="E4782" s="178">
        <v>0.154</v>
      </c>
      <c r="F4782" s="563">
        <v>20.346136363636361</v>
      </c>
      <c r="G4782" s="563"/>
    </row>
    <row r="4783" spans="1:7" s="1" customFormat="1" ht="12">
      <c r="A4783" s="3"/>
      <c r="B4783" s="2" t="s">
        <v>6373</v>
      </c>
      <c r="C4783" s="176" t="s">
        <v>6374</v>
      </c>
      <c r="D4783" s="177">
        <v>1</v>
      </c>
      <c r="E4783" s="178">
        <v>0.2</v>
      </c>
      <c r="F4783" s="563">
        <v>35.80919999999999</v>
      </c>
      <c r="G4783" s="563"/>
    </row>
    <row r="4784" spans="1:7" s="1" customFormat="1" ht="12">
      <c r="A4784" s="3"/>
      <c r="B4784" s="2" t="s">
        <v>6375</v>
      </c>
      <c r="C4784" s="176" t="s">
        <v>6376</v>
      </c>
      <c r="D4784" s="177">
        <v>1</v>
      </c>
      <c r="E4784" s="178">
        <v>1.4999999999999999E-2</v>
      </c>
      <c r="F4784" s="563">
        <v>5.3434767272727255</v>
      </c>
      <c r="G4784" s="563"/>
    </row>
    <row r="4785" spans="1:9" s="1" customFormat="1" ht="12">
      <c r="A4785" s="3"/>
      <c r="B4785" s="2" t="s">
        <v>6377</v>
      </c>
      <c r="C4785" s="176" t="s">
        <v>7323</v>
      </c>
      <c r="D4785" s="177">
        <v>1</v>
      </c>
      <c r="E4785" s="178">
        <v>0.72</v>
      </c>
      <c r="F4785" s="563">
        <v>87.755792727272706</v>
      </c>
      <c r="G4785" s="563"/>
    </row>
    <row r="4786" spans="1:9" s="1" customFormat="1" ht="12">
      <c r="A4786" s="3"/>
      <c r="B4786" s="2" t="s">
        <v>7324</v>
      </c>
      <c r="C4786" s="176" t="s">
        <v>7325</v>
      </c>
      <c r="D4786" s="177">
        <v>1</v>
      </c>
      <c r="E4786" s="178">
        <v>0.23699999999999999</v>
      </c>
      <c r="F4786" s="563">
        <v>22.206354545454541</v>
      </c>
      <c r="G4786" s="563"/>
    </row>
    <row r="4787" spans="1:9" s="1" customFormat="1" ht="12">
      <c r="A4787" s="3"/>
      <c r="B4787" s="2" t="s">
        <v>7326</v>
      </c>
      <c r="C4787" s="176" t="s">
        <v>7327</v>
      </c>
      <c r="D4787" s="177">
        <v>5</v>
      </c>
      <c r="E4787" s="178">
        <v>0.40400000000000003</v>
      </c>
      <c r="F4787" s="563">
        <v>46.854245454545442</v>
      </c>
      <c r="G4787" s="563"/>
    </row>
    <row r="4788" spans="1:9" s="1" customFormat="1" ht="12">
      <c r="A4788" s="3"/>
      <c r="B4788" s="2" t="s">
        <v>7328</v>
      </c>
      <c r="C4788" s="176" t="s">
        <v>7329</v>
      </c>
      <c r="D4788" s="177">
        <v>1</v>
      </c>
      <c r="E4788" s="178">
        <v>0.52</v>
      </c>
      <c r="F4788" s="563">
        <v>59.294454545454528</v>
      </c>
      <c r="G4788" s="563"/>
    </row>
    <row r="4789" spans="1:9" s="1" customFormat="1" ht="12">
      <c r="A4789" s="3"/>
      <c r="B4789" s="2" t="s">
        <v>7330</v>
      </c>
      <c r="C4789" s="176" t="s">
        <v>7331</v>
      </c>
      <c r="D4789" s="177">
        <v>1</v>
      </c>
      <c r="E4789" s="178">
        <v>8.0310000000000006</v>
      </c>
      <c r="F4789" s="563">
        <v>1109.1550909090906</v>
      </c>
      <c r="G4789" s="563"/>
    </row>
    <row r="4790" spans="1:9" s="1" customFormat="1" ht="12">
      <c r="A4790" s="3"/>
      <c r="B4790" s="2" t="s">
        <v>7332</v>
      </c>
      <c r="C4790" s="176" t="s">
        <v>7333</v>
      </c>
      <c r="D4790" s="177">
        <v>1</v>
      </c>
      <c r="E4790" s="178">
        <v>8.1310000000000002</v>
      </c>
      <c r="F4790" s="563">
        <v>1169.6121818181816</v>
      </c>
      <c r="G4790" s="563"/>
    </row>
    <row r="4791" spans="1:9" s="1" customFormat="1" ht="12">
      <c r="A4791" s="3"/>
      <c r="B4791" s="2" t="s">
        <v>7334</v>
      </c>
      <c r="C4791" s="176" t="s">
        <v>7335</v>
      </c>
      <c r="D4791" s="177">
        <v>1</v>
      </c>
      <c r="E4791" s="178">
        <v>12.93</v>
      </c>
      <c r="F4791" s="563">
        <v>1675.3589999999997</v>
      </c>
      <c r="G4791" s="563"/>
    </row>
    <row r="4792" spans="1:9" s="1" customFormat="1" ht="12">
      <c r="A4792" s="3"/>
      <c r="B4792" s="2" t="s">
        <v>7336</v>
      </c>
      <c r="C4792" s="176" t="s">
        <v>7337</v>
      </c>
      <c r="D4792" s="177">
        <v>1</v>
      </c>
      <c r="E4792" s="178">
        <v>13.03</v>
      </c>
      <c r="F4792" s="563">
        <v>1697.4490909090903</v>
      </c>
      <c r="G4792" s="563"/>
    </row>
    <row r="4793" spans="1:9" s="1" customFormat="1" ht="12">
      <c r="A4793" s="3"/>
      <c r="B4793" s="2" t="s">
        <v>7338</v>
      </c>
      <c r="C4793" s="176" t="s">
        <v>5470</v>
      </c>
      <c r="D4793" s="177">
        <v>1</v>
      </c>
      <c r="E4793" s="178">
        <v>8.0310000000000006</v>
      </c>
      <c r="F4793" s="563">
        <v>1166.1242727272725</v>
      </c>
      <c r="G4793" s="563"/>
    </row>
    <row r="4794" spans="1:9" s="1" customFormat="1" ht="12">
      <c r="A4794" s="3"/>
      <c r="B4794" s="2" t="s">
        <v>5471</v>
      </c>
      <c r="C4794" s="176" t="s">
        <v>5472</v>
      </c>
      <c r="D4794" s="177">
        <v>1</v>
      </c>
      <c r="E4794" s="178">
        <v>8.1310000000000002</v>
      </c>
      <c r="F4794" s="563">
        <v>1227.7439999999999</v>
      </c>
      <c r="G4794" s="563"/>
    </row>
    <row r="4795" spans="1:9" s="1" customFormat="1" ht="12">
      <c r="A4795" s="3"/>
      <c r="B4795" s="2" t="s">
        <v>5473</v>
      </c>
      <c r="C4795" s="176" t="s">
        <v>5474</v>
      </c>
      <c r="D4795" s="177">
        <v>1</v>
      </c>
      <c r="E4795" s="178">
        <v>12.93</v>
      </c>
      <c r="F4795" s="563">
        <v>1761.3940909090907</v>
      </c>
      <c r="G4795" s="563"/>
    </row>
    <row r="4796" spans="1:9" s="1" customFormat="1" ht="12">
      <c r="A4796" s="3"/>
      <c r="B4796" s="2" t="s">
        <v>5475</v>
      </c>
      <c r="C4796" s="176" t="s">
        <v>5476</v>
      </c>
      <c r="D4796" s="177">
        <v>1</v>
      </c>
      <c r="E4796" s="178">
        <v>13.03</v>
      </c>
      <c r="F4796" s="563">
        <v>1781.1589090909088</v>
      </c>
      <c r="G4796" s="563"/>
    </row>
    <row r="4797" spans="1:9" s="1" customFormat="1" ht="12">
      <c r="A4797" s="3"/>
      <c r="B4797" s="2" t="s">
        <v>5477</v>
      </c>
      <c r="C4797" s="176" t="s">
        <v>5478</v>
      </c>
      <c r="D4797" s="177">
        <v>1</v>
      </c>
      <c r="E4797" s="178">
        <v>8.0310000000000006</v>
      </c>
      <c r="F4797" s="563">
        <v>1109.1550909090906</v>
      </c>
      <c r="G4797" s="563"/>
    </row>
    <row r="4798" spans="1:9" s="1" customFormat="1" ht="12">
      <c r="A4798" s="3"/>
      <c r="B4798" s="2" t="s">
        <v>5479</v>
      </c>
      <c r="C4798" s="176" t="s">
        <v>5480</v>
      </c>
      <c r="D4798" s="177">
        <v>1</v>
      </c>
      <c r="E4798" s="178">
        <v>9.26</v>
      </c>
      <c r="F4798" s="563">
        <v>1367.2603636363635</v>
      </c>
      <c r="G4798" s="563"/>
    </row>
    <row r="4799" spans="1:9" s="1" customFormat="1" ht="12">
      <c r="B4799" s="2" t="s">
        <v>5481</v>
      </c>
      <c r="C4799" s="176" t="s">
        <v>5482</v>
      </c>
      <c r="D4799" s="177">
        <v>1</v>
      </c>
      <c r="E4799" s="178">
        <v>8.1310000000000002</v>
      </c>
      <c r="F4799" s="563">
        <v>1169.6121818181816</v>
      </c>
      <c r="G4799" s="563"/>
    </row>
    <row r="4800" spans="1:9" s="1" customFormat="1" ht="12">
      <c r="B4800" s="2" t="s">
        <v>5483</v>
      </c>
      <c r="C4800" s="176" t="s">
        <v>16687</v>
      </c>
      <c r="D4800" s="177">
        <v>1</v>
      </c>
      <c r="E4800" s="178">
        <v>9.36</v>
      </c>
      <c r="F4800" s="563">
        <v>1426.5548181818178</v>
      </c>
      <c r="G4800" s="563"/>
      <c r="I4800" s="3"/>
    </row>
    <row r="4801" spans="2:9" s="1" customFormat="1" ht="12">
      <c r="B4801" s="2" t="s">
        <v>5484</v>
      </c>
      <c r="C4801" s="176" t="s">
        <v>5485</v>
      </c>
      <c r="D4801" s="177">
        <v>1</v>
      </c>
      <c r="E4801" s="178">
        <v>12.93</v>
      </c>
      <c r="F4801" s="563">
        <v>1675.3589999999997</v>
      </c>
      <c r="G4801" s="563"/>
      <c r="I4801" s="3"/>
    </row>
    <row r="4802" spans="2:9" s="1" customFormat="1" ht="12">
      <c r="B4802" s="2" t="s">
        <v>5486</v>
      </c>
      <c r="C4802" s="176" t="s">
        <v>5487</v>
      </c>
      <c r="D4802" s="177">
        <v>1</v>
      </c>
      <c r="E4802" s="178">
        <v>15.17</v>
      </c>
      <c r="F4802" s="563">
        <v>2060.191636363636</v>
      </c>
      <c r="G4802" s="563"/>
      <c r="I4802" s="3"/>
    </row>
    <row r="4803" spans="2:9" s="1" customFormat="1" ht="12">
      <c r="B4803" s="2" t="s">
        <v>5488</v>
      </c>
      <c r="C4803" s="176" t="s">
        <v>5489</v>
      </c>
      <c r="D4803" s="177">
        <v>1</v>
      </c>
      <c r="E4803" s="178">
        <v>13.03</v>
      </c>
      <c r="F4803" s="563">
        <v>1697.4490909090903</v>
      </c>
      <c r="G4803" s="563"/>
      <c r="I4803" s="3"/>
    </row>
    <row r="4804" spans="2:9" s="1" customFormat="1" ht="12">
      <c r="B4804" s="2" t="s">
        <v>5490</v>
      </c>
      <c r="C4804" s="176" t="s">
        <v>5491</v>
      </c>
      <c r="D4804" s="177">
        <v>1</v>
      </c>
      <c r="E4804" s="178">
        <v>15.27</v>
      </c>
      <c r="F4804" s="563">
        <v>2102.0465454545451</v>
      </c>
      <c r="G4804" s="563"/>
      <c r="I4804" s="3"/>
    </row>
    <row r="4805" spans="2:9" s="1" customFormat="1" ht="12">
      <c r="B4805" s="2" t="s">
        <v>5492</v>
      </c>
      <c r="C4805" s="176" t="s">
        <v>11198</v>
      </c>
      <c r="D4805" s="177">
        <v>1</v>
      </c>
      <c r="E4805" s="178">
        <v>2</v>
      </c>
      <c r="F4805" s="563">
        <v>79.756854545454544</v>
      </c>
      <c r="G4805" s="563"/>
      <c r="I4805" s="3"/>
    </row>
    <row r="4806" spans="2:9" s="1" customFormat="1" ht="12">
      <c r="B4806" s="2" t="s">
        <v>6338</v>
      </c>
      <c r="C4806" s="176" t="s">
        <v>11199</v>
      </c>
      <c r="D4806" s="177">
        <v>1</v>
      </c>
      <c r="E4806" s="178">
        <v>2</v>
      </c>
      <c r="F4806" s="563">
        <v>91.8482727272727</v>
      </c>
      <c r="G4806" s="563"/>
      <c r="I4806" s="3"/>
    </row>
    <row r="4807" spans="2:9" s="1" customFormat="1" ht="12">
      <c r="B4807" s="2" t="s">
        <v>6339</v>
      </c>
      <c r="C4807" s="176" t="s">
        <v>6340</v>
      </c>
      <c r="D4807" s="177">
        <v>1</v>
      </c>
      <c r="E4807" s="178">
        <v>2</v>
      </c>
      <c r="F4807" s="563">
        <v>55.457754545454542</v>
      </c>
      <c r="G4807" s="563"/>
      <c r="I4807" s="3"/>
    </row>
    <row r="4808" spans="2:9" s="1" customFormat="1" ht="12">
      <c r="B4808" s="2" t="s">
        <v>6341</v>
      </c>
      <c r="C4808" s="176" t="s">
        <v>6342</v>
      </c>
      <c r="D4808" s="177">
        <v>1</v>
      </c>
      <c r="E4808" s="178">
        <v>2</v>
      </c>
      <c r="F4808" s="563">
        <v>64.177527272727275</v>
      </c>
      <c r="G4808" s="563"/>
      <c r="I4808" s="3"/>
    </row>
    <row r="4809" spans="2:9" s="1" customFormat="1" ht="12">
      <c r="B4809" s="2" t="s">
        <v>16688</v>
      </c>
      <c r="C4809" s="176" t="s">
        <v>16689</v>
      </c>
      <c r="D4809" s="177">
        <v>1</v>
      </c>
      <c r="E4809" s="178">
        <v>0</v>
      </c>
      <c r="F4809" s="563">
        <v>79.175536363636354</v>
      </c>
      <c r="G4809" s="563"/>
      <c r="I4809" s="3"/>
    </row>
    <row r="4810" spans="2:9" s="1" customFormat="1" ht="12">
      <c r="B4810" s="2" t="s">
        <v>16690</v>
      </c>
      <c r="C4810" s="176" t="s">
        <v>16691</v>
      </c>
      <c r="D4810" s="177">
        <v>1</v>
      </c>
      <c r="E4810" s="178">
        <v>0</v>
      </c>
      <c r="F4810" s="563">
        <v>102.31199999999998</v>
      </c>
      <c r="G4810" s="563"/>
      <c r="I4810" s="3"/>
    </row>
    <row r="4811" spans="2:9" s="1" customFormat="1" ht="12">
      <c r="B4811" s="2" t="s">
        <v>6343</v>
      </c>
      <c r="C4811" s="176" t="s">
        <v>6344</v>
      </c>
      <c r="D4811" s="177">
        <v>1</v>
      </c>
      <c r="E4811" s="178">
        <v>0.36</v>
      </c>
      <c r="F4811" s="563">
        <v>32.437554545454532</v>
      </c>
      <c r="G4811" s="563"/>
      <c r="I4811" s="3"/>
    </row>
    <row r="4812" spans="2:9" s="1" customFormat="1" ht="12">
      <c r="B4812" s="2" t="s">
        <v>6345</v>
      </c>
      <c r="C4812" s="176" t="s">
        <v>6346</v>
      </c>
      <c r="D4812" s="177">
        <v>1</v>
      </c>
      <c r="E4812" s="178">
        <v>0.1</v>
      </c>
      <c r="F4812" s="563">
        <v>9.4406072727272701</v>
      </c>
      <c r="G4812" s="563"/>
      <c r="I4812" s="3"/>
    </row>
    <row r="4813" spans="2:9" s="1" customFormat="1" ht="12">
      <c r="B4813" s="2" t="s">
        <v>6347</v>
      </c>
      <c r="C4813" s="176" t="s">
        <v>6348</v>
      </c>
      <c r="D4813" s="177">
        <v>1</v>
      </c>
      <c r="E4813" s="178">
        <v>0.16</v>
      </c>
      <c r="F4813" s="563">
        <v>51.96984545454545</v>
      </c>
      <c r="G4813" s="563"/>
      <c r="I4813" s="3"/>
    </row>
    <row r="4814" spans="2:9" s="1" customFormat="1" ht="12">
      <c r="B4814" s="2" t="s">
        <v>6349</v>
      </c>
      <c r="C4814" s="176" t="s">
        <v>6350</v>
      </c>
      <c r="D4814" s="177">
        <v>1</v>
      </c>
      <c r="E4814" s="178">
        <v>0.2</v>
      </c>
      <c r="F4814" s="563">
        <v>55.806545454545436</v>
      </c>
      <c r="G4814" s="563"/>
      <c r="I4814" s="3"/>
    </row>
    <row r="4815" spans="2:9" s="1" customFormat="1" ht="12">
      <c r="B4815" s="2" t="s">
        <v>6351</v>
      </c>
      <c r="C4815" s="176" t="s">
        <v>5514</v>
      </c>
      <c r="D4815" s="177">
        <v>1</v>
      </c>
      <c r="E4815" s="178">
        <v>0.4</v>
      </c>
      <c r="F4815" s="563">
        <v>68.828072727272712</v>
      </c>
      <c r="G4815" s="563"/>
      <c r="I4815" s="3"/>
    </row>
    <row r="4816" spans="2:9" s="1" customFormat="1" ht="12">
      <c r="B4816" s="2" t="s">
        <v>9833</v>
      </c>
      <c r="C4816" s="176" t="s">
        <v>9834</v>
      </c>
      <c r="D4816" s="177">
        <v>1</v>
      </c>
      <c r="E4816" s="178">
        <v>1.415</v>
      </c>
      <c r="F4816" s="563">
        <v>287.40370909090905</v>
      </c>
      <c r="G4816" s="563"/>
      <c r="I4816" s="3"/>
    </row>
    <row r="4817" spans="2:9" s="1" customFormat="1" ht="12">
      <c r="B4817" s="2" t="s">
        <v>5515</v>
      </c>
      <c r="C4817" s="176" t="s">
        <v>5516</v>
      </c>
      <c r="D4817" s="177">
        <v>1</v>
      </c>
      <c r="E4817" s="178">
        <v>0.36</v>
      </c>
      <c r="F4817" s="563">
        <v>35.460409090909081</v>
      </c>
      <c r="G4817" s="563"/>
      <c r="I4817" s="3"/>
    </row>
    <row r="4818" spans="2:9" s="1" customFormat="1" ht="12">
      <c r="B4818" s="2" t="s">
        <v>5517</v>
      </c>
      <c r="C4818" s="176" t="s">
        <v>5518</v>
      </c>
      <c r="D4818" s="177">
        <v>1</v>
      </c>
      <c r="E4818" s="178">
        <v>0.85</v>
      </c>
      <c r="F4818" s="563">
        <v>13.021527272727267</v>
      </c>
      <c r="G4818" s="563"/>
      <c r="I4818" s="3"/>
    </row>
    <row r="4819" spans="2:9" s="1" customFormat="1" ht="12">
      <c r="B4819" s="2" t="s">
        <v>5519</v>
      </c>
      <c r="C4819" s="176" t="s">
        <v>5520</v>
      </c>
      <c r="D4819" s="177">
        <v>1</v>
      </c>
      <c r="E4819" s="178">
        <v>0.39</v>
      </c>
      <c r="F4819" s="563">
        <v>80.105645454545439</v>
      </c>
      <c r="G4819" s="563"/>
      <c r="I4819" s="3"/>
    </row>
    <row r="4820" spans="2:9" s="1" customFormat="1" ht="12">
      <c r="B4820" s="2" t="s">
        <v>5521</v>
      </c>
      <c r="C4820" s="176" t="s">
        <v>5522</v>
      </c>
      <c r="D4820" s="177">
        <v>1</v>
      </c>
      <c r="E4820" s="178">
        <v>0.3</v>
      </c>
      <c r="F4820" s="563">
        <v>53.597536363636344</v>
      </c>
      <c r="G4820" s="563"/>
      <c r="I4820" s="3"/>
    </row>
    <row r="4821" spans="2:9" s="1" customFormat="1" ht="12">
      <c r="B4821" s="2" t="s">
        <v>5523</v>
      </c>
      <c r="C4821" s="176" t="s">
        <v>5524</v>
      </c>
      <c r="D4821" s="177">
        <v>1</v>
      </c>
      <c r="E4821" s="178">
        <v>2</v>
      </c>
      <c r="F4821" s="563">
        <v>86.500145454545432</v>
      </c>
      <c r="G4821" s="563"/>
      <c r="I4821" s="3"/>
    </row>
    <row r="4822" spans="2:9" s="1" customFormat="1" ht="12">
      <c r="B4822" s="2" t="s">
        <v>5525</v>
      </c>
      <c r="C4822" s="176" t="s">
        <v>5524</v>
      </c>
      <c r="D4822" s="177">
        <v>1</v>
      </c>
      <c r="E4822" s="178">
        <v>0.39</v>
      </c>
      <c r="F4822" s="563">
        <v>51.621054545454534</v>
      </c>
      <c r="G4822" s="563"/>
      <c r="I4822" s="3"/>
    </row>
    <row r="4823" spans="2:9" s="1" customFormat="1" ht="12">
      <c r="B4823" s="2" t="s">
        <v>9835</v>
      </c>
      <c r="C4823" s="176" t="s">
        <v>9836</v>
      </c>
      <c r="D4823" s="177">
        <v>1</v>
      </c>
      <c r="E4823" s="178">
        <v>0.54</v>
      </c>
      <c r="F4823" s="563">
        <v>105.75340363636361</v>
      </c>
      <c r="G4823" s="563"/>
      <c r="I4823" s="3"/>
    </row>
    <row r="4824" spans="2:9" s="1" customFormat="1" ht="12">
      <c r="B4824" s="2" t="s">
        <v>9837</v>
      </c>
      <c r="C4824" s="176" t="s">
        <v>9838</v>
      </c>
      <c r="D4824" s="177">
        <v>1</v>
      </c>
      <c r="E4824" s="178">
        <v>0.54</v>
      </c>
      <c r="F4824" s="563">
        <v>113.56631999999998</v>
      </c>
      <c r="G4824" s="563"/>
      <c r="I4824" s="3"/>
    </row>
    <row r="4825" spans="2:9" s="1" customFormat="1" ht="12">
      <c r="B4825" s="2" t="s">
        <v>5526</v>
      </c>
      <c r="C4825" s="176" t="s">
        <v>5527</v>
      </c>
      <c r="D4825" s="177">
        <v>1</v>
      </c>
      <c r="E4825" s="178">
        <v>1.1299999999999999</v>
      </c>
      <c r="F4825" s="563">
        <v>117.42627272727267</v>
      </c>
      <c r="G4825" s="563"/>
      <c r="I4825" s="3"/>
    </row>
    <row r="4826" spans="2:9" s="1" customFormat="1" ht="12">
      <c r="B4826" s="2" t="s">
        <v>9839</v>
      </c>
      <c r="C4826" s="176" t="s">
        <v>9840</v>
      </c>
      <c r="D4826" s="177">
        <v>1</v>
      </c>
      <c r="E4826" s="178">
        <v>1.24</v>
      </c>
      <c r="F4826" s="563">
        <v>126.12279272727272</v>
      </c>
      <c r="G4826" s="563"/>
      <c r="I4826" s="3"/>
    </row>
    <row r="4827" spans="2:9" s="1" customFormat="1" ht="12">
      <c r="B4827" s="2" t="s">
        <v>9841</v>
      </c>
      <c r="C4827" s="176" t="s">
        <v>9842</v>
      </c>
      <c r="D4827" s="177">
        <v>1</v>
      </c>
      <c r="E4827" s="178">
        <v>1.26</v>
      </c>
      <c r="F4827" s="563">
        <v>132.95909454545452</v>
      </c>
      <c r="G4827" s="563"/>
      <c r="I4827" s="3"/>
    </row>
    <row r="4828" spans="2:9" s="1" customFormat="1" ht="12">
      <c r="B4828" s="2" t="s">
        <v>5528</v>
      </c>
      <c r="C4828" s="176" t="s">
        <v>5529</v>
      </c>
      <c r="D4828" s="177">
        <v>1</v>
      </c>
      <c r="E4828" s="178">
        <v>2.5299999999999998</v>
      </c>
      <c r="F4828" s="563">
        <v>152.30536363636361</v>
      </c>
      <c r="G4828" s="563"/>
      <c r="I4828" s="3"/>
    </row>
    <row r="4829" spans="2:9" s="1" customFormat="1" ht="12">
      <c r="B4829" s="2" t="s">
        <v>5530</v>
      </c>
      <c r="C4829" s="176" t="s">
        <v>5531</v>
      </c>
      <c r="D4829" s="177">
        <v>1</v>
      </c>
      <c r="E4829" s="178">
        <v>0.69499999999999995</v>
      </c>
      <c r="F4829" s="563">
        <v>186.02181818181816</v>
      </c>
      <c r="G4829" s="563"/>
      <c r="I4829" s="3"/>
    </row>
    <row r="4830" spans="2:9" s="1" customFormat="1" ht="12">
      <c r="B4830" s="2" t="s">
        <v>5532</v>
      </c>
      <c r="C4830" s="176" t="s">
        <v>5533</v>
      </c>
      <c r="D4830" s="177">
        <v>1</v>
      </c>
      <c r="E4830" s="178">
        <v>4.8259999999999996</v>
      </c>
      <c r="F4830" s="563">
        <v>604.57090909090891</v>
      </c>
      <c r="G4830" s="563"/>
      <c r="I4830" s="3"/>
    </row>
    <row r="4831" spans="2:9" s="1" customFormat="1" ht="12">
      <c r="B4831" s="2" t="s">
        <v>5534</v>
      </c>
      <c r="C4831" s="176" t="s">
        <v>5535</v>
      </c>
      <c r="D4831" s="177">
        <v>1</v>
      </c>
      <c r="E4831" s="178">
        <v>4.0110000000000001</v>
      </c>
      <c r="F4831" s="563">
        <v>769.66527272727251</v>
      </c>
      <c r="G4831" s="563"/>
      <c r="I4831" s="3"/>
    </row>
    <row r="4832" spans="2:9" s="1" customFormat="1" ht="12">
      <c r="B4832" s="2" t="s">
        <v>6378</v>
      </c>
      <c r="C4832" s="176" t="s">
        <v>6379</v>
      </c>
      <c r="D4832" s="177">
        <v>1</v>
      </c>
      <c r="E4832" s="178">
        <v>4.0999999999999996</v>
      </c>
      <c r="F4832" s="563">
        <v>574.34236363636353</v>
      </c>
      <c r="G4832" s="563"/>
      <c r="I4832" s="3"/>
    </row>
    <row r="4833" spans="2:9" s="1" customFormat="1" ht="12">
      <c r="B4833" s="2" t="s">
        <v>5545</v>
      </c>
      <c r="C4833" s="176" t="s">
        <v>6413</v>
      </c>
      <c r="D4833" s="177">
        <v>1</v>
      </c>
      <c r="E4833" s="178">
        <v>7</v>
      </c>
      <c r="F4833" s="563">
        <v>591.78190909090893</v>
      </c>
      <c r="G4833" s="563"/>
      <c r="I4833" s="3"/>
    </row>
    <row r="4834" spans="2:9" s="1" customFormat="1" ht="12">
      <c r="B4834" s="2" t="s">
        <v>6414</v>
      </c>
      <c r="C4834" s="176" t="s">
        <v>6415</v>
      </c>
      <c r="D4834" s="177">
        <v>1</v>
      </c>
      <c r="E4834" s="178">
        <v>6.65</v>
      </c>
      <c r="F4834" s="563">
        <v>681.30490909090895</v>
      </c>
      <c r="G4834" s="563"/>
      <c r="I4834" s="3"/>
    </row>
    <row r="4835" spans="2:9" s="1" customFormat="1" ht="12">
      <c r="B4835" s="2" t="s">
        <v>6416</v>
      </c>
      <c r="C4835" s="176" t="s">
        <v>6417</v>
      </c>
      <c r="D4835" s="177">
        <v>1</v>
      </c>
      <c r="E4835" s="178">
        <v>8.0150000000000006</v>
      </c>
      <c r="F4835" s="563">
        <v>851.04981818181795</v>
      </c>
      <c r="G4835" s="563"/>
      <c r="I4835" s="3"/>
    </row>
    <row r="4836" spans="2:9" s="1" customFormat="1" ht="12">
      <c r="B4836" s="2" t="s">
        <v>6418</v>
      </c>
      <c r="C4836" s="176" t="s">
        <v>6419</v>
      </c>
      <c r="D4836" s="177">
        <v>1</v>
      </c>
      <c r="E4836" s="178">
        <v>8.35</v>
      </c>
      <c r="F4836" s="563">
        <v>896.39263636363626</v>
      </c>
      <c r="G4836" s="563"/>
      <c r="I4836" s="3"/>
    </row>
    <row r="4837" spans="2:9" s="1" customFormat="1" ht="12">
      <c r="B4837" s="2" t="s">
        <v>6420</v>
      </c>
      <c r="C4837" s="176" t="s">
        <v>6421</v>
      </c>
      <c r="D4837" s="177">
        <v>1</v>
      </c>
      <c r="E4837" s="178">
        <v>7.22</v>
      </c>
      <c r="F4837" s="563">
        <v>553.41490909090896</v>
      </c>
      <c r="G4837" s="563"/>
      <c r="I4837" s="3"/>
    </row>
    <row r="4838" spans="2:9" s="1" customFormat="1" ht="12">
      <c r="B4838" s="2" t="s">
        <v>6422</v>
      </c>
      <c r="C4838" s="176" t="s">
        <v>9843</v>
      </c>
      <c r="D4838" s="177">
        <v>1</v>
      </c>
      <c r="E4838" s="178">
        <v>7.12</v>
      </c>
      <c r="F4838" s="563">
        <v>934.75963636363622</v>
      </c>
      <c r="G4838" s="563"/>
      <c r="I4838" s="3"/>
    </row>
    <row r="4839" spans="2:9" s="1" customFormat="1" ht="12">
      <c r="B4839" s="2" t="s">
        <v>6423</v>
      </c>
      <c r="C4839" s="176" t="s">
        <v>6424</v>
      </c>
      <c r="D4839" s="177">
        <v>1</v>
      </c>
      <c r="E4839" s="178">
        <v>7.42</v>
      </c>
      <c r="F4839" s="563">
        <v>580.15554545454529</v>
      </c>
      <c r="G4839" s="563"/>
      <c r="I4839" s="3"/>
    </row>
    <row r="4840" spans="2:9" s="1" customFormat="1" ht="12">
      <c r="B4840" s="2" t="s">
        <v>6425</v>
      </c>
      <c r="C4840" s="176" t="s">
        <v>11200</v>
      </c>
      <c r="D4840" s="177">
        <v>1</v>
      </c>
      <c r="E4840" s="178">
        <v>8.69</v>
      </c>
      <c r="F4840" s="563">
        <v>958.01236363636349</v>
      </c>
      <c r="G4840" s="563"/>
      <c r="I4840" s="3"/>
    </row>
    <row r="4841" spans="2:9" s="1" customFormat="1" ht="12">
      <c r="B4841" s="2" t="s">
        <v>6426</v>
      </c>
      <c r="C4841" s="176" t="s">
        <v>6427</v>
      </c>
      <c r="D4841" s="177">
        <v>1</v>
      </c>
      <c r="E4841" s="178">
        <v>7.42</v>
      </c>
      <c r="F4841" s="563">
        <v>609.22145454545443</v>
      </c>
      <c r="G4841" s="563"/>
      <c r="I4841" s="3"/>
    </row>
    <row r="4842" spans="2:9" s="1" customFormat="1" ht="12">
      <c r="B4842" s="2" t="s">
        <v>6428</v>
      </c>
      <c r="C4842" s="176" t="s">
        <v>6429</v>
      </c>
      <c r="D4842" s="177">
        <v>1</v>
      </c>
      <c r="E4842" s="178">
        <v>8.0180000000000007</v>
      </c>
      <c r="F4842" s="563">
        <v>470.86772727272717</v>
      </c>
      <c r="G4842" s="563"/>
      <c r="I4842" s="3"/>
    </row>
    <row r="4843" spans="2:9" s="1" customFormat="1" ht="12">
      <c r="B4843" s="2" t="s">
        <v>6430</v>
      </c>
      <c r="C4843" s="176" t="s">
        <v>16692</v>
      </c>
      <c r="D4843" s="177">
        <v>1</v>
      </c>
      <c r="E4843" s="178">
        <v>8.4</v>
      </c>
      <c r="F4843" s="563">
        <v>488.30727272727273</v>
      </c>
      <c r="G4843" s="563"/>
      <c r="I4843" s="3"/>
    </row>
    <row r="4844" spans="2:9" s="1" customFormat="1" ht="12">
      <c r="B4844" s="2" t="s">
        <v>6431</v>
      </c>
      <c r="C4844" s="176" t="s">
        <v>6432</v>
      </c>
      <c r="D4844" s="177">
        <v>1</v>
      </c>
      <c r="E4844" s="178">
        <v>6.625</v>
      </c>
      <c r="F4844" s="563">
        <v>447.61499999999995</v>
      </c>
      <c r="G4844" s="563"/>
      <c r="I4844" s="3"/>
    </row>
    <row r="4845" spans="2:9" s="1" customFormat="1" ht="12">
      <c r="B4845" s="2" t="s">
        <v>16693</v>
      </c>
      <c r="C4845" s="176" t="s">
        <v>16694</v>
      </c>
      <c r="D4845" s="177">
        <v>1</v>
      </c>
      <c r="E4845" s="178">
        <v>7.6</v>
      </c>
      <c r="F4845" s="563">
        <v>1324.2428181818177</v>
      </c>
      <c r="G4845" s="563"/>
      <c r="I4845" s="3"/>
    </row>
    <row r="4846" spans="2:9" s="1" customFormat="1" ht="12">
      <c r="B4846" s="2" t="s">
        <v>16695</v>
      </c>
      <c r="C4846" s="176" t="s">
        <v>16696</v>
      </c>
      <c r="D4846" s="177">
        <v>1</v>
      </c>
      <c r="E4846" s="178">
        <v>3.29</v>
      </c>
      <c r="F4846" s="563">
        <v>606.89618181818162</v>
      </c>
      <c r="G4846" s="563"/>
      <c r="I4846" s="3"/>
    </row>
    <row r="4847" spans="2:9" s="1" customFormat="1" ht="12">
      <c r="B4847" s="2" t="s">
        <v>16697</v>
      </c>
      <c r="C4847" s="176" t="s">
        <v>16698</v>
      </c>
      <c r="D4847" s="177">
        <v>1</v>
      </c>
      <c r="E4847" s="178">
        <v>3.29</v>
      </c>
      <c r="F4847" s="563">
        <v>395.29636363636359</v>
      </c>
      <c r="G4847" s="563"/>
      <c r="I4847" s="3"/>
    </row>
    <row r="4848" spans="2:9" s="1" customFormat="1" ht="12">
      <c r="B4848" s="2" t="s">
        <v>16699</v>
      </c>
      <c r="C4848" s="176" t="s">
        <v>16700</v>
      </c>
      <c r="D4848" s="177">
        <v>1</v>
      </c>
      <c r="E4848" s="178">
        <v>3.29</v>
      </c>
      <c r="F4848" s="563">
        <v>635.96209090909065</v>
      </c>
      <c r="G4848" s="563"/>
      <c r="I4848" s="3"/>
    </row>
    <row r="4849" spans="1:9" s="1" customFormat="1" ht="12">
      <c r="A4849" s="3" t="s">
        <v>13219</v>
      </c>
      <c r="B4849" s="2" t="s">
        <v>9844</v>
      </c>
      <c r="C4849" s="176" t="s">
        <v>9845</v>
      </c>
      <c r="D4849" s="177">
        <v>1</v>
      </c>
      <c r="E4849" s="178">
        <v>5.17</v>
      </c>
      <c r="F4849" s="563">
        <v>911.50690909090895</v>
      </c>
      <c r="G4849" s="563"/>
      <c r="I4849" s="3"/>
    </row>
    <row r="4850" spans="1:9" s="1" customFormat="1" ht="12">
      <c r="A4850" s="3"/>
      <c r="B4850" s="2" t="s">
        <v>6433</v>
      </c>
      <c r="C4850" s="176" t="s">
        <v>6434</v>
      </c>
      <c r="D4850" s="177">
        <v>1</v>
      </c>
      <c r="E4850" s="178">
        <v>4.13</v>
      </c>
      <c r="F4850" s="563">
        <v>635.96209090909065</v>
      </c>
      <c r="G4850" s="563"/>
      <c r="I4850" s="3"/>
    </row>
    <row r="4851" spans="1:9" s="1" customFormat="1" ht="12">
      <c r="A4851" s="3"/>
      <c r="B4851" s="2" t="s">
        <v>6435</v>
      </c>
      <c r="C4851" s="176" t="s">
        <v>6436</v>
      </c>
      <c r="D4851" s="177">
        <v>1</v>
      </c>
      <c r="E4851" s="178">
        <v>3.94</v>
      </c>
      <c r="F4851" s="563">
        <v>422.03699999999986</v>
      </c>
      <c r="G4851" s="563"/>
      <c r="I4851" s="3"/>
    </row>
    <row r="4852" spans="1:9" s="1" customFormat="1" ht="12">
      <c r="A4852" s="3"/>
      <c r="B4852" s="2" t="s">
        <v>6437</v>
      </c>
      <c r="C4852" s="176" t="s">
        <v>6438</v>
      </c>
      <c r="D4852" s="177">
        <v>1</v>
      </c>
      <c r="E4852" s="178">
        <v>4.43</v>
      </c>
      <c r="F4852" s="563">
        <v>674.32909090909095</v>
      </c>
      <c r="G4852" s="563"/>
      <c r="I4852" s="3"/>
    </row>
    <row r="4853" spans="1:9" s="1" customFormat="1" ht="12">
      <c r="A4853" s="3"/>
      <c r="B4853" s="2" t="s">
        <v>6439</v>
      </c>
      <c r="C4853" s="176" t="s">
        <v>6440</v>
      </c>
      <c r="D4853" s="177">
        <v>1</v>
      </c>
      <c r="E4853" s="178">
        <v>2.5299999999999998</v>
      </c>
      <c r="F4853" s="563">
        <v>330.18872727272719</v>
      </c>
      <c r="G4853" s="563"/>
      <c r="I4853" s="3"/>
    </row>
    <row r="4854" spans="1:9" s="1" customFormat="1" ht="12">
      <c r="A4854" s="3" t="s">
        <v>13236</v>
      </c>
      <c r="B4854" s="2" t="s">
        <v>6441</v>
      </c>
      <c r="C4854" s="176" t="s">
        <v>9846</v>
      </c>
      <c r="D4854" s="177">
        <v>1</v>
      </c>
      <c r="E4854" s="178">
        <v>5.78</v>
      </c>
      <c r="F4854" s="563">
        <v>1092.8781818181817</v>
      </c>
      <c r="G4854" s="563"/>
      <c r="I4854" s="3"/>
    </row>
    <row r="4855" spans="1:9" s="1" customFormat="1" ht="12">
      <c r="A4855" s="3" t="s">
        <v>13234</v>
      </c>
      <c r="B4855" s="2" t="s">
        <v>6442</v>
      </c>
      <c r="C4855" s="176" t="s">
        <v>9847</v>
      </c>
      <c r="D4855" s="177">
        <v>1</v>
      </c>
      <c r="E4855" s="178">
        <v>5.1100000000000003</v>
      </c>
      <c r="F4855" s="563">
        <v>742.9246363636363</v>
      </c>
      <c r="G4855" s="563"/>
      <c r="I4855" s="3"/>
    </row>
    <row r="4856" spans="1:9" s="1" customFormat="1" ht="12">
      <c r="A4856" s="3" t="s">
        <v>13238</v>
      </c>
      <c r="B4856" s="2" t="s">
        <v>6443</v>
      </c>
      <c r="C4856" s="176" t="s">
        <v>9847</v>
      </c>
      <c r="D4856" s="177">
        <v>1</v>
      </c>
      <c r="E4856" s="178">
        <v>6.08</v>
      </c>
      <c r="F4856" s="563">
        <v>1092.8781818181817</v>
      </c>
      <c r="G4856" s="563"/>
      <c r="I4856" s="3"/>
    </row>
    <row r="4857" spans="1:9" s="1" customFormat="1" ht="12">
      <c r="B4857" s="2" t="s">
        <v>16701</v>
      </c>
      <c r="C4857" s="176" t="s">
        <v>16702</v>
      </c>
      <c r="D4857" s="177">
        <v>1</v>
      </c>
      <c r="E4857" s="178">
        <v>7.6</v>
      </c>
      <c r="F4857" s="563">
        <v>1349.8208181818179</v>
      </c>
      <c r="G4857" s="563"/>
      <c r="I4857" s="3"/>
    </row>
    <row r="4858" spans="1:9" s="1" customFormat="1" ht="12">
      <c r="B4858" s="2" t="s">
        <v>16703</v>
      </c>
      <c r="C4858" s="176" t="s">
        <v>16704</v>
      </c>
      <c r="D4858" s="177">
        <v>1</v>
      </c>
      <c r="E4858" s="178">
        <v>3.29</v>
      </c>
      <c r="F4858" s="563">
        <v>618.52254545454525</v>
      </c>
      <c r="G4858" s="563"/>
      <c r="I4858" s="3"/>
    </row>
    <row r="4859" spans="1:9" s="1" customFormat="1" ht="12">
      <c r="B4859" s="2" t="s">
        <v>16705</v>
      </c>
      <c r="C4859" s="176" t="s">
        <v>16706</v>
      </c>
      <c r="D4859" s="177">
        <v>1</v>
      </c>
      <c r="E4859" s="178">
        <v>3.29</v>
      </c>
      <c r="F4859" s="563">
        <v>405.76009090909082</v>
      </c>
      <c r="G4859" s="563"/>
      <c r="I4859" s="3"/>
    </row>
    <row r="4860" spans="1:9" s="1" customFormat="1" ht="12">
      <c r="B4860" s="2" t="s">
        <v>16707</v>
      </c>
      <c r="C4860" s="176" t="s">
        <v>16708</v>
      </c>
      <c r="D4860" s="177">
        <v>1</v>
      </c>
      <c r="E4860" s="178">
        <v>3.29</v>
      </c>
      <c r="F4860" s="563">
        <v>647.58845454545428</v>
      </c>
      <c r="G4860" s="563"/>
      <c r="I4860" s="3"/>
    </row>
    <row r="4861" spans="1:9" s="1" customFormat="1" ht="12">
      <c r="A4861" s="3" t="s">
        <v>13223</v>
      </c>
      <c r="B4861" s="2" t="s">
        <v>9848</v>
      </c>
      <c r="C4861" s="176" t="s">
        <v>16709</v>
      </c>
      <c r="D4861" s="177">
        <v>1</v>
      </c>
      <c r="E4861" s="178">
        <v>6.37</v>
      </c>
      <c r="F4861" s="563">
        <v>1167.2869090909087</v>
      </c>
      <c r="G4861" s="563"/>
      <c r="I4861" s="3"/>
    </row>
    <row r="4862" spans="1:9" s="1" customFormat="1" ht="12">
      <c r="A4862" s="3" t="s">
        <v>13220</v>
      </c>
      <c r="B4862" s="2" t="s">
        <v>9849</v>
      </c>
      <c r="C4862" s="176" t="s">
        <v>16710</v>
      </c>
      <c r="D4862" s="177">
        <v>1</v>
      </c>
      <c r="E4862" s="178">
        <v>5.17</v>
      </c>
      <c r="F4862" s="563">
        <v>924.29590909090894</v>
      </c>
      <c r="G4862" s="563"/>
      <c r="I4862" s="3"/>
    </row>
    <row r="4863" spans="1:9" s="1" customFormat="1" ht="12">
      <c r="A4863" s="3" t="s">
        <v>13225</v>
      </c>
      <c r="B4863" s="2" t="s">
        <v>9850</v>
      </c>
      <c r="C4863" s="176" t="s">
        <v>16711</v>
      </c>
      <c r="D4863" s="177">
        <v>1</v>
      </c>
      <c r="E4863" s="178">
        <v>6.37</v>
      </c>
      <c r="F4863" s="563">
        <v>1232.3945454545451</v>
      </c>
      <c r="G4863" s="563"/>
      <c r="I4863" s="3"/>
    </row>
    <row r="4864" spans="1:9" s="1" customFormat="1" ht="12">
      <c r="A4864" s="3"/>
      <c r="B4864" s="2" t="s">
        <v>6444</v>
      </c>
      <c r="C4864" s="176" t="s">
        <v>6445</v>
      </c>
      <c r="D4864" s="177">
        <v>1</v>
      </c>
      <c r="E4864" s="178">
        <v>4.2300000000000004</v>
      </c>
      <c r="F4864" s="563">
        <v>649.9137272727271</v>
      </c>
      <c r="G4864" s="563"/>
      <c r="I4864" s="3"/>
    </row>
    <row r="4865" spans="1:9" s="1" customFormat="1" ht="12">
      <c r="A4865" s="3"/>
      <c r="B4865" s="2" t="s">
        <v>6446</v>
      </c>
      <c r="C4865" s="176" t="s">
        <v>6447</v>
      </c>
      <c r="D4865" s="177">
        <v>1</v>
      </c>
      <c r="E4865" s="178">
        <v>3.92</v>
      </c>
      <c r="F4865" s="563">
        <v>430.1754545454545</v>
      </c>
      <c r="G4865" s="563"/>
      <c r="I4865" s="3"/>
    </row>
    <row r="4866" spans="1:9" s="1" customFormat="1" ht="12">
      <c r="A4866" s="3"/>
      <c r="B4866" s="2" t="s">
        <v>6448</v>
      </c>
      <c r="C4866" s="176" t="s">
        <v>6449</v>
      </c>
      <c r="D4866" s="177">
        <v>1</v>
      </c>
      <c r="E4866" s="178">
        <v>4.37</v>
      </c>
      <c r="F4866" s="563">
        <v>685.95545454545459</v>
      </c>
      <c r="G4866" s="563"/>
      <c r="I4866" s="3"/>
    </row>
    <row r="4867" spans="1:9" s="1" customFormat="1" ht="12">
      <c r="A4867" s="3" t="s">
        <v>13237</v>
      </c>
      <c r="B4867" s="2" t="s">
        <v>6450</v>
      </c>
      <c r="C4867" s="176" t="s">
        <v>9851</v>
      </c>
      <c r="D4867" s="177">
        <v>1</v>
      </c>
      <c r="E4867" s="178">
        <v>6.09</v>
      </c>
      <c r="F4867" s="563">
        <v>1102.1792727272725</v>
      </c>
      <c r="G4867" s="563"/>
      <c r="I4867" s="3"/>
    </row>
    <row r="4868" spans="1:9" s="1" customFormat="1" ht="12">
      <c r="A4868" s="3" t="s">
        <v>13235</v>
      </c>
      <c r="B4868" s="2" t="s">
        <v>6451</v>
      </c>
      <c r="C4868" s="176" t="s">
        <v>9852</v>
      </c>
      <c r="D4868" s="177">
        <v>1</v>
      </c>
      <c r="E4868" s="178">
        <v>5.42</v>
      </c>
      <c r="F4868" s="563">
        <v>753.38836363636347</v>
      </c>
      <c r="G4868" s="563"/>
      <c r="I4868" s="3"/>
    </row>
    <row r="4869" spans="1:9" s="1" customFormat="1" ht="12">
      <c r="A4869" s="3" t="s">
        <v>13239</v>
      </c>
      <c r="B4869" s="2" t="s">
        <v>6452</v>
      </c>
      <c r="C4869" s="176" t="s">
        <v>9852</v>
      </c>
      <c r="D4869" s="177">
        <v>1</v>
      </c>
      <c r="E4869" s="178">
        <v>5.88</v>
      </c>
      <c r="F4869" s="563">
        <v>1104.5045454545452</v>
      </c>
      <c r="G4869" s="563"/>
      <c r="I4869" s="3"/>
    </row>
    <row r="4870" spans="1:9" s="1" customFormat="1" ht="12">
      <c r="B4870" s="2" t="s">
        <v>16712</v>
      </c>
      <c r="C4870" s="176" t="s">
        <v>16713</v>
      </c>
      <c r="D4870" s="177">
        <v>1</v>
      </c>
      <c r="E4870" s="178">
        <v>7.6</v>
      </c>
      <c r="F4870" s="563">
        <v>1376.5614545454541</v>
      </c>
      <c r="G4870" s="563"/>
      <c r="I4870" s="3"/>
    </row>
    <row r="4871" spans="1:9" s="1" customFormat="1" ht="12">
      <c r="A4871" s="3" t="s">
        <v>13221</v>
      </c>
      <c r="B4871" s="2" t="s">
        <v>9853</v>
      </c>
      <c r="C4871" s="176" t="s">
        <v>9854</v>
      </c>
      <c r="D4871" s="177">
        <v>1</v>
      </c>
      <c r="E4871" s="178">
        <v>5.65</v>
      </c>
      <c r="F4871" s="563">
        <v>967.31345454545442</v>
      </c>
      <c r="G4871" s="563"/>
      <c r="I4871" s="3"/>
    </row>
    <row r="4872" spans="1:9" s="1" customFormat="1" ht="12">
      <c r="B4872" s="2" t="s">
        <v>6453</v>
      </c>
      <c r="C4872" s="176" t="s">
        <v>6454</v>
      </c>
      <c r="D4872" s="177">
        <v>1</v>
      </c>
      <c r="E4872" s="178">
        <v>7.22</v>
      </c>
      <c r="F4872" s="563">
        <v>766.17736363636357</v>
      </c>
      <c r="G4872" s="563"/>
      <c r="I4872" s="3"/>
    </row>
    <row r="4873" spans="1:9" s="1" customFormat="1" ht="12">
      <c r="B4873" s="2" t="s">
        <v>6455</v>
      </c>
      <c r="C4873" s="176" t="s">
        <v>6456</v>
      </c>
      <c r="D4873" s="177">
        <v>1</v>
      </c>
      <c r="E4873" s="178">
        <v>7.22</v>
      </c>
      <c r="F4873" s="563">
        <v>553.41490909090896</v>
      </c>
      <c r="G4873" s="563"/>
      <c r="I4873" s="3"/>
    </row>
    <row r="4874" spans="1:9" s="1" customFormat="1" ht="12">
      <c r="B4874" s="2" t="s">
        <v>6457</v>
      </c>
      <c r="C4874" s="176" t="s">
        <v>5660</v>
      </c>
      <c r="D4874" s="177">
        <v>1</v>
      </c>
      <c r="E4874" s="178">
        <v>7.22</v>
      </c>
      <c r="F4874" s="563">
        <v>589.45663636363622</v>
      </c>
      <c r="G4874" s="563"/>
      <c r="I4874" s="3"/>
    </row>
    <row r="4875" spans="1:9" s="1" customFormat="1" ht="12">
      <c r="B4875" s="2" t="s">
        <v>5661</v>
      </c>
      <c r="C4875" s="176" t="s">
        <v>16714</v>
      </c>
      <c r="D4875" s="177">
        <v>1</v>
      </c>
      <c r="E4875" s="178">
        <v>6.92</v>
      </c>
      <c r="F4875" s="563">
        <v>581.31818181818176</v>
      </c>
      <c r="G4875" s="563"/>
      <c r="I4875" s="3"/>
    </row>
    <row r="4876" spans="1:9" s="1" customFormat="1" ht="12">
      <c r="B4876" s="2" t="s">
        <v>5662</v>
      </c>
      <c r="C4876" s="176" t="s">
        <v>5663</v>
      </c>
      <c r="D4876" s="177">
        <v>1</v>
      </c>
      <c r="E4876" s="178">
        <v>7.22</v>
      </c>
      <c r="F4876" s="563">
        <v>806.86963636363623</v>
      </c>
      <c r="G4876" s="563"/>
      <c r="I4876" s="3"/>
    </row>
    <row r="4877" spans="1:9" s="1" customFormat="1" ht="12">
      <c r="B4877" s="2" t="s">
        <v>5664</v>
      </c>
      <c r="C4877" s="176" t="s">
        <v>5665</v>
      </c>
      <c r="D4877" s="177">
        <v>1</v>
      </c>
      <c r="E4877" s="178">
        <v>4.67</v>
      </c>
      <c r="F4877" s="563">
        <v>422.03699999999986</v>
      </c>
      <c r="G4877" s="563"/>
      <c r="I4877" s="3"/>
    </row>
    <row r="4878" spans="1:9" s="1" customFormat="1" ht="12">
      <c r="A4878" s="3" t="s">
        <v>13244</v>
      </c>
      <c r="B4878" s="2" t="s">
        <v>5666</v>
      </c>
      <c r="C4878" s="176" t="s">
        <v>9855</v>
      </c>
      <c r="D4878" s="177">
        <v>1</v>
      </c>
      <c r="E4878" s="178">
        <v>8.67</v>
      </c>
      <c r="F4878" s="563">
        <v>1288.2010909090905</v>
      </c>
      <c r="G4878" s="563"/>
      <c r="I4878" s="3"/>
    </row>
    <row r="4879" spans="1:9" s="1" customFormat="1" ht="12">
      <c r="A4879" s="3" t="s">
        <v>13242</v>
      </c>
      <c r="B4879" s="2" t="s">
        <v>5667</v>
      </c>
      <c r="C4879" s="176" t="s">
        <v>9856</v>
      </c>
      <c r="D4879" s="177">
        <v>1</v>
      </c>
      <c r="E4879" s="178">
        <v>8.15</v>
      </c>
      <c r="F4879" s="563">
        <v>932.43436363636351</v>
      </c>
      <c r="G4879" s="563"/>
      <c r="I4879" s="3"/>
    </row>
    <row r="4880" spans="1:9" s="1" customFormat="1" ht="12">
      <c r="A4880" s="3" t="s">
        <v>13246</v>
      </c>
      <c r="B4880" s="2" t="s">
        <v>5668</v>
      </c>
      <c r="C4880" s="176" t="s">
        <v>9855</v>
      </c>
      <c r="D4880" s="177">
        <v>1</v>
      </c>
      <c r="E4880" s="178">
        <v>9.4700000000000006</v>
      </c>
      <c r="F4880" s="563">
        <v>1288.2010909090905</v>
      </c>
      <c r="G4880" s="563"/>
      <c r="I4880" s="3"/>
    </row>
    <row r="4881" spans="1:9" s="1" customFormat="1" ht="12">
      <c r="B4881" s="2" t="s">
        <v>16715</v>
      </c>
      <c r="C4881" s="176" t="s">
        <v>16716</v>
      </c>
      <c r="D4881" s="177">
        <v>1</v>
      </c>
      <c r="E4881" s="178">
        <v>7.6</v>
      </c>
      <c r="F4881" s="563">
        <v>1417.253727272727</v>
      </c>
      <c r="G4881" s="563"/>
      <c r="I4881" s="3"/>
    </row>
    <row r="4882" spans="1:9" s="1" customFormat="1" ht="12">
      <c r="A4882" s="3" t="s">
        <v>13224</v>
      </c>
      <c r="B4882" s="2" t="s">
        <v>9857</v>
      </c>
      <c r="C4882" s="176" t="s">
        <v>9858</v>
      </c>
      <c r="D4882" s="177">
        <v>1</v>
      </c>
      <c r="E4882" s="178">
        <v>6.28</v>
      </c>
      <c r="F4882" s="563">
        <v>1211.4670909090908</v>
      </c>
      <c r="G4882" s="563"/>
      <c r="I4882" s="3"/>
    </row>
    <row r="4883" spans="1:9" s="1" customFormat="1" ht="12">
      <c r="A4883" s="3" t="s">
        <v>13222</v>
      </c>
      <c r="B4883" s="2" t="s">
        <v>9859</v>
      </c>
      <c r="C4883" s="176" t="s">
        <v>9860</v>
      </c>
      <c r="D4883" s="177">
        <v>1</v>
      </c>
      <c r="E4883" s="178">
        <v>5.65</v>
      </c>
      <c r="F4883" s="563">
        <v>980.10245454545441</v>
      </c>
      <c r="G4883" s="563"/>
      <c r="I4883" s="3"/>
    </row>
    <row r="4884" spans="1:9" s="1" customFormat="1" ht="12">
      <c r="A4884" s="3" t="s">
        <v>13226</v>
      </c>
      <c r="B4884" s="2" t="s">
        <v>9861</v>
      </c>
      <c r="C4884" s="176" t="s">
        <v>9862</v>
      </c>
      <c r="D4884" s="177">
        <v>1</v>
      </c>
      <c r="E4884" s="178">
        <v>6.34</v>
      </c>
      <c r="F4884" s="563">
        <v>1253.3219999999997</v>
      </c>
      <c r="G4884" s="563"/>
      <c r="I4884" s="3"/>
    </row>
    <row r="4885" spans="1:9" s="1" customFormat="1" ht="12">
      <c r="B4885" s="2" t="s">
        <v>5669</v>
      </c>
      <c r="C4885" s="176" t="s">
        <v>5670</v>
      </c>
      <c r="D4885" s="177">
        <v>1</v>
      </c>
      <c r="E4885" s="178">
        <v>7.42</v>
      </c>
      <c r="F4885" s="563">
        <v>791.75536363636343</v>
      </c>
      <c r="G4885" s="563"/>
      <c r="I4885" s="3"/>
    </row>
    <row r="4886" spans="1:9" s="1" customFormat="1" ht="12">
      <c r="B4886" s="2" t="s">
        <v>5671</v>
      </c>
      <c r="C4886" s="176" t="s">
        <v>5672</v>
      </c>
      <c r="D4886" s="177">
        <v>1</v>
      </c>
      <c r="E4886" s="178">
        <v>7.42</v>
      </c>
      <c r="F4886" s="563">
        <v>580.15554545454529</v>
      </c>
      <c r="G4886" s="563"/>
      <c r="I4886" s="3"/>
    </row>
    <row r="4887" spans="1:9" s="1" customFormat="1" ht="12">
      <c r="B4887" s="2" t="s">
        <v>5673</v>
      </c>
      <c r="C4887" s="176" t="s">
        <v>5674</v>
      </c>
      <c r="D4887" s="177">
        <v>1</v>
      </c>
      <c r="E4887" s="178">
        <v>7.22</v>
      </c>
      <c r="F4887" s="563">
        <v>612.70936363636338</v>
      </c>
      <c r="G4887" s="563"/>
      <c r="I4887" s="3"/>
    </row>
    <row r="4888" spans="1:9" s="1" customFormat="1" ht="12">
      <c r="B4888" s="2" t="s">
        <v>5675</v>
      </c>
      <c r="C4888" s="176" t="s">
        <v>16717</v>
      </c>
      <c r="D4888" s="177">
        <v>1</v>
      </c>
      <c r="E4888" s="178">
        <v>7.22</v>
      </c>
      <c r="F4888" s="563">
        <v>608.05881818181808</v>
      </c>
      <c r="G4888" s="563"/>
      <c r="I4888" s="3"/>
    </row>
    <row r="4889" spans="1:9" s="1" customFormat="1" ht="12">
      <c r="B4889" s="2" t="s">
        <v>5676</v>
      </c>
      <c r="C4889" s="176" t="s">
        <v>5677</v>
      </c>
      <c r="D4889" s="177">
        <v>1</v>
      </c>
      <c r="E4889" s="178">
        <v>7.42</v>
      </c>
      <c r="F4889" s="563">
        <v>832.44763636363609</v>
      </c>
      <c r="G4889" s="563"/>
      <c r="I4889" s="3"/>
    </row>
    <row r="4890" spans="1:9" s="1" customFormat="1" ht="12">
      <c r="A4890" s="3" t="s">
        <v>13245</v>
      </c>
      <c r="B4890" s="2" t="s">
        <v>5678</v>
      </c>
      <c r="C4890" s="176" t="s">
        <v>9863</v>
      </c>
      <c r="D4890" s="177">
        <v>1</v>
      </c>
      <c r="E4890" s="178">
        <v>9.4700000000000006</v>
      </c>
      <c r="F4890" s="563">
        <v>1312.6164545454542</v>
      </c>
      <c r="G4890" s="563"/>
      <c r="I4890" s="3"/>
    </row>
    <row r="4891" spans="1:9" s="1" customFormat="1" ht="12">
      <c r="A4891" s="3" t="s">
        <v>13243</v>
      </c>
      <c r="B4891" s="2" t="s">
        <v>5679</v>
      </c>
      <c r="C4891" s="176" t="s">
        <v>9864</v>
      </c>
      <c r="D4891" s="177">
        <v>1</v>
      </c>
      <c r="E4891" s="178">
        <v>7.2</v>
      </c>
      <c r="F4891" s="563">
        <v>955.68709090909078</v>
      </c>
      <c r="G4891" s="563"/>
      <c r="I4891" s="3"/>
    </row>
    <row r="4892" spans="1:9" s="1" customFormat="1" ht="12">
      <c r="A4892" s="3" t="s">
        <v>13247</v>
      </c>
      <c r="B4892" s="2" t="s">
        <v>6472</v>
      </c>
      <c r="C4892" s="176" t="s">
        <v>9863</v>
      </c>
      <c r="D4892" s="177">
        <v>1</v>
      </c>
      <c r="E4892" s="178">
        <v>7.68</v>
      </c>
      <c r="F4892" s="563">
        <v>1312.6164545454542</v>
      </c>
      <c r="G4892" s="563"/>
      <c r="I4892" s="3"/>
    </row>
    <row r="4893" spans="1:9" s="1" customFormat="1" ht="12">
      <c r="A4893" s="3" t="s">
        <v>13227</v>
      </c>
      <c r="B4893" s="2" t="s">
        <v>9865</v>
      </c>
      <c r="C4893" s="176" t="s">
        <v>9866</v>
      </c>
      <c r="D4893" s="177">
        <v>1</v>
      </c>
      <c r="E4893" s="178">
        <v>8.15</v>
      </c>
      <c r="F4893" s="563">
        <v>1046.3727272727272</v>
      </c>
      <c r="G4893" s="563"/>
      <c r="I4893" s="3"/>
    </row>
    <row r="4894" spans="1:9" s="1" customFormat="1" ht="12">
      <c r="B4894" s="2" t="s">
        <v>6473</v>
      </c>
      <c r="C4894" s="176" t="s">
        <v>6474</v>
      </c>
      <c r="D4894" s="177">
        <v>1</v>
      </c>
      <c r="E4894" s="178">
        <v>7.42</v>
      </c>
      <c r="F4894" s="563">
        <v>820.82127272727246</v>
      </c>
      <c r="G4894" s="563"/>
      <c r="I4894" s="3"/>
    </row>
    <row r="4895" spans="1:9" s="1" customFormat="1" ht="12">
      <c r="B4895" s="2" t="s">
        <v>6475</v>
      </c>
      <c r="C4895" s="176" t="s">
        <v>6476</v>
      </c>
      <c r="D4895" s="177">
        <v>1</v>
      </c>
      <c r="E4895" s="178">
        <v>7.42</v>
      </c>
      <c r="F4895" s="563">
        <v>609.22145454545443</v>
      </c>
      <c r="G4895" s="563"/>
      <c r="I4895" s="3"/>
    </row>
    <row r="4896" spans="1:9" s="1" customFormat="1" ht="12">
      <c r="B4896" s="2" t="s">
        <v>6477</v>
      </c>
      <c r="C4896" s="176" t="s">
        <v>6478</v>
      </c>
      <c r="D4896" s="177">
        <v>1</v>
      </c>
      <c r="E4896" s="178">
        <v>7.42</v>
      </c>
      <c r="F4896" s="563">
        <v>642.93790909090899</v>
      </c>
      <c r="G4896" s="563"/>
      <c r="I4896" s="3"/>
    </row>
    <row r="4897" spans="1:9" s="1" customFormat="1" ht="12">
      <c r="B4897" s="2" t="s">
        <v>6479</v>
      </c>
      <c r="C4897" s="176" t="s">
        <v>16718</v>
      </c>
      <c r="D4897" s="177">
        <v>1</v>
      </c>
      <c r="E4897" s="178">
        <v>7.22</v>
      </c>
      <c r="F4897" s="563">
        <v>638.28736363636347</v>
      </c>
      <c r="G4897" s="563"/>
      <c r="I4897" s="3"/>
    </row>
    <row r="4898" spans="1:9" s="1" customFormat="1" ht="12">
      <c r="B4898" s="2" t="s">
        <v>6480</v>
      </c>
      <c r="C4898" s="176" t="s">
        <v>6481</v>
      </c>
      <c r="D4898" s="177">
        <v>1</v>
      </c>
      <c r="E4898" s="178">
        <v>7.42</v>
      </c>
      <c r="F4898" s="563">
        <v>862.67618181818159</v>
      </c>
      <c r="G4898" s="563"/>
      <c r="I4898" s="3"/>
    </row>
    <row r="4899" spans="1:9" s="1" customFormat="1" ht="12">
      <c r="A4899" s="3" t="s">
        <v>13230</v>
      </c>
      <c r="B4899" s="2" t="s">
        <v>9867</v>
      </c>
      <c r="C4899" s="176" t="s">
        <v>9868</v>
      </c>
      <c r="D4899" s="177">
        <v>1</v>
      </c>
      <c r="E4899" s="178">
        <v>9.5399999999999991</v>
      </c>
      <c r="F4899" s="563">
        <v>1332.3812727272725</v>
      </c>
      <c r="G4899" s="563"/>
      <c r="I4899" s="3"/>
    </row>
    <row r="4900" spans="1:9" s="1" customFormat="1" ht="12">
      <c r="A4900" s="3" t="s">
        <v>13228</v>
      </c>
      <c r="B4900" s="2" t="s">
        <v>9869</v>
      </c>
      <c r="C4900" s="176" t="s">
        <v>9870</v>
      </c>
      <c r="D4900" s="177">
        <v>1</v>
      </c>
      <c r="E4900" s="178">
        <v>8.15</v>
      </c>
      <c r="F4900" s="563">
        <v>1078.926545454545</v>
      </c>
      <c r="G4900" s="563"/>
      <c r="I4900" s="3"/>
    </row>
    <row r="4901" spans="1:9" s="1" customFormat="1" ht="12">
      <c r="A4901" s="3" t="s">
        <v>13232</v>
      </c>
      <c r="B4901" s="2" t="s">
        <v>9871</v>
      </c>
      <c r="C4901" s="176" t="s">
        <v>9872</v>
      </c>
      <c r="D4901" s="177">
        <v>1</v>
      </c>
      <c r="E4901" s="178">
        <v>9.65</v>
      </c>
      <c r="F4901" s="563">
        <v>1367.2603636363635</v>
      </c>
      <c r="G4901" s="563"/>
      <c r="I4901" s="3"/>
    </row>
    <row r="4902" spans="1:9" s="1" customFormat="1" ht="12">
      <c r="B4902" s="2" t="s">
        <v>11201</v>
      </c>
      <c r="C4902" s="176" t="s">
        <v>16719</v>
      </c>
      <c r="D4902" s="177">
        <v>1</v>
      </c>
      <c r="E4902" s="178">
        <v>3.93</v>
      </c>
      <c r="F4902" s="563">
        <v>526.67427272727264</v>
      </c>
      <c r="G4902" s="563"/>
      <c r="I4902" s="3"/>
    </row>
    <row r="4903" spans="1:9" s="1" customFormat="1" ht="12">
      <c r="B4903" s="2" t="s">
        <v>16720</v>
      </c>
      <c r="C4903" s="176" t="s">
        <v>16721</v>
      </c>
      <c r="D4903" s="177">
        <v>1</v>
      </c>
      <c r="E4903" s="178">
        <v>10.199999999999999</v>
      </c>
      <c r="F4903" s="563">
        <v>1913.6994545454543</v>
      </c>
      <c r="G4903" s="563"/>
      <c r="I4903" s="3"/>
    </row>
    <row r="4904" spans="1:9" s="1" customFormat="1" ht="12">
      <c r="A4904" s="3" t="s">
        <v>13231</v>
      </c>
      <c r="B4904" s="2" t="s">
        <v>9873</v>
      </c>
      <c r="C4904" s="176" t="s">
        <v>9874</v>
      </c>
      <c r="D4904" s="177">
        <v>1</v>
      </c>
      <c r="E4904" s="178">
        <v>8.76</v>
      </c>
      <c r="F4904" s="563">
        <v>1589.323909090909</v>
      </c>
      <c r="G4904" s="563"/>
      <c r="I4904" s="3"/>
    </row>
    <row r="4905" spans="1:9" s="1" customFormat="1" ht="12">
      <c r="A4905" s="3" t="s">
        <v>13229</v>
      </c>
      <c r="B4905" s="2" t="s">
        <v>9875</v>
      </c>
      <c r="C4905" s="176" t="s">
        <v>11202</v>
      </c>
      <c r="D4905" s="177">
        <v>1</v>
      </c>
      <c r="E4905" s="178">
        <v>8.14</v>
      </c>
      <c r="F4905" s="563">
        <v>1335.8691818181815</v>
      </c>
      <c r="G4905" s="563"/>
      <c r="I4905" s="3"/>
    </row>
    <row r="4906" spans="1:9" s="1" customFormat="1" ht="12">
      <c r="A4906" s="3" t="s">
        <v>13233</v>
      </c>
      <c r="B4906" s="2" t="s">
        <v>9876</v>
      </c>
      <c r="C4906" s="176" t="s">
        <v>9877</v>
      </c>
      <c r="D4906" s="177">
        <v>1</v>
      </c>
      <c r="E4906" s="178">
        <v>8.7200000000000006</v>
      </c>
      <c r="F4906" s="563">
        <v>1643.9678181818178</v>
      </c>
      <c r="G4906" s="563"/>
      <c r="I4906" s="3"/>
    </row>
    <row r="4907" spans="1:9" s="1" customFormat="1" ht="12">
      <c r="B4907" s="2" t="s">
        <v>11203</v>
      </c>
      <c r="C4907" s="176" t="s">
        <v>16722</v>
      </c>
      <c r="D4907" s="177">
        <v>1</v>
      </c>
      <c r="E4907" s="178">
        <v>7.22</v>
      </c>
      <c r="F4907" s="563">
        <v>774.31581818181803</v>
      </c>
      <c r="G4907" s="563"/>
      <c r="I4907" s="3"/>
    </row>
    <row r="4908" spans="1:9" s="1" customFormat="1" ht="12">
      <c r="B4908" s="2" t="s">
        <v>16723</v>
      </c>
      <c r="C4908" s="176" t="s">
        <v>16724</v>
      </c>
      <c r="D4908" s="177">
        <v>1</v>
      </c>
      <c r="E4908" s="178">
        <v>0.35</v>
      </c>
      <c r="F4908" s="563">
        <v>152.30536363636361</v>
      </c>
      <c r="G4908" s="563"/>
      <c r="I4908" s="3"/>
    </row>
    <row r="4909" spans="1:9" s="1" customFormat="1" ht="12">
      <c r="A4909" s="3" t="s">
        <v>13214</v>
      </c>
      <c r="B4909" s="2" t="s">
        <v>6482</v>
      </c>
      <c r="C4909" s="176" t="s">
        <v>6483</v>
      </c>
      <c r="D4909" s="177">
        <v>1</v>
      </c>
      <c r="E4909" s="178">
        <v>3.9569999999999999</v>
      </c>
      <c r="F4909" s="563">
        <v>515.047909090909</v>
      </c>
      <c r="G4909" s="563"/>
      <c r="I4909" s="3"/>
    </row>
    <row r="4910" spans="1:9" s="1" customFormat="1" ht="12">
      <c r="A4910" s="3" t="s">
        <v>13215</v>
      </c>
      <c r="B4910" s="2" t="s">
        <v>6484</v>
      </c>
      <c r="C4910" s="176" t="s">
        <v>6485</v>
      </c>
      <c r="D4910" s="177">
        <v>1</v>
      </c>
      <c r="E4910" s="178">
        <v>3.7570000000000001</v>
      </c>
      <c r="F4910" s="563">
        <v>535.97536363636345</v>
      </c>
      <c r="G4910" s="563"/>
      <c r="I4910" s="3"/>
    </row>
    <row r="4911" spans="1:9" s="1" customFormat="1" ht="12">
      <c r="B4911" s="2" t="s">
        <v>6486</v>
      </c>
      <c r="C4911" s="176" t="s">
        <v>6487</v>
      </c>
      <c r="D4911" s="177">
        <v>1</v>
      </c>
      <c r="E4911" s="178">
        <v>4.2670000000000003</v>
      </c>
      <c r="F4911" s="563">
        <v>642.93790909090899</v>
      </c>
      <c r="G4911" s="563"/>
      <c r="I4911" s="3"/>
    </row>
    <row r="4912" spans="1:9" s="1" customFormat="1" ht="12">
      <c r="B4912" s="2" t="s">
        <v>6488</v>
      </c>
      <c r="C4912" s="176" t="s">
        <v>6489</v>
      </c>
      <c r="D4912" s="177">
        <v>1</v>
      </c>
      <c r="E4912" s="178">
        <v>3.7269999999999999</v>
      </c>
      <c r="F4912" s="563">
        <v>422.03699999999986</v>
      </c>
      <c r="G4912" s="563"/>
      <c r="I4912" s="3"/>
    </row>
    <row r="4913" spans="1:9" s="1" customFormat="1" ht="12">
      <c r="B4913" s="2" t="s">
        <v>16725</v>
      </c>
      <c r="C4913" s="176" t="s">
        <v>16726</v>
      </c>
      <c r="D4913" s="177">
        <v>1</v>
      </c>
      <c r="E4913" s="178">
        <v>3.29</v>
      </c>
      <c r="F4913" s="563">
        <v>380.18209090909085</v>
      </c>
      <c r="G4913" s="563"/>
      <c r="I4913" s="3"/>
    </row>
    <row r="4914" spans="1:9" s="1" customFormat="1" ht="12">
      <c r="B4914" s="2" t="s">
        <v>16727</v>
      </c>
      <c r="C4914" s="176" t="s">
        <v>16728</v>
      </c>
      <c r="D4914" s="177">
        <v>1</v>
      </c>
      <c r="E4914" s="178">
        <v>5.17</v>
      </c>
      <c r="F4914" s="563">
        <v>1513.7525454545455</v>
      </c>
      <c r="G4914" s="563"/>
      <c r="I4914" s="3"/>
    </row>
    <row r="4915" spans="1:9" s="1" customFormat="1" ht="12">
      <c r="A4915" s="3" t="s">
        <v>13217</v>
      </c>
      <c r="B4915" s="2" t="s">
        <v>6490</v>
      </c>
      <c r="C4915" s="176" t="s">
        <v>6491</v>
      </c>
      <c r="D4915" s="177">
        <v>1</v>
      </c>
      <c r="E4915" s="178">
        <v>4.4489999999999998</v>
      </c>
      <c r="F4915" s="563">
        <v>720.83454545454538</v>
      </c>
      <c r="G4915" s="563"/>
      <c r="I4915" s="3"/>
    </row>
    <row r="4916" spans="1:9" s="1" customFormat="1" ht="12">
      <c r="B4916" s="2" t="s">
        <v>6492</v>
      </c>
      <c r="C4916" s="176" t="s">
        <v>6493</v>
      </c>
      <c r="D4916" s="177">
        <v>1</v>
      </c>
      <c r="E4916" s="178">
        <v>4.01</v>
      </c>
      <c r="F4916" s="563">
        <v>408.08536363636352</v>
      </c>
      <c r="G4916" s="563"/>
      <c r="I4916" s="3"/>
    </row>
    <row r="4917" spans="1:9" s="1" customFormat="1" ht="12">
      <c r="A4917" s="3" t="s">
        <v>12998</v>
      </c>
      <c r="B4917" s="2" t="s">
        <v>6494</v>
      </c>
      <c r="C4917" s="176" t="s">
        <v>6495</v>
      </c>
      <c r="D4917" s="177">
        <v>1</v>
      </c>
      <c r="E4917" s="178">
        <v>7.2229999999999999</v>
      </c>
      <c r="F4917" s="563">
        <v>538.30063636363627</v>
      </c>
      <c r="G4917" s="563"/>
      <c r="I4917" s="3"/>
    </row>
    <row r="4918" spans="1:9" s="1" customFormat="1" ht="12">
      <c r="A4918" s="3" t="s">
        <v>12999</v>
      </c>
      <c r="B4918" s="2" t="s">
        <v>6496</v>
      </c>
      <c r="C4918" s="176" t="s">
        <v>6497</v>
      </c>
      <c r="D4918" s="177">
        <v>1</v>
      </c>
      <c r="E4918" s="178">
        <v>6.2160000000000002</v>
      </c>
      <c r="F4918" s="563">
        <v>353.44145454545452</v>
      </c>
      <c r="G4918" s="563"/>
      <c r="I4918" s="3"/>
    </row>
    <row r="4919" spans="1:9" s="1" customFormat="1" ht="12">
      <c r="A4919" s="3" t="s">
        <v>13000</v>
      </c>
      <c r="B4919" s="2" t="s">
        <v>6498</v>
      </c>
      <c r="C4919" s="176" t="s">
        <v>6499</v>
      </c>
      <c r="D4919" s="177">
        <v>1</v>
      </c>
      <c r="E4919" s="178">
        <v>6.3319999999999999</v>
      </c>
      <c r="F4919" s="563">
        <v>338.32718181818171</v>
      </c>
      <c r="G4919" s="563"/>
      <c r="I4919" s="3"/>
    </row>
    <row r="4920" spans="1:9" s="1" customFormat="1" ht="12">
      <c r="A4920" s="3" t="s">
        <v>13216</v>
      </c>
      <c r="B4920" s="2" t="s">
        <v>6500</v>
      </c>
      <c r="C4920" s="176" t="s">
        <v>6501</v>
      </c>
      <c r="D4920" s="177">
        <v>1</v>
      </c>
      <c r="E4920" s="178">
        <v>6.8490000000000002</v>
      </c>
      <c r="F4920" s="563">
        <v>405.98</v>
      </c>
      <c r="G4920" s="563"/>
      <c r="I4920" s="3"/>
    </row>
    <row r="4921" spans="1:9" s="1" customFormat="1" ht="12">
      <c r="B4921" s="2" t="s">
        <v>6502</v>
      </c>
      <c r="C4921" s="176" t="s">
        <v>6503</v>
      </c>
      <c r="D4921" s="177">
        <v>1</v>
      </c>
      <c r="E4921" s="178">
        <v>6.9119999999999999</v>
      </c>
      <c r="F4921" s="563">
        <v>768.50263636363616</v>
      </c>
      <c r="G4921" s="563"/>
      <c r="I4921" s="3"/>
    </row>
    <row r="4922" spans="1:9" s="1" customFormat="1" ht="12">
      <c r="B4922" s="2" t="s">
        <v>16729</v>
      </c>
      <c r="C4922" s="176" t="s">
        <v>16730</v>
      </c>
      <c r="D4922" s="177">
        <v>1</v>
      </c>
      <c r="E4922" s="178">
        <v>6.37</v>
      </c>
      <c r="F4922" s="563">
        <v>1785.8094545454542</v>
      </c>
      <c r="G4922" s="563"/>
      <c r="I4922" s="3"/>
    </row>
    <row r="4923" spans="1:9" s="1" customFormat="1" ht="12">
      <c r="B4923" s="2" t="s">
        <v>16731</v>
      </c>
      <c r="C4923" s="176" t="s">
        <v>16732</v>
      </c>
      <c r="D4923" s="177">
        <v>1</v>
      </c>
      <c r="E4923" s="178">
        <v>3.29</v>
      </c>
      <c r="F4923" s="563">
        <v>391.80845454545448</v>
      </c>
      <c r="G4923" s="563"/>
      <c r="I4923" s="3"/>
    </row>
    <row r="4924" spans="1:9" s="1" customFormat="1" ht="12">
      <c r="B4924" s="2" t="s">
        <v>16733</v>
      </c>
      <c r="C4924" s="176" t="s">
        <v>16734</v>
      </c>
      <c r="D4924" s="177">
        <v>1</v>
      </c>
      <c r="E4924" s="178">
        <v>5.17</v>
      </c>
      <c r="F4924" s="563">
        <v>1543.0509818181815</v>
      </c>
      <c r="G4924" s="563"/>
      <c r="I4924" s="3"/>
    </row>
    <row r="4925" spans="1:9" s="1" customFormat="1" ht="12">
      <c r="B4925" s="2" t="s">
        <v>16735</v>
      </c>
      <c r="C4925" s="176" t="s">
        <v>16736</v>
      </c>
      <c r="D4925" s="177">
        <v>1</v>
      </c>
      <c r="E4925" s="178">
        <v>6.37</v>
      </c>
      <c r="F4925" s="563">
        <v>1827.6643636363633</v>
      </c>
      <c r="G4925" s="563"/>
      <c r="I4925" s="3"/>
    </row>
    <row r="4926" spans="1:9" s="1" customFormat="1" ht="12">
      <c r="B4926" s="2" t="s">
        <v>6504</v>
      </c>
      <c r="C4926" s="176" t="s">
        <v>6505</v>
      </c>
      <c r="D4926" s="177">
        <v>1</v>
      </c>
      <c r="E4926" s="178">
        <v>3.88</v>
      </c>
      <c r="F4926" s="563">
        <v>418.54909090909075</v>
      </c>
      <c r="G4926" s="563"/>
      <c r="I4926" s="3"/>
    </row>
    <row r="4927" spans="1:9" s="1" customFormat="1" ht="12">
      <c r="A4927" s="3" t="s">
        <v>13218</v>
      </c>
      <c r="B4927" s="2" t="s">
        <v>6506</v>
      </c>
      <c r="C4927" s="176" t="s">
        <v>6507</v>
      </c>
      <c r="D4927" s="177">
        <v>1</v>
      </c>
      <c r="E4927" s="178">
        <v>7.1779999999999999</v>
      </c>
      <c r="F4927" s="563">
        <v>996.37936363636334</v>
      </c>
      <c r="G4927" s="563"/>
      <c r="I4927" s="3"/>
    </row>
    <row r="4928" spans="1:9" s="1" customFormat="1" ht="12">
      <c r="B4928" s="2" t="s">
        <v>6508</v>
      </c>
      <c r="C4928" s="176" t="s">
        <v>6509</v>
      </c>
      <c r="D4928" s="177">
        <v>1</v>
      </c>
      <c r="E4928" s="178">
        <v>8.7530000000000001</v>
      </c>
      <c r="F4928" s="563">
        <v>626.66099999999983</v>
      </c>
      <c r="G4928" s="563"/>
      <c r="I4928" s="3"/>
    </row>
    <row r="4929" spans="2:9" s="1" customFormat="1" ht="12">
      <c r="B4929" s="2" t="s">
        <v>6510</v>
      </c>
      <c r="C4929" s="176" t="s">
        <v>6511</v>
      </c>
      <c r="D4929" s="177">
        <v>1</v>
      </c>
      <c r="E4929" s="178">
        <v>9.8339999999999996</v>
      </c>
      <c r="F4929" s="563">
        <v>389.48318181818166</v>
      </c>
      <c r="G4929" s="563"/>
      <c r="I4929" s="3"/>
    </row>
    <row r="4930" spans="2:9" s="1" customFormat="1" ht="12">
      <c r="B4930" s="2" t="s">
        <v>6512</v>
      </c>
      <c r="C4930" s="176" t="s">
        <v>6513</v>
      </c>
      <c r="D4930" s="177">
        <v>1</v>
      </c>
      <c r="E4930" s="178">
        <v>7.1269999999999998</v>
      </c>
      <c r="F4930" s="563">
        <v>653.40163636363627</v>
      </c>
      <c r="G4930" s="563"/>
      <c r="I4930" s="3"/>
    </row>
    <row r="4931" spans="2:9" s="1" customFormat="1" ht="12">
      <c r="B4931" s="2" t="s">
        <v>6514</v>
      </c>
      <c r="C4931" s="176" t="s">
        <v>6515</v>
      </c>
      <c r="D4931" s="177">
        <v>1</v>
      </c>
      <c r="E4931" s="178">
        <v>8.6750000000000007</v>
      </c>
      <c r="F4931" s="563">
        <v>641.77527272727252</v>
      </c>
      <c r="G4931" s="563"/>
      <c r="I4931" s="3"/>
    </row>
    <row r="4932" spans="2:9" s="1" customFormat="1" ht="12">
      <c r="B4932" s="2" t="s">
        <v>16737</v>
      </c>
      <c r="C4932" s="176" t="s">
        <v>16738</v>
      </c>
      <c r="D4932" s="177">
        <v>1</v>
      </c>
      <c r="E4932" s="178">
        <v>5.65</v>
      </c>
      <c r="F4932" s="563">
        <v>1622.5753090909088</v>
      </c>
      <c r="G4932" s="563"/>
      <c r="I4932" s="3"/>
    </row>
    <row r="4933" spans="2:9" s="1" customFormat="1" ht="12">
      <c r="B4933" s="2" t="s">
        <v>6516</v>
      </c>
      <c r="C4933" s="176" t="s">
        <v>6517</v>
      </c>
      <c r="D4933" s="177">
        <v>1</v>
      </c>
      <c r="E4933" s="178">
        <v>7.22</v>
      </c>
      <c r="F4933" s="563">
        <v>524.34899999999982</v>
      </c>
      <c r="G4933" s="563"/>
      <c r="I4933" s="3"/>
    </row>
    <row r="4934" spans="2:9" s="1" customFormat="1" ht="12">
      <c r="B4934" s="2" t="s">
        <v>16739</v>
      </c>
      <c r="C4934" s="176" t="s">
        <v>16740</v>
      </c>
      <c r="D4934" s="177">
        <v>1</v>
      </c>
      <c r="E4934" s="178">
        <v>6.28</v>
      </c>
      <c r="F4934" s="563">
        <v>1883.4709090909087</v>
      </c>
      <c r="G4934" s="563"/>
      <c r="I4934" s="3"/>
    </row>
    <row r="4935" spans="2:9" s="1" customFormat="1" ht="12">
      <c r="B4935" s="2" t="s">
        <v>16741</v>
      </c>
      <c r="C4935" s="176" t="s">
        <v>16742</v>
      </c>
      <c r="D4935" s="177">
        <v>1</v>
      </c>
      <c r="E4935" s="178">
        <v>5.65</v>
      </c>
      <c r="F4935" s="563">
        <v>1651.8737454545451</v>
      </c>
      <c r="G4935" s="563"/>
      <c r="I4935" s="3"/>
    </row>
    <row r="4936" spans="2:9" s="1" customFormat="1" ht="12">
      <c r="B4936" s="2" t="s">
        <v>16743</v>
      </c>
      <c r="C4936" s="176" t="s">
        <v>16744</v>
      </c>
      <c r="D4936" s="177">
        <v>1</v>
      </c>
      <c r="E4936" s="178">
        <v>6.34</v>
      </c>
      <c r="F4936" s="563">
        <v>1925.3258181818176</v>
      </c>
      <c r="G4936" s="563"/>
      <c r="I4936" s="3"/>
    </row>
    <row r="4937" spans="2:9" s="1" customFormat="1" ht="12">
      <c r="B4937" s="2" t="s">
        <v>6518</v>
      </c>
      <c r="C4937" s="176" t="s">
        <v>5747</v>
      </c>
      <c r="D4937" s="177">
        <v>1</v>
      </c>
      <c r="E4937" s="178">
        <v>7.42</v>
      </c>
      <c r="F4937" s="563">
        <v>549.92699999999991</v>
      </c>
      <c r="G4937" s="563"/>
      <c r="I4937" s="3"/>
    </row>
    <row r="4938" spans="2:9" s="1" customFormat="1" ht="12">
      <c r="B4938" s="2" t="s">
        <v>5748</v>
      </c>
      <c r="C4938" s="176" t="s">
        <v>5749</v>
      </c>
      <c r="D4938" s="177">
        <v>1</v>
      </c>
      <c r="E4938" s="178">
        <v>7.42</v>
      </c>
      <c r="F4938" s="563">
        <v>581.31818181818176</v>
      </c>
      <c r="G4938" s="563"/>
      <c r="I4938" s="3"/>
    </row>
    <row r="4939" spans="2:9" s="1" customFormat="1" ht="12">
      <c r="B4939" s="2" t="s">
        <v>11204</v>
      </c>
      <c r="C4939" s="176" t="s">
        <v>16745</v>
      </c>
      <c r="D4939" s="177">
        <v>1</v>
      </c>
      <c r="E4939" s="178">
        <v>3.97</v>
      </c>
      <c r="F4939" s="563">
        <v>462.72927272727264</v>
      </c>
      <c r="G4939" s="563"/>
      <c r="I4939" s="3"/>
    </row>
    <row r="4940" spans="2:9" s="1" customFormat="1" ht="12">
      <c r="B4940" s="2" t="s">
        <v>16746</v>
      </c>
      <c r="C4940" s="176" t="s">
        <v>16747</v>
      </c>
      <c r="D4940" s="177">
        <v>1</v>
      </c>
      <c r="E4940" s="178">
        <v>8.76</v>
      </c>
      <c r="F4940" s="563">
        <v>2465.2541454545444</v>
      </c>
      <c r="G4940" s="563"/>
      <c r="I4940" s="3"/>
    </row>
    <row r="4941" spans="2:9" s="1" customFormat="1" ht="12">
      <c r="B4941" s="2" t="s">
        <v>16748</v>
      </c>
      <c r="C4941" s="176" t="s">
        <v>16749</v>
      </c>
      <c r="D4941" s="177">
        <v>1</v>
      </c>
      <c r="E4941" s="178">
        <v>8.14</v>
      </c>
      <c r="F4941" s="563">
        <v>2335.5039272727267</v>
      </c>
      <c r="G4941" s="563"/>
      <c r="I4941" s="3"/>
    </row>
    <row r="4942" spans="2:9" s="1" customFormat="1" ht="12">
      <c r="B4942" s="2" t="s">
        <v>16750</v>
      </c>
      <c r="C4942" s="176" t="s">
        <v>16751</v>
      </c>
      <c r="D4942" s="177">
        <v>1</v>
      </c>
      <c r="E4942" s="178">
        <v>8.7200000000000006</v>
      </c>
      <c r="F4942" s="563">
        <v>2504.3187272727273</v>
      </c>
      <c r="G4942" s="563"/>
      <c r="I4942" s="3"/>
    </row>
    <row r="4943" spans="2:9" s="1" customFormat="1" ht="12">
      <c r="B4943" s="2" t="s">
        <v>5750</v>
      </c>
      <c r="C4943" s="176" t="s">
        <v>5751</v>
      </c>
      <c r="D4943" s="177">
        <v>1</v>
      </c>
      <c r="E4943" s="178">
        <v>8.0060000000000002</v>
      </c>
      <c r="F4943" s="563">
        <v>401.10954545454541</v>
      </c>
      <c r="G4943" s="563"/>
      <c r="I4943" s="3"/>
    </row>
    <row r="4944" spans="2:9" s="1" customFormat="1" ht="12">
      <c r="B4944" s="2" t="s">
        <v>11205</v>
      </c>
      <c r="C4944" s="176" t="s">
        <v>16752</v>
      </c>
      <c r="D4944" s="177">
        <v>1</v>
      </c>
      <c r="E4944" s="178">
        <v>7.12</v>
      </c>
      <c r="F4944" s="563">
        <v>676.65436363636343</v>
      </c>
      <c r="G4944" s="563"/>
      <c r="I4944" s="3"/>
    </row>
    <row r="4945" spans="1:9" s="1" customFormat="1" ht="12">
      <c r="B4945" s="2" t="s">
        <v>5752</v>
      </c>
      <c r="C4945" s="176" t="s">
        <v>5753</v>
      </c>
      <c r="D4945" s="177">
        <v>1</v>
      </c>
      <c r="E4945" s="178">
        <v>9.3000000000000007</v>
      </c>
      <c r="F4945" s="563">
        <v>415.06118181818175</v>
      </c>
      <c r="G4945" s="563"/>
      <c r="I4945" s="3"/>
    </row>
    <row r="4946" spans="1:9" s="1" customFormat="1" ht="12">
      <c r="A4946" s="3" t="s">
        <v>13001</v>
      </c>
      <c r="B4946" s="2" t="s">
        <v>5754</v>
      </c>
      <c r="C4946" s="176" t="s">
        <v>5755</v>
      </c>
      <c r="D4946" s="177">
        <v>1</v>
      </c>
      <c r="E4946" s="178">
        <v>6.7359999999999998</v>
      </c>
      <c r="F4946" s="563">
        <v>377.85681818181803</v>
      </c>
      <c r="G4946" s="563"/>
      <c r="I4946" s="3"/>
    </row>
    <row r="4947" spans="1:9" s="1" customFormat="1" ht="12">
      <c r="B4947" s="2" t="s">
        <v>5756</v>
      </c>
      <c r="C4947" s="176" t="s">
        <v>5757</v>
      </c>
      <c r="D4947" s="177">
        <v>1</v>
      </c>
      <c r="E4947" s="178">
        <v>3.7189999999999999</v>
      </c>
      <c r="F4947" s="563">
        <v>439.47654545454543</v>
      </c>
      <c r="G4947" s="563"/>
      <c r="I4947" s="3"/>
    </row>
    <row r="4948" spans="1:9" s="1" customFormat="1" ht="12">
      <c r="B4948" s="2" t="s">
        <v>5758</v>
      </c>
      <c r="C4948" s="176" t="s">
        <v>5005</v>
      </c>
      <c r="D4948" s="177">
        <v>1</v>
      </c>
      <c r="E4948" s="178">
        <v>3.7410000000000001</v>
      </c>
      <c r="F4948" s="563">
        <v>396.45899999999989</v>
      </c>
      <c r="G4948" s="563"/>
      <c r="I4948" s="3"/>
    </row>
    <row r="4949" spans="1:9" s="1" customFormat="1" ht="12">
      <c r="B4949" s="2" t="s">
        <v>5006</v>
      </c>
      <c r="C4949" s="176" t="s">
        <v>5007</v>
      </c>
      <c r="D4949" s="177">
        <v>1</v>
      </c>
      <c r="E4949" s="178">
        <v>9.375</v>
      </c>
      <c r="F4949" s="563">
        <v>609.22145454545443</v>
      </c>
      <c r="G4949" s="563"/>
      <c r="I4949" s="3"/>
    </row>
    <row r="4950" spans="1:9" s="1" customFormat="1" ht="12">
      <c r="B4950" s="2" t="s">
        <v>5008</v>
      </c>
      <c r="C4950" s="176" t="s">
        <v>5009</v>
      </c>
      <c r="D4950" s="177">
        <v>1</v>
      </c>
      <c r="E4950" s="178">
        <v>3.4780000000000002</v>
      </c>
      <c r="F4950" s="563">
        <v>477.84354545454539</v>
      </c>
      <c r="G4950" s="563"/>
      <c r="I4950" s="3"/>
    </row>
    <row r="4951" spans="1:9" s="1" customFormat="1" ht="12">
      <c r="A4951" s="3" t="s">
        <v>13002</v>
      </c>
      <c r="B4951" s="2" t="s">
        <v>5010</v>
      </c>
      <c r="C4951" s="176" t="s">
        <v>5011</v>
      </c>
      <c r="D4951" s="177">
        <v>1</v>
      </c>
      <c r="E4951" s="178">
        <v>3.1739999999999999</v>
      </c>
      <c r="F4951" s="563">
        <v>319.72499999999997</v>
      </c>
      <c r="G4951" s="563"/>
      <c r="I4951" s="3"/>
    </row>
    <row r="4952" spans="1:9" s="1" customFormat="1" ht="12">
      <c r="B4952" s="2" t="s">
        <v>5012</v>
      </c>
      <c r="C4952" s="176" t="s">
        <v>6551</v>
      </c>
      <c r="D4952" s="177">
        <v>1</v>
      </c>
      <c r="E4952" s="178">
        <v>4.1500000000000004</v>
      </c>
      <c r="F4952" s="563">
        <v>553.41490909090896</v>
      </c>
      <c r="G4952" s="563"/>
      <c r="I4952" s="3"/>
    </row>
    <row r="4953" spans="1:9" s="1" customFormat="1" ht="12">
      <c r="B4953" s="2" t="s">
        <v>6552</v>
      </c>
      <c r="C4953" s="176" t="s">
        <v>5759</v>
      </c>
      <c r="D4953" s="177">
        <v>1</v>
      </c>
      <c r="E4953" s="178">
        <v>4.3</v>
      </c>
      <c r="F4953" s="563">
        <v>580.15554545454529</v>
      </c>
      <c r="G4953" s="563"/>
      <c r="I4953" s="3"/>
    </row>
    <row r="4954" spans="1:9" s="1" customFormat="1" ht="12">
      <c r="B4954" s="2" t="s">
        <v>5760</v>
      </c>
      <c r="C4954" s="176" t="s">
        <v>5761</v>
      </c>
      <c r="D4954" s="177">
        <v>1</v>
      </c>
      <c r="E4954" s="178">
        <v>4.3</v>
      </c>
      <c r="F4954" s="563">
        <v>609.22145454545443</v>
      </c>
      <c r="G4954" s="563"/>
      <c r="I4954" s="3"/>
    </row>
    <row r="4955" spans="1:9" s="1" customFormat="1" ht="12">
      <c r="B4955" s="2" t="s">
        <v>16753</v>
      </c>
      <c r="C4955" s="176" t="s">
        <v>16754</v>
      </c>
      <c r="D4955" s="177">
        <v>1</v>
      </c>
      <c r="E4955" s="178">
        <v>3.48</v>
      </c>
      <c r="F4955" s="563">
        <v>588.29399999999976</v>
      </c>
      <c r="G4955" s="563"/>
      <c r="I4955" s="3"/>
    </row>
    <row r="4956" spans="1:9" s="1" customFormat="1" ht="12">
      <c r="B4956" s="2" t="s">
        <v>16755</v>
      </c>
      <c r="C4956" s="176" t="s">
        <v>16756</v>
      </c>
      <c r="D4956" s="177">
        <v>1</v>
      </c>
      <c r="E4956" s="178">
        <v>3.38</v>
      </c>
      <c r="F4956" s="563">
        <v>369.71836363636356</v>
      </c>
      <c r="G4956" s="563"/>
      <c r="I4956" s="3"/>
    </row>
    <row r="4957" spans="1:9" s="1" customFormat="1" ht="12">
      <c r="B4957" s="2" t="s">
        <v>16757</v>
      </c>
      <c r="C4957" s="176" t="s">
        <v>16758</v>
      </c>
      <c r="D4957" s="177">
        <v>1</v>
      </c>
      <c r="E4957" s="178">
        <v>3.48</v>
      </c>
      <c r="F4957" s="563">
        <v>612.70936363636338</v>
      </c>
      <c r="G4957" s="563"/>
      <c r="I4957" s="3"/>
    </row>
    <row r="4958" spans="1:9" s="1" customFormat="1" ht="12">
      <c r="A4958" s="3" t="s">
        <v>13007</v>
      </c>
      <c r="B4958" s="2" t="s">
        <v>5762</v>
      </c>
      <c r="C4958" s="176" t="s">
        <v>5763</v>
      </c>
      <c r="D4958" s="177">
        <v>1</v>
      </c>
      <c r="E4958" s="178">
        <v>2.64</v>
      </c>
      <c r="F4958" s="563">
        <v>422.03699999999986</v>
      </c>
      <c r="G4958" s="563"/>
      <c r="I4958" s="3"/>
    </row>
    <row r="4959" spans="1:9" s="1" customFormat="1" ht="12">
      <c r="B4959" s="2" t="s">
        <v>16759</v>
      </c>
      <c r="C4959" s="176" t="s">
        <v>16760</v>
      </c>
      <c r="D4959" s="177">
        <v>1</v>
      </c>
      <c r="E4959" s="178">
        <v>3.48</v>
      </c>
      <c r="F4959" s="563">
        <v>612.70936363636338</v>
      </c>
      <c r="G4959" s="563"/>
    </row>
    <row r="4960" spans="1:9" s="1" customFormat="1" ht="12">
      <c r="B4960" s="2" t="s">
        <v>16761</v>
      </c>
      <c r="C4960" s="176" t="s">
        <v>16762</v>
      </c>
      <c r="D4960" s="177">
        <v>1</v>
      </c>
      <c r="E4960" s="178">
        <v>3.38</v>
      </c>
      <c r="F4960" s="563">
        <v>395.29636363636359</v>
      </c>
      <c r="G4960" s="563"/>
    </row>
    <row r="4961" spans="1:9" s="1" customFormat="1" ht="12">
      <c r="B4961" s="2" t="s">
        <v>16763</v>
      </c>
      <c r="C4961" s="176" t="s">
        <v>16764</v>
      </c>
      <c r="D4961" s="177">
        <v>1</v>
      </c>
      <c r="E4961" s="178">
        <v>3.48</v>
      </c>
      <c r="F4961" s="563">
        <v>635.96209090909065</v>
      </c>
      <c r="G4961" s="563"/>
      <c r="I4961" s="3"/>
    </row>
    <row r="4962" spans="1:9" s="1" customFormat="1" ht="12">
      <c r="A4962" s="3" t="s">
        <v>13008</v>
      </c>
      <c r="B4962" s="2" t="s">
        <v>5764</v>
      </c>
      <c r="C4962" s="176" t="s">
        <v>5765</v>
      </c>
      <c r="D4962" s="177">
        <v>1</v>
      </c>
      <c r="E4962" s="178">
        <v>2.63</v>
      </c>
      <c r="F4962" s="563">
        <v>430.1754545454545</v>
      </c>
      <c r="G4962" s="563"/>
      <c r="I4962" s="3"/>
    </row>
    <row r="4963" spans="1:9" s="1" customFormat="1" ht="12">
      <c r="A4963" s="3" t="s">
        <v>13014</v>
      </c>
      <c r="B4963" s="2" t="s">
        <v>5766</v>
      </c>
      <c r="C4963" s="176" t="s">
        <v>5767</v>
      </c>
      <c r="D4963" s="177">
        <v>1</v>
      </c>
      <c r="E4963" s="178">
        <v>5.07</v>
      </c>
      <c r="F4963" s="563">
        <v>766.17736363636357</v>
      </c>
      <c r="G4963" s="563"/>
      <c r="I4963" s="3"/>
    </row>
    <row r="4964" spans="1:9" s="1" customFormat="1" ht="12">
      <c r="A4964" s="3" t="s">
        <v>13015</v>
      </c>
      <c r="B4964" s="2" t="s">
        <v>5768</v>
      </c>
      <c r="C4964" s="176" t="s">
        <v>5769</v>
      </c>
      <c r="D4964" s="177">
        <v>1</v>
      </c>
      <c r="E4964" s="178">
        <v>4.1500000000000004</v>
      </c>
      <c r="F4964" s="563">
        <v>553.41490909090896</v>
      </c>
      <c r="G4964" s="563"/>
    </row>
    <row r="4965" spans="1:9" s="1" customFormat="1" ht="12">
      <c r="B4965" s="2" t="s">
        <v>5770</v>
      </c>
      <c r="C4965" s="176" t="s">
        <v>5771</v>
      </c>
      <c r="D4965" s="177">
        <v>1</v>
      </c>
      <c r="E4965" s="178">
        <v>4.1500000000000004</v>
      </c>
      <c r="F4965" s="563">
        <v>589.45663636363622</v>
      </c>
      <c r="G4965" s="563"/>
    </row>
    <row r="4966" spans="1:9" s="1" customFormat="1" ht="12">
      <c r="B4966" s="2" t="s">
        <v>5772</v>
      </c>
      <c r="C4966" s="176" t="s">
        <v>16765</v>
      </c>
      <c r="D4966" s="177">
        <v>1</v>
      </c>
      <c r="E4966" s="178">
        <v>4</v>
      </c>
      <c r="F4966" s="563">
        <v>581.31818181818176</v>
      </c>
      <c r="G4966" s="563"/>
      <c r="I4966" s="3"/>
    </row>
    <row r="4967" spans="1:9" s="1" customFormat="1" ht="12">
      <c r="B4967" s="2" t="s">
        <v>5773</v>
      </c>
      <c r="C4967" s="176" t="s">
        <v>5774</v>
      </c>
      <c r="D4967" s="177">
        <v>1</v>
      </c>
      <c r="E4967" s="178">
        <v>4.1500000000000004</v>
      </c>
      <c r="F4967" s="563">
        <v>806.86963636363623</v>
      </c>
      <c r="G4967" s="563"/>
      <c r="I4967" s="3"/>
    </row>
    <row r="4968" spans="1:9" s="1" customFormat="1" ht="12">
      <c r="A4968" s="3" t="s">
        <v>13016</v>
      </c>
      <c r="B4968" s="2" t="s">
        <v>5775</v>
      </c>
      <c r="C4968" s="176" t="s">
        <v>5776</v>
      </c>
      <c r="D4968" s="177">
        <v>1</v>
      </c>
      <c r="E4968" s="178">
        <v>4.3</v>
      </c>
      <c r="F4968" s="563">
        <v>791.75536363636343</v>
      </c>
      <c r="G4968" s="563"/>
      <c r="I4968" s="3"/>
    </row>
    <row r="4969" spans="1:9" s="1" customFormat="1" ht="12">
      <c r="A4969" s="3" t="s">
        <v>13017</v>
      </c>
      <c r="B4969" s="2" t="s">
        <v>5777</v>
      </c>
      <c r="C4969" s="176" t="s">
        <v>5778</v>
      </c>
      <c r="D4969" s="177">
        <v>1</v>
      </c>
      <c r="E4969" s="178">
        <v>4.3</v>
      </c>
      <c r="F4969" s="563">
        <v>580.15554545454529</v>
      </c>
      <c r="G4969" s="563"/>
      <c r="I4969" s="3"/>
    </row>
    <row r="4970" spans="1:9" s="1" customFormat="1" ht="12">
      <c r="B4970" s="2" t="s">
        <v>5779</v>
      </c>
      <c r="C4970" s="176" t="s">
        <v>5780</v>
      </c>
      <c r="D4970" s="177">
        <v>1</v>
      </c>
      <c r="E4970" s="178">
        <v>4.1500000000000004</v>
      </c>
      <c r="F4970" s="563">
        <v>612.70936363636338</v>
      </c>
      <c r="G4970" s="563"/>
      <c r="I4970" s="3"/>
    </row>
    <row r="4971" spans="1:9" s="1" customFormat="1" ht="12">
      <c r="B4971" s="2" t="s">
        <v>5781</v>
      </c>
      <c r="C4971" s="176" t="s">
        <v>16766</v>
      </c>
      <c r="D4971" s="177">
        <v>1</v>
      </c>
      <c r="E4971" s="178">
        <v>4</v>
      </c>
      <c r="F4971" s="563">
        <v>608.05881818181808</v>
      </c>
      <c r="G4971" s="563"/>
      <c r="I4971" s="3"/>
    </row>
    <row r="4972" spans="1:9" s="1" customFormat="1" ht="12">
      <c r="B4972" s="2" t="s">
        <v>5782</v>
      </c>
      <c r="C4972" s="176" t="s">
        <v>5783</v>
      </c>
      <c r="D4972" s="177">
        <v>1</v>
      </c>
      <c r="E4972" s="178">
        <v>4.3</v>
      </c>
      <c r="F4972" s="563">
        <v>832.44763636363609</v>
      </c>
      <c r="G4972" s="563"/>
      <c r="I4972" s="3"/>
    </row>
    <row r="4973" spans="1:9" s="1" customFormat="1" ht="12">
      <c r="B4973" s="2" t="s">
        <v>5784</v>
      </c>
      <c r="C4973" s="176" t="s">
        <v>5785</v>
      </c>
      <c r="D4973" s="177">
        <v>1</v>
      </c>
      <c r="E4973" s="178">
        <v>4.3</v>
      </c>
      <c r="F4973" s="563">
        <v>820.82127272727246</v>
      </c>
      <c r="G4973" s="563"/>
      <c r="I4973" s="3"/>
    </row>
    <row r="4974" spans="1:9" s="1" customFormat="1" ht="12">
      <c r="B4974" s="2" t="s">
        <v>5786</v>
      </c>
      <c r="C4974" s="176" t="s">
        <v>5787</v>
      </c>
      <c r="D4974" s="177">
        <v>1</v>
      </c>
      <c r="E4974" s="178">
        <v>4.3</v>
      </c>
      <c r="F4974" s="563">
        <v>609.22145454545443</v>
      </c>
      <c r="G4974" s="563"/>
      <c r="I4974" s="3"/>
    </row>
    <row r="4975" spans="1:9" s="1" customFormat="1" ht="12">
      <c r="B4975" s="2" t="s">
        <v>5788</v>
      </c>
      <c r="C4975" s="176" t="s">
        <v>5819</v>
      </c>
      <c r="D4975" s="177">
        <v>1</v>
      </c>
      <c r="E4975" s="178">
        <v>4.3</v>
      </c>
      <c r="F4975" s="563">
        <v>642.93790909090899</v>
      </c>
      <c r="G4975" s="563"/>
      <c r="I4975" s="3"/>
    </row>
    <row r="4976" spans="1:9" s="1" customFormat="1" ht="12">
      <c r="B4976" s="2" t="s">
        <v>5820</v>
      </c>
      <c r="C4976" s="176" t="s">
        <v>16767</v>
      </c>
      <c r="D4976" s="177">
        <v>1</v>
      </c>
      <c r="E4976" s="178">
        <v>4.1500000000000004</v>
      </c>
      <c r="F4976" s="563">
        <v>638.28736363636347</v>
      </c>
      <c r="G4976" s="563"/>
      <c r="I4976" s="3"/>
    </row>
    <row r="4977" spans="2:9" s="1" customFormat="1" ht="12">
      <c r="B4977" s="2" t="s">
        <v>5821</v>
      </c>
      <c r="C4977" s="176" t="s">
        <v>5822</v>
      </c>
      <c r="D4977" s="177">
        <v>1</v>
      </c>
      <c r="E4977" s="178">
        <v>4.3</v>
      </c>
      <c r="F4977" s="563">
        <v>862.67618181818159</v>
      </c>
      <c r="G4977" s="563"/>
      <c r="I4977" s="3"/>
    </row>
    <row r="4978" spans="2:9" s="1" customFormat="1" ht="12">
      <c r="B4978" s="2" t="s">
        <v>5823</v>
      </c>
      <c r="C4978" s="176" t="s">
        <v>5824</v>
      </c>
      <c r="D4978" s="177">
        <v>1</v>
      </c>
      <c r="E4978" s="178">
        <v>5.7889999999999997</v>
      </c>
      <c r="F4978" s="563">
        <v>681.30490909090895</v>
      </c>
      <c r="G4978" s="563"/>
      <c r="I4978" s="3"/>
    </row>
    <row r="4979" spans="2:9" s="1" customFormat="1" ht="12">
      <c r="B4979" s="2" t="s">
        <v>16768</v>
      </c>
      <c r="C4979" s="176" t="s">
        <v>16769</v>
      </c>
      <c r="D4979" s="177">
        <v>1</v>
      </c>
      <c r="E4979" s="178">
        <v>0.85399999999999998</v>
      </c>
      <c r="F4979" s="563">
        <v>167.41963636363636</v>
      </c>
      <c r="G4979" s="563"/>
      <c r="I4979" s="3"/>
    </row>
    <row r="4980" spans="2:9" s="1" customFormat="1" ht="12">
      <c r="B4980" s="2" t="s">
        <v>16770</v>
      </c>
      <c r="C4980" s="176" t="s">
        <v>16771</v>
      </c>
      <c r="D4980" s="177">
        <v>1</v>
      </c>
      <c r="E4980" s="178">
        <v>2.8</v>
      </c>
      <c r="F4980" s="563">
        <v>167.41963636363636</v>
      </c>
      <c r="G4980" s="563"/>
      <c r="I4980" s="3"/>
    </row>
    <row r="4981" spans="2:9" s="1" customFormat="1" ht="12">
      <c r="B4981" s="2" t="s">
        <v>16772</v>
      </c>
      <c r="C4981" s="176" t="s">
        <v>16773</v>
      </c>
      <c r="D4981" s="177">
        <v>1</v>
      </c>
      <c r="E4981" s="178">
        <v>2.8</v>
      </c>
      <c r="F4981" s="563">
        <v>167.41963636363636</v>
      </c>
      <c r="G4981" s="563"/>
    </row>
    <row r="4982" spans="2:9" s="1" customFormat="1" ht="12">
      <c r="B4982" s="2" t="s">
        <v>16774</v>
      </c>
      <c r="C4982" s="176" t="s">
        <v>16775</v>
      </c>
      <c r="D4982" s="177">
        <v>1</v>
      </c>
      <c r="E4982" s="178">
        <v>2.8</v>
      </c>
      <c r="F4982" s="563">
        <v>147.8873454545454</v>
      </c>
      <c r="G4982" s="563"/>
    </row>
    <row r="4983" spans="2:9" s="1" customFormat="1" ht="12">
      <c r="B4983" s="2" t="s">
        <v>16776</v>
      </c>
      <c r="C4983" s="176" t="s">
        <v>16777</v>
      </c>
      <c r="D4983" s="177">
        <v>1</v>
      </c>
      <c r="E4983" s="178">
        <v>2.8</v>
      </c>
      <c r="F4983" s="563">
        <v>147.8873454545454</v>
      </c>
      <c r="G4983" s="563"/>
      <c r="I4983" s="3"/>
    </row>
    <row r="4984" spans="2:9" s="1" customFormat="1" ht="12">
      <c r="B4984" s="2" t="s">
        <v>16778</v>
      </c>
      <c r="C4984" s="176" t="s">
        <v>16779</v>
      </c>
      <c r="D4984" s="177">
        <v>1</v>
      </c>
      <c r="E4984" s="178">
        <v>2.8</v>
      </c>
      <c r="F4984" s="563">
        <v>147.8873454545454</v>
      </c>
      <c r="G4984" s="563"/>
      <c r="I4984" s="3"/>
    </row>
    <row r="4985" spans="2:9" s="1" customFormat="1" ht="12">
      <c r="B4985" s="2" t="s">
        <v>16780</v>
      </c>
      <c r="C4985" s="176" t="s">
        <v>16781</v>
      </c>
      <c r="D4985" s="177">
        <v>1</v>
      </c>
      <c r="E4985" s="178">
        <v>5.6</v>
      </c>
      <c r="F4985" s="563">
        <v>627.8236363636363</v>
      </c>
      <c r="G4985" s="563"/>
      <c r="I4985" s="3"/>
    </row>
    <row r="4986" spans="2:9" s="1" customFormat="1" ht="12">
      <c r="B4986" s="2" t="s">
        <v>16782</v>
      </c>
      <c r="C4986" s="176" t="s">
        <v>16783</v>
      </c>
      <c r="D4986" s="177">
        <v>1</v>
      </c>
      <c r="E4986" s="178">
        <v>5.6</v>
      </c>
      <c r="F4986" s="563">
        <v>627.8236363636363</v>
      </c>
      <c r="G4986" s="563"/>
    </row>
    <row r="4987" spans="2:9" s="1" customFormat="1" ht="12">
      <c r="B4987" s="2" t="s">
        <v>16784</v>
      </c>
      <c r="C4987" s="176" t="s">
        <v>16785</v>
      </c>
      <c r="D4987" s="177">
        <v>1</v>
      </c>
      <c r="E4987" s="178">
        <v>5.6</v>
      </c>
      <c r="F4987" s="563">
        <v>627.8236363636363</v>
      </c>
      <c r="G4987" s="563"/>
      <c r="I4987" s="3"/>
    </row>
    <row r="4988" spans="2:9" s="1" customFormat="1" ht="12">
      <c r="B4988" s="2" t="s">
        <v>16786</v>
      </c>
      <c r="C4988" s="176" t="s">
        <v>16787</v>
      </c>
      <c r="D4988" s="177">
        <v>1</v>
      </c>
      <c r="E4988" s="178">
        <v>2.8</v>
      </c>
      <c r="F4988" s="563">
        <v>170.2099636363636</v>
      </c>
      <c r="G4988" s="563"/>
      <c r="I4988" s="3"/>
    </row>
    <row r="4989" spans="2:9" s="1" customFormat="1" ht="12">
      <c r="B4989" s="2" t="s">
        <v>16788</v>
      </c>
      <c r="C4989" s="176" t="s">
        <v>16789</v>
      </c>
      <c r="D4989" s="177">
        <v>1</v>
      </c>
      <c r="E4989" s="178">
        <v>2.8</v>
      </c>
      <c r="F4989" s="563">
        <v>170.2099636363636</v>
      </c>
      <c r="G4989" s="563"/>
    </row>
    <row r="4990" spans="2:9" s="1" customFormat="1" ht="12">
      <c r="B4990" s="2" t="s">
        <v>16790</v>
      </c>
      <c r="C4990" s="176" t="s">
        <v>16791</v>
      </c>
      <c r="D4990" s="177">
        <v>1</v>
      </c>
      <c r="E4990" s="178">
        <v>2.8</v>
      </c>
      <c r="F4990" s="563">
        <v>170.2099636363636</v>
      </c>
      <c r="G4990" s="563"/>
      <c r="I4990" s="3"/>
    </row>
    <row r="4991" spans="2:9" s="1" customFormat="1" ht="12">
      <c r="B4991" s="2" t="s">
        <v>16792</v>
      </c>
      <c r="C4991" s="176" t="s">
        <v>16793</v>
      </c>
      <c r="D4991" s="177">
        <v>1</v>
      </c>
      <c r="E4991" s="178">
        <v>13.22</v>
      </c>
      <c r="F4991" s="563">
        <v>1125.8970545454542</v>
      </c>
      <c r="G4991" s="563"/>
      <c r="I4991" s="3"/>
    </row>
    <row r="4992" spans="2:9" s="1" customFormat="1" ht="12">
      <c r="B4992" s="2" t="s">
        <v>16794</v>
      </c>
      <c r="C4992" s="176" t="s">
        <v>16795</v>
      </c>
      <c r="D4992" s="177">
        <v>1</v>
      </c>
      <c r="E4992" s="178">
        <v>13.22</v>
      </c>
      <c r="F4992" s="563">
        <v>1125.8970545454542</v>
      </c>
      <c r="G4992" s="563"/>
      <c r="I4992" s="3"/>
    </row>
    <row r="4993" spans="2:9" s="1" customFormat="1" ht="12">
      <c r="B4993" s="2" t="s">
        <v>16796</v>
      </c>
      <c r="C4993" s="176" t="s">
        <v>16797</v>
      </c>
      <c r="D4993" s="177">
        <v>1</v>
      </c>
      <c r="E4993" s="178">
        <v>13.22</v>
      </c>
      <c r="F4993" s="563">
        <v>1125.8970545454542</v>
      </c>
      <c r="G4993" s="563"/>
      <c r="I4993" s="3"/>
    </row>
    <row r="4994" spans="2:9" s="1" customFormat="1" ht="12">
      <c r="B4994" s="2" t="s">
        <v>16798</v>
      </c>
      <c r="C4994" s="176" t="s">
        <v>16799</v>
      </c>
      <c r="D4994" s="177">
        <v>1</v>
      </c>
      <c r="E4994" s="178">
        <v>13.22</v>
      </c>
      <c r="F4994" s="563">
        <v>1197.0503999999999</v>
      </c>
      <c r="G4994" s="563"/>
      <c r="I4994" s="3"/>
    </row>
    <row r="4995" spans="2:9" s="1" customFormat="1" ht="12">
      <c r="B4995" s="2" t="s">
        <v>16800</v>
      </c>
      <c r="C4995" s="176" t="s">
        <v>16801</v>
      </c>
      <c r="D4995" s="177">
        <v>1</v>
      </c>
      <c r="E4995" s="178">
        <v>13.22</v>
      </c>
      <c r="F4995" s="563">
        <v>1197.0503999999999</v>
      </c>
      <c r="G4995" s="563"/>
      <c r="I4995" s="3"/>
    </row>
    <row r="4996" spans="2:9" s="1" customFormat="1" ht="12">
      <c r="B4996" s="2" t="s">
        <v>16802</v>
      </c>
      <c r="C4996" s="176" t="s">
        <v>16803</v>
      </c>
      <c r="D4996" s="177">
        <v>1</v>
      </c>
      <c r="E4996" s="178">
        <v>13.22</v>
      </c>
      <c r="F4996" s="563">
        <v>1197.0503999999999</v>
      </c>
      <c r="G4996" s="563"/>
      <c r="I4996" s="3"/>
    </row>
    <row r="4997" spans="2:9" s="1" customFormat="1" ht="12">
      <c r="B4997" s="2" t="s">
        <v>16804</v>
      </c>
      <c r="C4997" s="176" t="s">
        <v>16805</v>
      </c>
      <c r="D4997" s="177">
        <v>1</v>
      </c>
      <c r="E4997" s="178">
        <v>2.8</v>
      </c>
      <c r="F4997" s="563">
        <v>318.09730909090899</v>
      </c>
      <c r="G4997" s="563"/>
      <c r="I4997" s="3"/>
    </row>
    <row r="4998" spans="2:9" s="1" customFormat="1" ht="12">
      <c r="B4998" s="2" t="s">
        <v>16806</v>
      </c>
      <c r="C4998" s="176" t="s">
        <v>16807</v>
      </c>
      <c r="D4998" s="177">
        <v>1</v>
      </c>
      <c r="E4998" s="178">
        <v>2.8</v>
      </c>
      <c r="F4998" s="563">
        <v>318.09730909090899</v>
      </c>
      <c r="G4998" s="563"/>
      <c r="I4998" s="3"/>
    </row>
    <row r="4999" spans="2:9" s="1" customFormat="1" ht="12">
      <c r="B4999" s="2" t="s">
        <v>16808</v>
      </c>
      <c r="C4999" s="176" t="s">
        <v>16809</v>
      </c>
      <c r="D4999" s="177">
        <v>1</v>
      </c>
      <c r="E4999" s="178">
        <v>2.8</v>
      </c>
      <c r="F4999" s="563">
        <v>318.09730909090899</v>
      </c>
      <c r="G4999" s="563"/>
      <c r="I4999" s="3"/>
    </row>
    <row r="5000" spans="2:9" s="1" customFormat="1" ht="12">
      <c r="B5000" s="2" t="s">
        <v>16810</v>
      </c>
      <c r="C5000" s="176" t="s">
        <v>16811</v>
      </c>
      <c r="D5000" s="177">
        <v>1</v>
      </c>
      <c r="E5000" s="178">
        <v>13.22</v>
      </c>
      <c r="F5000" s="563">
        <v>1449.5750181818178</v>
      </c>
      <c r="G5000" s="563"/>
      <c r="I5000" s="3"/>
    </row>
    <row r="5001" spans="2:9" s="1" customFormat="1" ht="12">
      <c r="B5001" s="2" t="s">
        <v>16812</v>
      </c>
      <c r="C5001" s="176" t="s">
        <v>16813</v>
      </c>
      <c r="D5001" s="177">
        <v>1</v>
      </c>
      <c r="E5001" s="178">
        <v>13.22</v>
      </c>
      <c r="F5001" s="563">
        <v>1501.1960727272724</v>
      </c>
      <c r="G5001" s="563"/>
      <c r="I5001" s="3"/>
    </row>
    <row r="5002" spans="2:9" s="1" customFormat="1" ht="12">
      <c r="B5002" s="2" t="s">
        <v>16814</v>
      </c>
      <c r="C5002" s="176" t="s">
        <v>16815</v>
      </c>
      <c r="D5002" s="177">
        <v>1</v>
      </c>
      <c r="E5002" s="178">
        <v>13.22</v>
      </c>
      <c r="F5002" s="563">
        <v>1529.0993454545451</v>
      </c>
      <c r="G5002" s="563"/>
      <c r="I5002" s="3"/>
    </row>
    <row r="5003" spans="2:9" s="1" customFormat="1" ht="12">
      <c r="B5003" s="2" t="s">
        <v>16816</v>
      </c>
      <c r="C5003" s="176" t="s">
        <v>16817</v>
      </c>
      <c r="D5003" s="177">
        <v>1</v>
      </c>
      <c r="E5003" s="178">
        <v>13.22</v>
      </c>
      <c r="F5003" s="563">
        <v>1330.9861090909089</v>
      </c>
      <c r="G5003" s="563"/>
      <c r="I5003" s="3"/>
    </row>
    <row r="5004" spans="2:9" s="1" customFormat="1" ht="12">
      <c r="B5004" s="2" t="s">
        <v>16818</v>
      </c>
      <c r="C5004" s="176" t="s">
        <v>16819</v>
      </c>
      <c r="D5004" s="177">
        <v>1</v>
      </c>
      <c r="E5004" s="178">
        <v>13.22</v>
      </c>
      <c r="F5004" s="563">
        <v>1330.9861090909089</v>
      </c>
      <c r="G5004" s="563"/>
      <c r="I5004" s="3"/>
    </row>
    <row r="5005" spans="2:9" s="1" customFormat="1" ht="12">
      <c r="B5005" s="2" t="s">
        <v>16820</v>
      </c>
      <c r="C5005" s="176" t="s">
        <v>16821</v>
      </c>
      <c r="D5005" s="177">
        <v>1</v>
      </c>
      <c r="E5005" s="178">
        <v>13.22</v>
      </c>
      <c r="F5005" s="563">
        <v>1555.6074545454544</v>
      </c>
      <c r="G5005" s="563"/>
      <c r="I5005" s="3"/>
    </row>
    <row r="5006" spans="2:9" s="1" customFormat="1" ht="12">
      <c r="B5006" s="2" t="s">
        <v>16822</v>
      </c>
      <c r="C5006" s="176" t="s">
        <v>16823</v>
      </c>
      <c r="D5006" s="177">
        <v>1</v>
      </c>
      <c r="E5006" s="178">
        <v>13.22</v>
      </c>
      <c r="F5006" s="563">
        <v>1555.6074545454544</v>
      </c>
      <c r="G5006" s="563"/>
      <c r="I5006" s="3"/>
    </row>
    <row r="5007" spans="2:9" s="1" customFormat="1" ht="12">
      <c r="B5007" s="2" t="s">
        <v>16824</v>
      </c>
      <c r="C5007" s="176" t="s">
        <v>16825</v>
      </c>
      <c r="D5007" s="177">
        <v>1</v>
      </c>
      <c r="E5007" s="178">
        <v>13.22</v>
      </c>
      <c r="F5007" s="563">
        <v>2557.334945454545</v>
      </c>
      <c r="G5007" s="563"/>
      <c r="I5007" s="3"/>
    </row>
    <row r="5008" spans="2:9" s="1" customFormat="1" ht="12">
      <c r="B5008" s="2" t="s">
        <v>16826</v>
      </c>
      <c r="C5008" s="176" t="s">
        <v>16827</v>
      </c>
      <c r="D5008" s="177">
        <v>1</v>
      </c>
      <c r="E5008" s="178">
        <v>13.22</v>
      </c>
      <c r="F5008" s="563">
        <v>3065.1745090909085</v>
      </c>
      <c r="G5008" s="563"/>
      <c r="I5008" s="3"/>
    </row>
    <row r="5009" spans="1:9" s="1" customFormat="1" ht="12">
      <c r="B5009" s="2" t="s">
        <v>16828</v>
      </c>
      <c r="C5009" s="176" t="s">
        <v>16829</v>
      </c>
      <c r="D5009" s="177">
        <v>1</v>
      </c>
      <c r="E5009" s="178">
        <v>13.22</v>
      </c>
      <c r="F5009" s="563">
        <v>3114.005236363636</v>
      </c>
      <c r="G5009" s="563"/>
      <c r="I5009" s="3"/>
    </row>
    <row r="5010" spans="1:9" s="1" customFormat="1" ht="12">
      <c r="B5010" s="2" t="s">
        <v>16830</v>
      </c>
      <c r="C5010" s="176" t="s">
        <v>16831</v>
      </c>
      <c r="D5010" s="177">
        <v>1</v>
      </c>
      <c r="E5010" s="178">
        <v>13.22</v>
      </c>
      <c r="F5010" s="563">
        <v>3229.8038181818174</v>
      </c>
      <c r="G5010" s="563"/>
      <c r="I5010" s="3"/>
    </row>
    <row r="5011" spans="1:9" s="1" customFormat="1" ht="12">
      <c r="B5011" s="2" t="s">
        <v>16832</v>
      </c>
      <c r="C5011" s="176" t="s">
        <v>16833</v>
      </c>
      <c r="D5011" s="177">
        <v>1</v>
      </c>
      <c r="E5011" s="178">
        <v>13.22</v>
      </c>
      <c r="F5011" s="563">
        <v>3102.8439272727264</v>
      </c>
      <c r="G5011" s="563"/>
      <c r="I5011" s="3"/>
    </row>
    <row r="5012" spans="1:9" s="1" customFormat="1" ht="12">
      <c r="B5012" s="2" t="s">
        <v>16834</v>
      </c>
      <c r="C5012" s="176" t="s">
        <v>16835</v>
      </c>
      <c r="D5012" s="177">
        <v>1</v>
      </c>
      <c r="E5012" s="178">
        <v>13.22</v>
      </c>
      <c r="F5012" s="563">
        <v>3102.8439272727264</v>
      </c>
      <c r="G5012" s="563"/>
      <c r="I5012" s="3"/>
    </row>
    <row r="5013" spans="1:9" s="1" customFormat="1" ht="12">
      <c r="B5013" s="2" t="s">
        <v>5825</v>
      </c>
      <c r="C5013" s="176" t="s">
        <v>5826</v>
      </c>
      <c r="D5013" s="177">
        <v>1</v>
      </c>
      <c r="E5013" s="178">
        <v>1.1000000000000001</v>
      </c>
      <c r="F5013" s="563">
        <v>89.174209090909073</v>
      </c>
      <c r="G5013" s="563"/>
      <c r="I5013" s="3"/>
    </row>
    <row r="5014" spans="1:9" s="1" customFormat="1" ht="12">
      <c r="A5014" s="3" t="s">
        <v>13044</v>
      </c>
      <c r="B5014" s="2" t="s">
        <v>5827</v>
      </c>
      <c r="C5014" s="176" t="s">
        <v>5828</v>
      </c>
      <c r="D5014" s="177">
        <v>1</v>
      </c>
      <c r="E5014" s="178">
        <v>1.1399999999999999</v>
      </c>
      <c r="F5014" s="563">
        <v>92.778381818181799</v>
      </c>
      <c r="G5014" s="563"/>
      <c r="I5014" s="3"/>
    </row>
    <row r="5015" spans="1:9" s="1" customFormat="1" ht="12">
      <c r="A5015" s="3" t="s">
        <v>13210</v>
      </c>
      <c r="B5015" s="2" t="s">
        <v>5829</v>
      </c>
      <c r="C5015" s="176" t="s">
        <v>5830</v>
      </c>
      <c r="D5015" s="177">
        <v>1</v>
      </c>
      <c r="E5015" s="178">
        <v>1.06</v>
      </c>
      <c r="F5015" s="563">
        <v>155.79327272727269</v>
      </c>
      <c r="G5015" s="563"/>
      <c r="I5015" s="3"/>
    </row>
    <row r="5016" spans="1:9" s="1" customFormat="1" ht="12">
      <c r="B5016" s="2" t="s">
        <v>5831</v>
      </c>
      <c r="C5016" s="176" t="s">
        <v>5832</v>
      </c>
      <c r="D5016" s="177">
        <v>1</v>
      </c>
      <c r="E5016" s="178">
        <v>0.45</v>
      </c>
      <c r="F5016" s="563">
        <v>39.180845454545448</v>
      </c>
      <c r="G5016" s="563"/>
      <c r="I5016" s="3"/>
    </row>
    <row r="5017" spans="1:9" s="1" customFormat="1" ht="12">
      <c r="B5017" s="2" t="s">
        <v>5833</v>
      </c>
      <c r="C5017" s="176" t="s">
        <v>16836</v>
      </c>
      <c r="D5017" s="177">
        <v>1</v>
      </c>
      <c r="E5017" s="178">
        <v>0.02</v>
      </c>
      <c r="F5017" s="563">
        <v>5.9294454545454514</v>
      </c>
      <c r="G5017" s="563"/>
      <c r="I5017" s="3"/>
    </row>
    <row r="5018" spans="1:9" s="1" customFormat="1" ht="12">
      <c r="B5018" s="2" t="s">
        <v>5834</v>
      </c>
      <c r="C5018" s="176" t="s">
        <v>5835</v>
      </c>
      <c r="D5018" s="177">
        <v>1</v>
      </c>
      <c r="E5018" s="178">
        <v>0.89300000000000002</v>
      </c>
      <c r="F5018" s="563">
        <v>72.315981818181811</v>
      </c>
      <c r="G5018" s="563"/>
      <c r="I5018" s="3"/>
    </row>
    <row r="5019" spans="1:9" s="1" customFormat="1" ht="12">
      <c r="A5019" s="3" t="s">
        <v>13045</v>
      </c>
      <c r="B5019" s="2" t="s">
        <v>5836</v>
      </c>
      <c r="C5019" s="176" t="s">
        <v>5837</v>
      </c>
      <c r="D5019" s="177">
        <v>1</v>
      </c>
      <c r="E5019" s="178">
        <v>0.94299999999999995</v>
      </c>
      <c r="F5019" s="563">
        <v>78.012899999999973</v>
      </c>
      <c r="G5019" s="563"/>
      <c r="I5019" s="3"/>
    </row>
    <row r="5020" spans="1:9" s="1" customFormat="1" ht="12">
      <c r="A5020" s="3" t="s">
        <v>13211</v>
      </c>
      <c r="B5020" s="2" t="s">
        <v>5838</v>
      </c>
      <c r="C5020" s="176" t="s">
        <v>5839</v>
      </c>
      <c r="D5020" s="177">
        <v>1</v>
      </c>
      <c r="E5020" s="178">
        <v>1.0129999999999999</v>
      </c>
      <c r="F5020" s="563">
        <v>134.86581818181813</v>
      </c>
      <c r="G5020" s="563"/>
      <c r="I5020" s="3"/>
    </row>
    <row r="5021" spans="1:9" s="1" customFormat="1" ht="12">
      <c r="B5021" s="2" t="s">
        <v>5840</v>
      </c>
      <c r="C5021" s="176" t="s">
        <v>5841</v>
      </c>
      <c r="D5021" s="177">
        <v>1</v>
      </c>
      <c r="E5021" s="178">
        <v>0.96299999999999997</v>
      </c>
      <c r="F5021" s="563">
        <v>89.290472727272729</v>
      </c>
      <c r="G5021" s="563"/>
      <c r="I5021" s="3"/>
    </row>
    <row r="5022" spans="1:9" s="1" customFormat="1" ht="12">
      <c r="B5022" s="2" t="s">
        <v>5842</v>
      </c>
      <c r="C5022" s="176" t="s">
        <v>5843</v>
      </c>
      <c r="D5022" s="177">
        <v>1</v>
      </c>
      <c r="E5022" s="178">
        <v>1.7629999999999999</v>
      </c>
      <c r="F5022" s="563">
        <v>313.91181818181815</v>
      </c>
      <c r="G5022" s="563"/>
      <c r="I5022" s="3"/>
    </row>
    <row r="5023" spans="1:9" s="1" customFormat="1" ht="12">
      <c r="B5023" s="2" t="s">
        <v>5844</v>
      </c>
      <c r="C5023" s="176" t="s">
        <v>5845</v>
      </c>
      <c r="D5023" s="177">
        <v>1</v>
      </c>
      <c r="E5023" s="178">
        <v>0.873</v>
      </c>
      <c r="F5023" s="563">
        <v>83.244763636363601</v>
      </c>
      <c r="G5023" s="563"/>
      <c r="I5023" s="3"/>
    </row>
    <row r="5024" spans="1:9" s="1" customFormat="1" ht="12">
      <c r="A5024" s="3" t="s">
        <v>13046</v>
      </c>
      <c r="B5024" s="2" t="s">
        <v>5846</v>
      </c>
      <c r="C5024" s="176" t="s">
        <v>5847</v>
      </c>
      <c r="D5024" s="177">
        <v>1</v>
      </c>
      <c r="E5024" s="178">
        <v>0.92300000000000004</v>
      </c>
      <c r="F5024" s="563">
        <v>87.31399090909089</v>
      </c>
      <c r="G5024" s="563"/>
      <c r="I5024" s="3"/>
    </row>
    <row r="5025" spans="1:9" s="1" customFormat="1" ht="12">
      <c r="B5025" s="2" t="s">
        <v>5848</v>
      </c>
      <c r="C5025" s="176" t="s">
        <v>5849</v>
      </c>
      <c r="D5025" s="177">
        <v>1</v>
      </c>
      <c r="E5025" s="178">
        <v>0.96299999999999997</v>
      </c>
      <c r="F5025" s="563">
        <v>101.61441818181817</v>
      </c>
      <c r="G5025" s="563"/>
      <c r="I5025" s="3"/>
    </row>
    <row r="5026" spans="1:9" s="1" customFormat="1" ht="12">
      <c r="B5026" s="2" t="s">
        <v>5850</v>
      </c>
      <c r="C5026" s="176" t="s">
        <v>5851</v>
      </c>
      <c r="D5026" s="177">
        <v>1</v>
      </c>
      <c r="E5026" s="178">
        <v>1.167</v>
      </c>
      <c r="F5026" s="563">
        <v>86.616409090909059</v>
      </c>
      <c r="G5026" s="563"/>
      <c r="I5026" s="3"/>
    </row>
    <row r="5027" spans="1:9" s="1" customFormat="1" ht="12">
      <c r="A5027" s="3" t="s">
        <v>13047</v>
      </c>
      <c r="B5027" s="2" t="s">
        <v>5852</v>
      </c>
      <c r="C5027" s="176" t="s">
        <v>5853</v>
      </c>
      <c r="D5027" s="177">
        <v>1</v>
      </c>
      <c r="E5027" s="178">
        <v>1.1870000000000001</v>
      </c>
      <c r="F5027" s="563">
        <v>91.732009090909074</v>
      </c>
      <c r="G5027" s="563"/>
      <c r="I5027" s="3"/>
    </row>
    <row r="5028" spans="1:9" s="1" customFormat="1" ht="12">
      <c r="A5028" s="3" t="s">
        <v>13212</v>
      </c>
      <c r="B5028" s="2" t="s">
        <v>5854</v>
      </c>
      <c r="C5028" s="176" t="s">
        <v>5855</v>
      </c>
      <c r="D5028" s="177">
        <v>1</v>
      </c>
      <c r="E5028" s="178">
        <v>1.3169999999999999</v>
      </c>
      <c r="F5028" s="563">
        <v>152.30536363636361</v>
      </c>
      <c r="G5028" s="563"/>
      <c r="I5028" s="3"/>
    </row>
    <row r="5029" spans="1:9" s="1" customFormat="1" ht="12">
      <c r="B5029" s="2" t="s">
        <v>5856</v>
      </c>
      <c r="C5029" s="176" t="s">
        <v>6704</v>
      </c>
      <c r="D5029" s="177">
        <v>1</v>
      </c>
      <c r="E5029" s="178">
        <v>1.2170000000000001</v>
      </c>
      <c r="F5029" s="563">
        <v>105.10232727272725</v>
      </c>
      <c r="G5029" s="563"/>
      <c r="I5029" s="3"/>
    </row>
    <row r="5030" spans="1:9" s="1" customFormat="1" ht="12">
      <c r="B5030" s="2" t="s">
        <v>6705</v>
      </c>
      <c r="C5030" s="176" t="s">
        <v>5843</v>
      </c>
      <c r="D5030" s="177">
        <v>1</v>
      </c>
      <c r="E5030" s="178">
        <v>2.11</v>
      </c>
      <c r="F5030" s="563">
        <v>357.16189090909091</v>
      </c>
      <c r="G5030" s="563"/>
      <c r="I5030" s="3"/>
    </row>
    <row r="5031" spans="1:9" s="1" customFormat="1" ht="12">
      <c r="B5031" s="2" t="s">
        <v>6706</v>
      </c>
      <c r="C5031" s="176" t="s">
        <v>6707</v>
      </c>
      <c r="D5031" s="177">
        <v>1</v>
      </c>
      <c r="E5031" s="178">
        <v>1.147</v>
      </c>
      <c r="F5031" s="563">
        <v>98.47529999999999</v>
      </c>
      <c r="G5031" s="563"/>
      <c r="I5031" s="3"/>
    </row>
    <row r="5032" spans="1:9" s="1" customFormat="1" ht="12">
      <c r="A5032" s="3" t="s">
        <v>13048</v>
      </c>
      <c r="B5032" s="2" t="s">
        <v>6708</v>
      </c>
      <c r="C5032" s="176" t="s">
        <v>6709</v>
      </c>
      <c r="D5032" s="177">
        <v>1</v>
      </c>
      <c r="E5032" s="178">
        <v>1.2070000000000001</v>
      </c>
      <c r="F5032" s="563">
        <v>102.31199999999998</v>
      </c>
      <c r="G5032" s="563"/>
      <c r="I5032" s="3"/>
    </row>
    <row r="5033" spans="1:9" s="1" customFormat="1" ht="12">
      <c r="B5033" s="2" t="s">
        <v>6710</v>
      </c>
      <c r="C5033" s="176" t="s">
        <v>6711</v>
      </c>
      <c r="D5033" s="177">
        <v>1</v>
      </c>
      <c r="E5033" s="178">
        <v>1.2270000000000001</v>
      </c>
      <c r="F5033" s="563">
        <v>129.05263636363631</v>
      </c>
      <c r="G5033" s="563"/>
      <c r="I5033" s="3"/>
    </row>
    <row r="5034" spans="1:9" s="1" customFormat="1" ht="12">
      <c r="B5034" s="2" t="s">
        <v>6712</v>
      </c>
      <c r="C5034" s="176" t="s">
        <v>6713</v>
      </c>
      <c r="D5034" s="177">
        <v>1</v>
      </c>
      <c r="E5034" s="178">
        <v>2.0939999999999999</v>
      </c>
      <c r="F5034" s="563">
        <v>129.05263636363631</v>
      </c>
      <c r="G5034" s="563"/>
      <c r="I5034" s="3"/>
    </row>
    <row r="5035" spans="1:9" s="1" customFormat="1" ht="12">
      <c r="A5035" s="3" t="s">
        <v>13049</v>
      </c>
      <c r="B5035" s="2" t="s">
        <v>6714</v>
      </c>
      <c r="C5035" s="176" t="s">
        <v>6715</v>
      </c>
      <c r="D5035" s="177">
        <v>1</v>
      </c>
      <c r="E5035" s="178">
        <v>2.1339999999999999</v>
      </c>
      <c r="F5035" s="563">
        <v>136.02845454545451</v>
      </c>
      <c r="G5035" s="563"/>
      <c r="I5035" s="3"/>
    </row>
    <row r="5036" spans="1:9" s="1" customFormat="1" ht="12">
      <c r="A5036" s="3" t="s">
        <v>13213</v>
      </c>
      <c r="B5036" s="2" t="s">
        <v>6716</v>
      </c>
      <c r="C5036" s="176" t="s">
        <v>6717</v>
      </c>
      <c r="D5036" s="177">
        <v>1</v>
      </c>
      <c r="E5036" s="178">
        <v>2.4140000000000001</v>
      </c>
      <c r="F5036" s="563">
        <v>179.04599999999996</v>
      </c>
      <c r="G5036" s="563"/>
      <c r="I5036" s="3"/>
    </row>
    <row r="5037" spans="1:9" s="1" customFormat="1" ht="12">
      <c r="B5037" s="2" t="s">
        <v>6718</v>
      </c>
      <c r="C5037" s="176" t="s">
        <v>6719</v>
      </c>
      <c r="D5037" s="177">
        <v>1</v>
      </c>
      <c r="E5037" s="178">
        <v>2.2240000000000002</v>
      </c>
      <c r="F5037" s="563">
        <v>154.63063636363631</v>
      </c>
      <c r="G5037" s="563"/>
      <c r="I5037" s="3"/>
    </row>
    <row r="5038" spans="1:9" s="1" customFormat="1" ht="12">
      <c r="B5038" s="2" t="s">
        <v>6720</v>
      </c>
      <c r="C5038" s="176" t="s">
        <v>5843</v>
      </c>
      <c r="D5038" s="177">
        <v>1</v>
      </c>
      <c r="E5038" s="178">
        <v>3.9169999999999998</v>
      </c>
      <c r="F5038" s="563">
        <v>534.34767272727265</v>
      </c>
      <c r="G5038" s="563"/>
      <c r="I5038" s="3"/>
    </row>
    <row r="5039" spans="1:9" s="1" customFormat="1" ht="12">
      <c r="B5039" s="2" t="s">
        <v>6721</v>
      </c>
      <c r="C5039" s="176" t="s">
        <v>6722</v>
      </c>
      <c r="D5039" s="177">
        <v>1</v>
      </c>
      <c r="E5039" s="178">
        <v>1.994</v>
      </c>
      <c r="F5039" s="563">
        <v>155.79327272727269</v>
      </c>
      <c r="G5039" s="563"/>
      <c r="I5039" s="3"/>
    </row>
    <row r="5040" spans="1:9" s="1" customFormat="1" ht="12">
      <c r="A5040" s="3" t="s">
        <v>13050</v>
      </c>
      <c r="B5040" s="2" t="s">
        <v>6723</v>
      </c>
      <c r="C5040" s="176" t="s">
        <v>6724</v>
      </c>
      <c r="D5040" s="177">
        <v>1</v>
      </c>
      <c r="E5040" s="178">
        <v>2.0939999999999999</v>
      </c>
      <c r="F5040" s="563">
        <v>168.58227272727274</v>
      </c>
      <c r="G5040" s="563"/>
      <c r="I5040" s="3"/>
    </row>
    <row r="5041" spans="1:9" s="1" customFormat="1" ht="12">
      <c r="B5041" s="2" t="s">
        <v>6725</v>
      </c>
      <c r="C5041" s="176" t="s">
        <v>6726</v>
      </c>
      <c r="D5041" s="177">
        <v>1</v>
      </c>
      <c r="E5041" s="178">
        <v>2.1840000000000002</v>
      </c>
      <c r="F5041" s="563">
        <v>181.37127272727267</v>
      </c>
      <c r="G5041" s="563"/>
      <c r="I5041" s="3"/>
    </row>
    <row r="5042" spans="1:9" s="1" customFormat="1" ht="12">
      <c r="B5042" s="2" t="s">
        <v>6727</v>
      </c>
      <c r="C5042" s="176" t="s">
        <v>6728</v>
      </c>
      <c r="D5042" s="177">
        <v>1</v>
      </c>
      <c r="E5042" s="178">
        <v>0.35</v>
      </c>
      <c r="F5042" s="563">
        <v>22.787672727272724</v>
      </c>
      <c r="G5042" s="563"/>
      <c r="I5042" s="3"/>
    </row>
    <row r="5043" spans="1:9" s="1" customFormat="1" ht="12">
      <c r="B5043" s="2" t="s">
        <v>6729</v>
      </c>
      <c r="C5043" s="176" t="s">
        <v>6730</v>
      </c>
      <c r="D5043" s="177">
        <v>1</v>
      </c>
      <c r="E5043" s="178">
        <v>0.1</v>
      </c>
      <c r="F5043" s="563">
        <v>37.948450909090901</v>
      </c>
      <c r="G5043" s="563"/>
      <c r="I5043" s="3"/>
    </row>
    <row r="5044" spans="1:9" s="1" customFormat="1" ht="12">
      <c r="B5044" s="2" t="s">
        <v>6731</v>
      </c>
      <c r="C5044" s="176" t="s">
        <v>6732</v>
      </c>
      <c r="D5044" s="177">
        <v>1</v>
      </c>
      <c r="E5044" s="178">
        <v>0.02</v>
      </c>
      <c r="F5044" s="563">
        <v>6.3828736363636356</v>
      </c>
      <c r="G5044" s="563"/>
      <c r="I5044" s="3"/>
    </row>
    <row r="5045" spans="1:9" s="1" customFormat="1" ht="12">
      <c r="B5045" s="2" t="s">
        <v>6733</v>
      </c>
      <c r="C5045" s="176" t="s">
        <v>6734</v>
      </c>
      <c r="D5045" s="177">
        <v>1</v>
      </c>
      <c r="E5045" s="178">
        <v>0.48</v>
      </c>
      <c r="F5045" s="563">
        <v>24.764154545454545</v>
      </c>
      <c r="G5045" s="563"/>
      <c r="I5045" s="3"/>
    </row>
    <row r="5046" spans="1:9" s="1" customFormat="1" ht="12">
      <c r="B5046" s="2" t="s">
        <v>6735</v>
      </c>
      <c r="C5046" s="176" t="s">
        <v>6730</v>
      </c>
      <c r="D5046" s="177">
        <v>1</v>
      </c>
      <c r="E5046" s="178">
        <v>0.105</v>
      </c>
      <c r="F5046" s="563">
        <v>39.762163636363624</v>
      </c>
      <c r="G5046" s="563"/>
      <c r="I5046" s="3"/>
    </row>
    <row r="5047" spans="1:9" s="1" customFormat="1" ht="12">
      <c r="B5047" s="2" t="s">
        <v>6736</v>
      </c>
      <c r="C5047" s="176" t="s">
        <v>6737</v>
      </c>
      <c r="D5047" s="177">
        <v>1</v>
      </c>
      <c r="E5047" s="178">
        <v>0.02</v>
      </c>
      <c r="F5047" s="563">
        <v>7.1850927272727256</v>
      </c>
      <c r="G5047" s="563"/>
      <c r="I5047" s="3"/>
    </row>
    <row r="5048" spans="1:9" s="1" customFormat="1" ht="12">
      <c r="B5048" s="2" t="s">
        <v>6738</v>
      </c>
      <c r="C5048" s="176" t="s">
        <v>6739</v>
      </c>
      <c r="D5048" s="177">
        <v>1</v>
      </c>
      <c r="E5048" s="178">
        <v>0.88</v>
      </c>
      <c r="F5048" s="563">
        <v>33.948981818181807</v>
      </c>
      <c r="G5048" s="563"/>
      <c r="I5048" s="3"/>
    </row>
    <row r="5049" spans="1:9" s="1" customFormat="1" ht="12">
      <c r="B5049" s="2" t="s">
        <v>6740</v>
      </c>
      <c r="C5049" s="176" t="s">
        <v>6730</v>
      </c>
      <c r="D5049" s="177">
        <v>1</v>
      </c>
      <c r="E5049" s="178">
        <v>0.28000000000000003</v>
      </c>
      <c r="F5049" s="563">
        <v>65.572690909090895</v>
      </c>
      <c r="G5049" s="563"/>
      <c r="I5049" s="3"/>
    </row>
    <row r="5050" spans="1:9" s="1" customFormat="1" ht="12">
      <c r="B5050" s="2" t="s">
        <v>6741</v>
      </c>
      <c r="C5050" s="176" t="s">
        <v>6742</v>
      </c>
      <c r="D5050" s="177">
        <v>1</v>
      </c>
      <c r="E5050" s="178">
        <v>0.05</v>
      </c>
      <c r="F5050" s="563">
        <v>10.917155454545455</v>
      </c>
      <c r="G5050" s="563"/>
      <c r="I5050" s="3"/>
    </row>
    <row r="5051" spans="1:9" s="1" customFormat="1" ht="12">
      <c r="B5051" s="2" t="s">
        <v>6743</v>
      </c>
      <c r="C5051" s="176" t="s">
        <v>6744</v>
      </c>
      <c r="D5051" s="177">
        <v>1</v>
      </c>
      <c r="E5051" s="178">
        <v>2.3639999999999999</v>
      </c>
      <c r="F5051" s="563">
        <v>239.50309090909087</v>
      </c>
      <c r="G5051" s="563"/>
      <c r="I5051" s="3"/>
    </row>
    <row r="5052" spans="1:9" s="1" customFormat="1" ht="12">
      <c r="A5052" s="3" t="s">
        <v>13051</v>
      </c>
      <c r="B5052" s="2" t="s">
        <v>6745</v>
      </c>
      <c r="C5052" s="176" t="s">
        <v>7571</v>
      </c>
      <c r="D5052" s="177">
        <v>1</v>
      </c>
      <c r="E5052" s="178">
        <v>2.464</v>
      </c>
      <c r="F5052" s="563">
        <v>222.06354545454542</v>
      </c>
      <c r="G5052" s="563"/>
      <c r="I5052" s="3"/>
    </row>
    <row r="5053" spans="1:9" s="1" customFormat="1" ht="12">
      <c r="B5053" s="2" t="s">
        <v>7572</v>
      </c>
      <c r="C5053" s="176" t="s">
        <v>7573</v>
      </c>
      <c r="D5053" s="177">
        <v>1</v>
      </c>
      <c r="E5053" s="178">
        <v>2.5139999999999998</v>
      </c>
      <c r="F5053" s="563">
        <v>236.01518181818179</v>
      </c>
      <c r="G5053" s="563"/>
    </row>
    <row r="5054" spans="1:9" s="1" customFormat="1" ht="12">
      <c r="B5054" s="2" t="s">
        <v>9878</v>
      </c>
      <c r="C5054" s="176" t="s">
        <v>11206</v>
      </c>
      <c r="D5054" s="177">
        <v>1</v>
      </c>
      <c r="E5054" s="178">
        <v>4.9800000000000004</v>
      </c>
      <c r="F5054" s="563">
        <v>583.64345454545435</v>
      </c>
      <c r="G5054" s="563"/>
    </row>
    <row r="5055" spans="1:9" s="1" customFormat="1" ht="12">
      <c r="B5055" s="2" t="s">
        <v>9879</v>
      </c>
      <c r="C5055" s="176" t="s">
        <v>16837</v>
      </c>
      <c r="D5055" s="177">
        <v>1</v>
      </c>
      <c r="E5055" s="178">
        <v>4.9800000000000004</v>
      </c>
      <c r="F5055" s="563">
        <v>583.64345454545435</v>
      </c>
      <c r="G5055" s="563"/>
    </row>
    <row r="5056" spans="1:9" s="1" customFormat="1" ht="12">
      <c r="B5056" s="2" t="s">
        <v>9880</v>
      </c>
      <c r="C5056" s="176" t="s">
        <v>11207</v>
      </c>
      <c r="D5056" s="177">
        <v>1</v>
      </c>
      <c r="E5056" s="178">
        <v>4.9800000000000004</v>
      </c>
      <c r="F5056" s="563">
        <v>591.78190909090893</v>
      </c>
      <c r="G5056" s="563"/>
    </row>
    <row r="5057" spans="2:9" s="1" customFormat="1" ht="12">
      <c r="B5057" s="2" t="s">
        <v>9881</v>
      </c>
      <c r="C5057" s="176" t="s">
        <v>16838</v>
      </c>
      <c r="D5057" s="177">
        <v>1</v>
      </c>
      <c r="E5057" s="178">
        <v>4.9800000000000004</v>
      </c>
      <c r="F5057" s="563">
        <v>591.78190909090893</v>
      </c>
      <c r="G5057" s="563"/>
    </row>
    <row r="5058" spans="2:9" s="1" customFormat="1" ht="12">
      <c r="B5058" s="2" t="s">
        <v>9882</v>
      </c>
      <c r="C5058" s="176" t="s">
        <v>11208</v>
      </c>
      <c r="D5058" s="177">
        <v>1</v>
      </c>
      <c r="E5058" s="178">
        <v>4.9800000000000004</v>
      </c>
      <c r="F5058" s="563">
        <v>649.9137272727271</v>
      </c>
      <c r="G5058" s="563"/>
      <c r="I5058" s="3"/>
    </row>
    <row r="5059" spans="2:9" s="1" customFormat="1" ht="12">
      <c r="B5059" s="2" t="s">
        <v>9883</v>
      </c>
      <c r="C5059" s="176" t="s">
        <v>16839</v>
      </c>
      <c r="D5059" s="177">
        <v>1</v>
      </c>
      <c r="E5059" s="178">
        <v>4.9800000000000004</v>
      </c>
      <c r="F5059" s="563">
        <v>649.9137272727271</v>
      </c>
      <c r="G5059" s="563"/>
    </row>
    <row r="5060" spans="2:9" s="1" customFormat="1" ht="12">
      <c r="B5060" s="2" t="s">
        <v>9884</v>
      </c>
      <c r="C5060" s="176" t="s">
        <v>11209</v>
      </c>
      <c r="D5060" s="177">
        <v>1</v>
      </c>
      <c r="E5060" s="178">
        <v>4.9800000000000004</v>
      </c>
      <c r="F5060" s="563">
        <v>706.88290909090904</v>
      </c>
      <c r="G5060" s="563"/>
    </row>
    <row r="5061" spans="2:9" s="1" customFormat="1" ht="12">
      <c r="B5061" s="2" t="s">
        <v>9885</v>
      </c>
      <c r="C5061" s="176" t="s">
        <v>16840</v>
      </c>
      <c r="D5061" s="177">
        <v>1</v>
      </c>
      <c r="E5061" s="178">
        <v>4.9800000000000004</v>
      </c>
      <c r="F5061" s="563">
        <v>706.88290909090904</v>
      </c>
      <c r="G5061" s="563"/>
    </row>
    <row r="5062" spans="2:9" s="1" customFormat="1" ht="12">
      <c r="B5062" s="2" t="s">
        <v>9886</v>
      </c>
      <c r="C5062" s="176" t="s">
        <v>11210</v>
      </c>
      <c r="D5062" s="177">
        <v>1</v>
      </c>
      <c r="E5062" s="178">
        <v>8.1219999999999999</v>
      </c>
      <c r="F5062" s="563">
        <v>781.29163636363614</v>
      </c>
      <c r="G5062" s="563"/>
    </row>
    <row r="5063" spans="2:9" s="1" customFormat="1" ht="12">
      <c r="B5063" s="2" t="s">
        <v>9887</v>
      </c>
      <c r="C5063" s="176" t="s">
        <v>16841</v>
      </c>
      <c r="D5063" s="177">
        <v>1</v>
      </c>
      <c r="E5063" s="178">
        <v>8.1219999999999999</v>
      </c>
      <c r="F5063" s="563">
        <v>781.29163636363614</v>
      </c>
      <c r="G5063" s="563"/>
    </row>
    <row r="5064" spans="2:9" s="1" customFormat="1" ht="12">
      <c r="B5064" s="2" t="s">
        <v>9888</v>
      </c>
      <c r="C5064" s="176" t="s">
        <v>11211</v>
      </c>
      <c r="D5064" s="177">
        <v>1</v>
      </c>
      <c r="E5064" s="178">
        <v>8.6219999999999999</v>
      </c>
      <c r="F5064" s="563">
        <v>794.08063636363624</v>
      </c>
      <c r="G5064" s="563"/>
      <c r="I5064" s="3"/>
    </row>
    <row r="5065" spans="2:9" s="1" customFormat="1" ht="12">
      <c r="B5065" s="2" t="s">
        <v>9889</v>
      </c>
      <c r="C5065" s="176" t="s">
        <v>16842</v>
      </c>
      <c r="D5065" s="177">
        <v>1</v>
      </c>
      <c r="E5065" s="178">
        <v>8.6219999999999999</v>
      </c>
      <c r="F5065" s="563">
        <v>794.08063636363624</v>
      </c>
      <c r="G5065" s="563"/>
      <c r="I5065" s="3"/>
    </row>
    <row r="5066" spans="2:9" s="1" customFormat="1" ht="12">
      <c r="B5066" s="2" t="s">
        <v>9890</v>
      </c>
      <c r="C5066" s="176" t="s">
        <v>11212</v>
      </c>
      <c r="D5066" s="177">
        <v>1</v>
      </c>
      <c r="E5066" s="178">
        <v>8.6219999999999999</v>
      </c>
      <c r="F5066" s="563">
        <v>808.03227272727258</v>
      </c>
      <c r="G5066" s="563"/>
    </row>
    <row r="5067" spans="2:9" s="1" customFormat="1" ht="12">
      <c r="B5067" s="2" t="s">
        <v>9891</v>
      </c>
      <c r="C5067" s="176" t="s">
        <v>16843</v>
      </c>
      <c r="D5067" s="177">
        <v>1</v>
      </c>
      <c r="E5067" s="178">
        <v>8.6219999999999999</v>
      </c>
      <c r="F5067" s="563">
        <v>808.03227272727258</v>
      </c>
      <c r="G5067" s="563"/>
    </row>
    <row r="5068" spans="2:9" s="1" customFormat="1" ht="12">
      <c r="B5068" s="2" t="s">
        <v>9892</v>
      </c>
      <c r="C5068" s="176" t="s">
        <v>11213</v>
      </c>
      <c r="D5068" s="177">
        <v>1</v>
      </c>
      <c r="E5068" s="178">
        <v>8.9220000000000006</v>
      </c>
      <c r="F5068" s="563">
        <v>877.79045454545439</v>
      </c>
      <c r="G5068" s="563"/>
    </row>
    <row r="5069" spans="2:9" s="1" customFormat="1" ht="12">
      <c r="B5069" s="2" t="s">
        <v>9893</v>
      </c>
      <c r="C5069" s="176" t="s">
        <v>16844</v>
      </c>
      <c r="D5069" s="177">
        <v>1</v>
      </c>
      <c r="E5069" s="178">
        <v>8.9220000000000006</v>
      </c>
      <c r="F5069" s="563">
        <v>877.79045454545439</v>
      </c>
      <c r="G5069" s="563"/>
    </row>
    <row r="5070" spans="2:9" s="1" customFormat="1" ht="12">
      <c r="B5070" s="2" t="s">
        <v>9894</v>
      </c>
      <c r="C5070" s="176" t="s">
        <v>11214</v>
      </c>
      <c r="D5070" s="177">
        <v>1</v>
      </c>
      <c r="E5070" s="178">
        <v>8.6219999999999999</v>
      </c>
      <c r="F5070" s="563">
        <v>897.55527272727238</v>
      </c>
      <c r="G5070" s="563"/>
      <c r="I5070" s="3"/>
    </row>
    <row r="5071" spans="2:9" s="1" customFormat="1" ht="12">
      <c r="B5071" s="2" t="s">
        <v>9895</v>
      </c>
      <c r="C5071" s="176" t="s">
        <v>16845</v>
      </c>
      <c r="D5071" s="177">
        <v>1</v>
      </c>
      <c r="E5071" s="178">
        <v>8.6219999999999999</v>
      </c>
      <c r="F5071" s="563">
        <v>897.55527272727238</v>
      </c>
      <c r="G5071" s="563"/>
      <c r="I5071" s="3"/>
    </row>
    <row r="5072" spans="2:9" s="1" customFormat="1" ht="12">
      <c r="B5072" s="2" t="s">
        <v>9896</v>
      </c>
      <c r="C5072" s="176" t="s">
        <v>11215</v>
      </c>
      <c r="D5072" s="177">
        <v>1</v>
      </c>
      <c r="E5072" s="178">
        <v>8.9220000000000006</v>
      </c>
      <c r="F5072" s="563">
        <v>955.68709090909078</v>
      </c>
      <c r="G5072" s="563"/>
      <c r="I5072" s="3"/>
    </row>
    <row r="5073" spans="1:9" s="1" customFormat="1" ht="12">
      <c r="B5073" s="2" t="s">
        <v>9897</v>
      </c>
      <c r="C5073" s="176" t="s">
        <v>16846</v>
      </c>
      <c r="D5073" s="177">
        <v>1</v>
      </c>
      <c r="E5073" s="178">
        <v>8.9220000000000006</v>
      </c>
      <c r="F5073" s="563">
        <v>955.68709090909078</v>
      </c>
      <c r="G5073" s="563"/>
      <c r="I5073" s="3"/>
    </row>
    <row r="5074" spans="1:9" s="1" customFormat="1" ht="12">
      <c r="B5074" s="2" t="s">
        <v>9898</v>
      </c>
      <c r="C5074" s="176" t="s">
        <v>16847</v>
      </c>
      <c r="D5074" s="177">
        <v>1</v>
      </c>
      <c r="E5074" s="178">
        <v>8.6219999999999999</v>
      </c>
      <c r="F5074" s="563">
        <v>923.13327272727258</v>
      </c>
      <c r="G5074" s="563"/>
      <c r="I5074" s="3"/>
    </row>
    <row r="5075" spans="1:9" s="1" customFormat="1" ht="12">
      <c r="B5075" s="2" t="s">
        <v>9899</v>
      </c>
      <c r="C5075" s="176" t="s">
        <v>11216</v>
      </c>
      <c r="D5075" s="177">
        <v>1</v>
      </c>
      <c r="E5075" s="178">
        <v>8.6219999999999999</v>
      </c>
      <c r="F5075" s="563">
        <v>923.13327272727258</v>
      </c>
      <c r="G5075" s="563"/>
      <c r="I5075" s="3"/>
    </row>
    <row r="5076" spans="1:9" s="1" customFormat="1" ht="12">
      <c r="B5076" s="2" t="s">
        <v>9900</v>
      </c>
      <c r="C5076" s="176" t="s">
        <v>16848</v>
      </c>
      <c r="D5076" s="177">
        <v>1</v>
      </c>
      <c r="E5076" s="178">
        <v>9.1219999999999999</v>
      </c>
      <c r="F5076" s="563">
        <v>981.26509090909053</v>
      </c>
      <c r="G5076" s="563"/>
      <c r="I5076" s="3"/>
    </row>
    <row r="5077" spans="1:9" s="1" customFormat="1" ht="12">
      <c r="B5077" s="2" t="s">
        <v>9901</v>
      </c>
      <c r="C5077" s="176" t="s">
        <v>11217</v>
      </c>
      <c r="D5077" s="177">
        <v>1</v>
      </c>
      <c r="E5077" s="178">
        <v>9.1219999999999999</v>
      </c>
      <c r="F5077" s="563">
        <v>981.26509090909053</v>
      </c>
      <c r="G5077" s="563"/>
    </row>
    <row r="5078" spans="1:9" s="1" customFormat="1" ht="12">
      <c r="A5078" s="3" t="s">
        <v>13020</v>
      </c>
      <c r="B5078" s="2" t="s">
        <v>9902</v>
      </c>
      <c r="C5078" s="176" t="s">
        <v>11218</v>
      </c>
      <c r="D5078" s="177">
        <v>1</v>
      </c>
      <c r="E5078" s="178">
        <v>4.9800000000000004</v>
      </c>
      <c r="F5078" s="563">
        <v>447.61499999999995</v>
      </c>
      <c r="G5078" s="563"/>
    </row>
    <row r="5079" spans="1:9" s="1" customFormat="1" ht="12">
      <c r="A5079" s="3"/>
      <c r="B5079" s="2" t="s">
        <v>9903</v>
      </c>
      <c r="C5079" s="176" t="s">
        <v>11219</v>
      </c>
      <c r="D5079" s="177">
        <v>1</v>
      </c>
      <c r="E5079" s="178">
        <v>4.9800000000000004</v>
      </c>
      <c r="F5079" s="563">
        <v>570.85445454545436</v>
      </c>
      <c r="G5079" s="563"/>
    </row>
    <row r="5080" spans="1:9" s="1" customFormat="1" ht="12">
      <c r="A5080" s="3"/>
      <c r="B5080" s="2" t="s">
        <v>9904</v>
      </c>
      <c r="C5080" s="176" t="s">
        <v>11220</v>
      </c>
      <c r="D5080" s="177">
        <v>1</v>
      </c>
      <c r="E5080" s="178">
        <v>4.9800000000000004</v>
      </c>
      <c r="F5080" s="563">
        <v>447.61499999999995</v>
      </c>
      <c r="G5080" s="563"/>
    </row>
    <row r="5081" spans="1:9" s="1" customFormat="1" ht="12">
      <c r="A5081" s="3"/>
      <c r="B5081" s="2" t="s">
        <v>9905</v>
      </c>
      <c r="C5081" s="176" t="s">
        <v>11221</v>
      </c>
      <c r="D5081" s="177">
        <v>1</v>
      </c>
      <c r="E5081" s="178">
        <v>4.9800000000000004</v>
      </c>
      <c r="F5081" s="563">
        <v>570.85445454545436</v>
      </c>
      <c r="G5081" s="563"/>
    </row>
    <row r="5082" spans="1:9" s="1" customFormat="1" ht="12">
      <c r="A5082" s="3" t="s">
        <v>13021</v>
      </c>
      <c r="B5082" s="2" t="s">
        <v>9906</v>
      </c>
      <c r="C5082" s="176" t="s">
        <v>11222</v>
      </c>
      <c r="D5082" s="177">
        <v>1</v>
      </c>
      <c r="E5082" s="178">
        <v>4.9800000000000004</v>
      </c>
      <c r="F5082" s="563">
        <v>462.72927272727264</v>
      </c>
      <c r="G5082" s="563"/>
      <c r="I5082" s="3"/>
    </row>
    <row r="5083" spans="1:9" s="1" customFormat="1" ht="12">
      <c r="A5083" s="3"/>
      <c r="B5083" s="2" t="s">
        <v>9907</v>
      </c>
      <c r="C5083" s="176" t="s">
        <v>11223</v>
      </c>
      <c r="D5083" s="177">
        <v>1</v>
      </c>
      <c r="E5083" s="178">
        <v>4.9800000000000004</v>
      </c>
      <c r="F5083" s="563">
        <v>583.64345454545435</v>
      </c>
      <c r="G5083" s="563"/>
      <c r="I5083" s="3"/>
    </row>
    <row r="5084" spans="1:9" s="1" customFormat="1" ht="12">
      <c r="A5084" s="3"/>
      <c r="B5084" s="2" t="s">
        <v>9908</v>
      </c>
      <c r="C5084" s="176" t="s">
        <v>11224</v>
      </c>
      <c r="D5084" s="177">
        <v>1</v>
      </c>
      <c r="E5084" s="178">
        <v>4.9800000000000004</v>
      </c>
      <c r="F5084" s="563">
        <v>462.72927272727264</v>
      </c>
      <c r="G5084" s="563"/>
    </row>
    <row r="5085" spans="1:9" s="1" customFormat="1" ht="12">
      <c r="A5085" s="3"/>
      <c r="B5085" s="2" t="s">
        <v>9909</v>
      </c>
      <c r="C5085" s="176" t="s">
        <v>11225</v>
      </c>
      <c r="D5085" s="177">
        <v>1</v>
      </c>
      <c r="E5085" s="178">
        <v>4.9800000000000004</v>
      </c>
      <c r="F5085" s="563">
        <v>583.64345454545435</v>
      </c>
      <c r="G5085" s="563"/>
    </row>
    <row r="5086" spans="1:9" s="1" customFormat="1" ht="12">
      <c r="A5086" s="3" t="s">
        <v>13022</v>
      </c>
      <c r="B5086" s="2" t="s">
        <v>9910</v>
      </c>
      <c r="C5086" s="176" t="s">
        <v>11226</v>
      </c>
      <c r="D5086" s="177">
        <v>1</v>
      </c>
      <c r="E5086" s="178">
        <v>4.9800000000000004</v>
      </c>
      <c r="F5086" s="563">
        <v>462.72927272727264</v>
      </c>
      <c r="G5086" s="563"/>
    </row>
    <row r="5087" spans="1:9" s="1" customFormat="1" ht="12">
      <c r="A5087" s="3"/>
      <c r="B5087" s="2" t="s">
        <v>9911</v>
      </c>
      <c r="C5087" s="176" t="s">
        <v>11227</v>
      </c>
      <c r="D5087" s="177">
        <v>1</v>
      </c>
      <c r="E5087" s="178">
        <v>4.9800000000000004</v>
      </c>
      <c r="F5087" s="563">
        <v>591.78190909090893</v>
      </c>
      <c r="G5087" s="563"/>
    </row>
    <row r="5088" spans="1:9" s="1" customFormat="1" ht="12">
      <c r="A5088" s="3"/>
      <c r="B5088" s="2" t="s">
        <v>9912</v>
      </c>
      <c r="C5088" s="176" t="s">
        <v>11228</v>
      </c>
      <c r="D5088" s="177">
        <v>1</v>
      </c>
      <c r="E5088" s="178">
        <v>4.9800000000000004</v>
      </c>
      <c r="F5088" s="563">
        <v>462.72927272727264</v>
      </c>
      <c r="G5088" s="563"/>
      <c r="I5088" s="3"/>
    </row>
    <row r="5089" spans="1:9" s="1" customFormat="1" ht="12">
      <c r="A5089" s="3"/>
      <c r="B5089" s="2" t="s">
        <v>9913</v>
      </c>
      <c r="C5089" s="176" t="s">
        <v>11229</v>
      </c>
      <c r="D5089" s="177">
        <v>1</v>
      </c>
      <c r="E5089" s="178">
        <v>4.9800000000000004</v>
      </c>
      <c r="F5089" s="563">
        <v>591.78190909090893</v>
      </c>
      <c r="G5089" s="563"/>
      <c r="I5089" s="3"/>
    </row>
    <row r="5090" spans="1:9" s="1" customFormat="1" ht="12">
      <c r="A5090" s="3" t="s">
        <v>13023</v>
      </c>
      <c r="B5090" s="2" t="s">
        <v>9914</v>
      </c>
      <c r="C5090" s="176" t="s">
        <v>11230</v>
      </c>
      <c r="D5090" s="177">
        <v>1</v>
      </c>
      <c r="E5090" s="178">
        <v>4.9800000000000004</v>
      </c>
      <c r="F5090" s="563">
        <v>512.7226363636363</v>
      </c>
      <c r="G5090" s="563"/>
      <c r="I5090" s="3"/>
    </row>
    <row r="5091" spans="1:9" s="1" customFormat="1" ht="12">
      <c r="A5091" s="3"/>
      <c r="B5091" s="2" t="s">
        <v>16849</v>
      </c>
      <c r="C5091" s="176" t="s">
        <v>16850</v>
      </c>
      <c r="D5091" s="177">
        <v>1</v>
      </c>
      <c r="E5091" s="178">
        <v>4.9800000000000004</v>
      </c>
      <c r="F5091" s="563">
        <v>616.19727272727255</v>
      </c>
      <c r="G5091" s="563"/>
    </row>
    <row r="5092" spans="1:9" s="1" customFormat="1" ht="12">
      <c r="A5092" s="3"/>
      <c r="B5092" s="2" t="s">
        <v>9915</v>
      </c>
      <c r="C5092" s="176" t="s">
        <v>11231</v>
      </c>
      <c r="D5092" s="177">
        <v>1</v>
      </c>
      <c r="E5092" s="178">
        <v>4.9800000000000004</v>
      </c>
      <c r="F5092" s="563">
        <v>599.9203636363635</v>
      </c>
      <c r="G5092" s="563"/>
    </row>
    <row r="5093" spans="1:9" s="1" customFormat="1" ht="12">
      <c r="A5093" s="3"/>
      <c r="B5093" s="2" t="s">
        <v>9916</v>
      </c>
      <c r="C5093" s="176" t="s">
        <v>11232</v>
      </c>
      <c r="D5093" s="177">
        <v>1</v>
      </c>
      <c r="E5093" s="178">
        <v>4.9800000000000004</v>
      </c>
      <c r="F5093" s="563">
        <v>512.7226363636363</v>
      </c>
      <c r="G5093" s="563"/>
    </row>
    <row r="5094" spans="1:9" s="1" customFormat="1" ht="12">
      <c r="B5094" s="2" t="s">
        <v>16851</v>
      </c>
      <c r="C5094" s="176" t="s">
        <v>16852</v>
      </c>
      <c r="D5094" s="177">
        <v>1</v>
      </c>
      <c r="E5094" s="178">
        <v>4.9800000000000004</v>
      </c>
      <c r="F5094" s="563">
        <v>616.19727272727255</v>
      </c>
      <c r="G5094" s="563"/>
    </row>
    <row r="5095" spans="1:9" s="1" customFormat="1" ht="12">
      <c r="A5095" s="3"/>
      <c r="B5095" s="2" t="s">
        <v>9917</v>
      </c>
      <c r="C5095" s="176" t="s">
        <v>11233</v>
      </c>
      <c r="D5095" s="177">
        <v>1</v>
      </c>
      <c r="E5095" s="178">
        <v>4.9800000000000004</v>
      </c>
      <c r="F5095" s="563">
        <v>599.9203636363635</v>
      </c>
      <c r="G5095" s="563"/>
    </row>
    <row r="5096" spans="1:9" s="1" customFormat="1" ht="12">
      <c r="A5096" s="3" t="s">
        <v>13024</v>
      </c>
      <c r="B5096" s="2" t="s">
        <v>9918</v>
      </c>
      <c r="C5096" s="176" t="s">
        <v>11234</v>
      </c>
      <c r="D5096" s="177">
        <v>1</v>
      </c>
      <c r="E5096" s="178">
        <v>4.9800000000000004</v>
      </c>
      <c r="F5096" s="563">
        <v>558.06545454545449</v>
      </c>
      <c r="G5096" s="563"/>
    </row>
    <row r="5097" spans="1:9" s="1" customFormat="1" ht="12">
      <c r="A5097" s="3"/>
      <c r="B5097" s="2" t="s">
        <v>16853</v>
      </c>
      <c r="C5097" s="176" t="s">
        <v>16854</v>
      </c>
      <c r="D5097" s="177">
        <v>1</v>
      </c>
      <c r="E5097" s="178">
        <v>4.9800000000000004</v>
      </c>
      <c r="F5097" s="563">
        <v>616.19727272727255</v>
      </c>
      <c r="G5097" s="563"/>
    </row>
    <row r="5098" spans="1:9" s="1" customFormat="1" ht="12">
      <c r="B5098" s="2" t="s">
        <v>9919</v>
      </c>
      <c r="C5098" s="176" t="s">
        <v>11235</v>
      </c>
      <c r="D5098" s="177">
        <v>1</v>
      </c>
      <c r="E5098" s="178">
        <v>4.9800000000000004</v>
      </c>
      <c r="F5098" s="563">
        <v>649.9137272727271</v>
      </c>
      <c r="G5098" s="563"/>
    </row>
    <row r="5099" spans="1:9" s="1" customFormat="1" ht="12">
      <c r="A5099" s="3"/>
      <c r="B5099" s="2" t="s">
        <v>9920</v>
      </c>
      <c r="C5099" s="176" t="s">
        <v>11236</v>
      </c>
      <c r="D5099" s="177">
        <v>1</v>
      </c>
      <c r="E5099" s="178">
        <v>4.9800000000000004</v>
      </c>
      <c r="F5099" s="563">
        <v>558.06545454545449</v>
      </c>
      <c r="G5099" s="563"/>
    </row>
    <row r="5100" spans="1:9" s="1" customFormat="1" ht="12">
      <c r="A5100" s="3"/>
      <c r="B5100" s="2" t="s">
        <v>16855</v>
      </c>
      <c r="C5100" s="176" t="s">
        <v>16856</v>
      </c>
      <c r="D5100" s="177">
        <v>1</v>
      </c>
      <c r="E5100" s="178">
        <v>4.9800000000000004</v>
      </c>
      <c r="F5100" s="563">
        <v>616.19727272727255</v>
      </c>
      <c r="G5100" s="563"/>
    </row>
    <row r="5101" spans="1:9" s="1" customFormat="1" ht="12">
      <c r="A5101" s="3"/>
      <c r="B5101" s="2" t="s">
        <v>9921</v>
      </c>
      <c r="C5101" s="176" t="s">
        <v>11237</v>
      </c>
      <c r="D5101" s="177">
        <v>1</v>
      </c>
      <c r="E5101" s="178">
        <v>4.9800000000000004</v>
      </c>
      <c r="F5101" s="563">
        <v>649.9137272727271</v>
      </c>
      <c r="G5101" s="563"/>
    </row>
    <row r="5102" spans="1:9" s="1" customFormat="1" ht="12">
      <c r="A5102" s="3" t="s">
        <v>13025</v>
      </c>
      <c r="B5102" s="2" t="s">
        <v>9922</v>
      </c>
      <c r="C5102" s="176" t="s">
        <v>11238</v>
      </c>
      <c r="D5102" s="177">
        <v>1</v>
      </c>
      <c r="E5102" s="178">
        <v>4.9800000000000004</v>
      </c>
      <c r="F5102" s="563">
        <v>611.54672727272714</v>
      </c>
      <c r="G5102" s="563"/>
    </row>
    <row r="5103" spans="1:9" s="1" customFormat="1" ht="12">
      <c r="A5103" s="3"/>
      <c r="B5103" s="2" t="s">
        <v>16857</v>
      </c>
      <c r="C5103" s="176" t="s">
        <v>16858</v>
      </c>
      <c r="D5103" s="177">
        <v>1</v>
      </c>
      <c r="E5103" s="178">
        <v>4.9800000000000004</v>
      </c>
      <c r="F5103" s="563">
        <v>616.19727272727255</v>
      </c>
      <c r="G5103" s="563"/>
    </row>
    <row r="5104" spans="1:9" s="1" customFormat="1" ht="12">
      <c r="A5104" s="3"/>
      <c r="B5104" s="2" t="s">
        <v>9923</v>
      </c>
      <c r="C5104" s="176" t="s">
        <v>11239</v>
      </c>
      <c r="D5104" s="177">
        <v>1</v>
      </c>
      <c r="E5104" s="178">
        <v>4.9800000000000004</v>
      </c>
      <c r="F5104" s="563">
        <v>706.88290909090904</v>
      </c>
      <c r="G5104" s="563"/>
    </row>
    <row r="5105" spans="1:7" s="1" customFormat="1" ht="12">
      <c r="A5105" s="3"/>
      <c r="B5105" s="2" t="s">
        <v>9924</v>
      </c>
      <c r="C5105" s="176" t="s">
        <v>11240</v>
      </c>
      <c r="D5105" s="177">
        <v>1</v>
      </c>
      <c r="E5105" s="178">
        <v>4.9800000000000004</v>
      </c>
      <c r="F5105" s="563">
        <v>611.54672727272714</v>
      </c>
      <c r="G5105" s="563"/>
    </row>
    <row r="5106" spans="1:7" s="1" customFormat="1" ht="12">
      <c r="B5106" s="2" t="s">
        <v>16859</v>
      </c>
      <c r="C5106" s="176" t="s">
        <v>16860</v>
      </c>
      <c r="D5106" s="177">
        <v>1</v>
      </c>
      <c r="E5106" s="178">
        <v>4.9800000000000004</v>
      </c>
      <c r="F5106" s="563">
        <v>616.19727272727255</v>
      </c>
      <c r="G5106" s="563"/>
    </row>
    <row r="5107" spans="1:7" s="1" customFormat="1" ht="12">
      <c r="A5107" s="3"/>
      <c r="B5107" s="2" t="s">
        <v>9925</v>
      </c>
      <c r="C5107" s="176" t="s">
        <v>11241</v>
      </c>
      <c r="D5107" s="177">
        <v>1</v>
      </c>
      <c r="E5107" s="178">
        <v>4.9800000000000004</v>
      </c>
      <c r="F5107" s="563">
        <v>706.88290909090904</v>
      </c>
      <c r="G5107" s="563"/>
    </row>
    <row r="5108" spans="1:7" s="1" customFormat="1" ht="12">
      <c r="A5108" s="3"/>
      <c r="B5108" s="2" t="s">
        <v>16861</v>
      </c>
      <c r="C5108" s="176" t="s">
        <v>16862</v>
      </c>
      <c r="D5108" s="177">
        <v>1</v>
      </c>
      <c r="E5108" s="178">
        <v>4.9800000000000004</v>
      </c>
      <c r="F5108" s="563">
        <v>616.19727272727255</v>
      </c>
      <c r="G5108" s="563"/>
    </row>
    <row r="5109" spans="1:7" s="1" customFormat="1" ht="12">
      <c r="A5109" s="3"/>
      <c r="B5109" s="2" t="s">
        <v>16863</v>
      </c>
      <c r="C5109" s="176" t="s">
        <v>16864</v>
      </c>
      <c r="D5109" s="177">
        <v>1</v>
      </c>
      <c r="E5109" s="178">
        <v>4.9800000000000004</v>
      </c>
      <c r="F5109" s="563">
        <v>616.19727272727255</v>
      </c>
      <c r="G5109" s="563"/>
    </row>
    <row r="5110" spans="1:7" s="1" customFormat="1" ht="12">
      <c r="A5110" s="3" t="s">
        <v>13026</v>
      </c>
      <c r="B5110" s="2" t="s">
        <v>9926</v>
      </c>
      <c r="C5110" s="176" t="s">
        <v>11242</v>
      </c>
      <c r="D5110" s="177">
        <v>1</v>
      </c>
      <c r="E5110" s="178">
        <v>8.6219999999999999</v>
      </c>
      <c r="F5110" s="563">
        <v>697.58181818181811</v>
      </c>
      <c r="G5110" s="563"/>
    </row>
    <row r="5111" spans="1:7" s="1" customFormat="1" ht="12">
      <c r="A5111" s="3"/>
      <c r="B5111" s="2" t="s">
        <v>9927</v>
      </c>
      <c r="C5111" s="176" t="s">
        <v>11243</v>
      </c>
      <c r="D5111" s="177">
        <v>1</v>
      </c>
      <c r="E5111" s="178">
        <v>8.6219999999999999</v>
      </c>
      <c r="F5111" s="563">
        <v>761.52681818181793</v>
      </c>
      <c r="G5111" s="563"/>
    </row>
    <row r="5112" spans="1:7" s="1" customFormat="1" ht="12">
      <c r="A5112" s="3"/>
      <c r="B5112" s="2" t="s">
        <v>9928</v>
      </c>
      <c r="C5112" s="176" t="s">
        <v>11244</v>
      </c>
      <c r="D5112" s="177">
        <v>1</v>
      </c>
      <c r="E5112" s="178">
        <v>8.6219999999999999</v>
      </c>
      <c r="F5112" s="563">
        <v>697.58181818181811</v>
      </c>
      <c r="G5112" s="563"/>
    </row>
    <row r="5113" spans="1:7" s="1" customFormat="1" ht="12">
      <c r="A5113" s="3"/>
      <c r="B5113" s="2" t="s">
        <v>9929</v>
      </c>
      <c r="C5113" s="176" t="s">
        <v>11245</v>
      </c>
      <c r="D5113" s="177">
        <v>1</v>
      </c>
      <c r="E5113" s="178">
        <v>8.6219999999999999</v>
      </c>
      <c r="F5113" s="563">
        <v>761.52681818181793</v>
      </c>
      <c r="G5113" s="563"/>
    </row>
    <row r="5114" spans="1:7" s="1" customFormat="1" ht="12">
      <c r="A5114" s="3" t="s">
        <v>13027</v>
      </c>
      <c r="B5114" s="2" t="s">
        <v>9930</v>
      </c>
      <c r="C5114" s="176" t="s">
        <v>11246</v>
      </c>
      <c r="D5114" s="177">
        <v>1</v>
      </c>
      <c r="E5114" s="178">
        <v>8.6219999999999999</v>
      </c>
      <c r="F5114" s="563">
        <v>716.18399999999986</v>
      </c>
      <c r="G5114" s="563"/>
    </row>
    <row r="5115" spans="1:7" s="1" customFormat="1" ht="12">
      <c r="A5115" s="3"/>
      <c r="B5115" s="2" t="s">
        <v>9931</v>
      </c>
      <c r="C5115" s="176" t="s">
        <v>11247</v>
      </c>
      <c r="D5115" s="177">
        <v>1</v>
      </c>
      <c r="E5115" s="178">
        <v>8.6219999999999999</v>
      </c>
      <c r="F5115" s="563">
        <v>781.29163636363614</v>
      </c>
      <c r="G5115" s="563"/>
    </row>
    <row r="5116" spans="1:7" s="1" customFormat="1" ht="12">
      <c r="A5116" s="3"/>
      <c r="B5116" s="2" t="s">
        <v>9932</v>
      </c>
      <c r="C5116" s="176" t="s">
        <v>11248</v>
      </c>
      <c r="D5116" s="177">
        <v>1</v>
      </c>
      <c r="E5116" s="178">
        <v>8.1219999999999999</v>
      </c>
      <c r="F5116" s="563">
        <v>716.18399999999986</v>
      </c>
      <c r="G5116" s="563"/>
    </row>
    <row r="5117" spans="1:7" s="1" customFormat="1" ht="12">
      <c r="A5117" s="3"/>
      <c r="B5117" s="2" t="s">
        <v>9933</v>
      </c>
      <c r="C5117" s="176" t="s">
        <v>11249</v>
      </c>
      <c r="D5117" s="177">
        <v>1</v>
      </c>
      <c r="E5117" s="178">
        <v>8.1219999999999999</v>
      </c>
      <c r="F5117" s="563">
        <v>781.29163636363614</v>
      </c>
      <c r="G5117" s="563"/>
    </row>
    <row r="5118" spans="1:7" s="1" customFormat="1" ht="12">
      <c r="A5118" s="3" t="s">
        <v>13028</v>
      </c>
      <c r="B5118" s="2" t="s">
        <v>9934</v>
      </c>
      <c r="C5118" s="176" t="s">
        <v>11250</v>
      </c>
      <c r="D5118" s="177">
        <v>1</v>
      </c>
      <c r="E5118" s="178">
        <v>8.6219999999999999</v>
      </c>
      <c r="F5118" s="563">
        <v>730.13563636363631</v>
      </c>
      <c r="G5118" s="563"/>
    </row>
    <row r="5119" spans="1:7" s="1" customFormat="1" ht="12">
      <c r="A5119" s="3"/>
      <c r="B5119" s="2" t="s">
        <v>9935</v>
      </c>
      <c r="C5119" s="176" t="s">
        <v>11251</v>
      </c>
      <c r="D5119" s="177">
        <v>1</v>
      </c>
      <c r="E5119" s="178">
        <v>8.6219999999999999</v>
      </c>
      <c r="F5119" s="563">
        <v>794.08063636363624</v>
      </c>
      <c r="G5119" s="563"/>
    </row>
    <row r="5120" spans="1:7" s="1" customFormat="1" ht="12">
      <c r="A5120" s="3"/>
      <c r="B5120" s="2" t="s">
        <v>9936</v>
      </c>
      <c r="C5120" s="176" t="s">
        <v>11252</v>
      </c>
      <c r="D5120" s="177">
        <v>1</v>
      </c>
      <c r="E5120" s="178">
        <v>8.6219999999999999</v>
      </c>
      <c r="F5120" s="563">
        <v>730.13563636363631</v>
      </c>
      <c r="G5120" s="563"/>
    </row>
    <row r="5121" spans="1:7" s="1" customFormat="1" ht="12">
      <c r="A5121" s="3"/>
      <c r="B5121" s="2" t="s">
        <v>9937</v>
      </c>
      <c r="C5121" s="176" t="s">
        <v>11253</v>
      </c>
      <c r="D5121" s="177">
        <v>1</v>
      </c>
      <c r="E5121" s="178">
        <v>8.6219999999999999</v>
      </c>
      <c r="F5121" s="563">
        <v>794.08063636363624</v>
      </c>
      <c r="G5121" s="563"/>
    </row>
    <row r="5122" spans="1:7" s="1" customFormat="1" ht="12">
      <c r="A5122" s="3" t="s">
        <v>13029</v>
      </c>
      <c r="B5122" s="2" t="s">
        <v>9938</v>
      </c>
      <c r="C5122" s="176" t="s">
        <v>11254</v>
      </c>
      <c r="D5122" s="177">
        <v>1</v>
      </c>
      <c r="E5122" s="178">
        <v>8.6219999999999999</v>
      </c>
      <c r="F5122" s="563">
        <v>720.83454545454538</v>
      </c>
      <c r="G5122" s="563"/>
    </row>
    <row r="5123" spans="1:7" s="1" customFormat="1" ht="12">
      <c r="A5123" s="3"/>
      <c r="B5123" s="2" t="s">
        <v>16865</v>
      </c>
      <c r="C5123" s="176" t="s">
        <v>16866</v>
      </c>
      <c r="D5123" s="177">
        <v>1</v>
      </c>
      <c r="E5123" s="178">
        <v>8.6219999999999999</v>
      </c>
      <c r="F5123" s="563">
        <v>794.08063636363624</v>
      </c>
      <c r="G5123" s="563"/>
    </row>
    <row r="5124" spans="1:7" s="1" customFormat="1" ht="12">
      <c r="A5124" s="3"/>
      <c r="B5124" s="2" t="s">
        <v>9939</v>
      </c>
      <c r="C5124" s="176" t="s">
        <v>11255</v>
      </c>
      <c r="D5124" s="177">
        <v>1</v>
      </c>
      <c r="E5124" s="178">
        <v>8.6219999999999999</v>
      </c>
      <c r="F5124" s="563">
        <v>785.94218181818167</v>
      </c>
      <c r="G5124" s="563"/>
    </row>
    <row r="5125" spans="1:7" s="1" customFormat="1" ht="12">
      <c r="A5125" s="3"/>
      <c r="B5125" s="2" t="s">
        <v>9940</v>
      </c>
      <c r="C5125" s="176" t="s">
        <v>11256</v>
      </c>
      <c r="D5125" s="177">
        <v>1</v>
      </c>
      <c r="E5125" s="178">
        <v>8.6219999999999999</v>
      </c>
      <c r="F5125" s="563">
        <v>720.83454545454538</v>
      </c>
      <c r="G5125" s="563"/>
    </row>
    <row r="5126" spans="1:7" s="1" customFormat="1" ht="12">
      <c r="B5126" s="2" t="s">
        <v>16867</v>
      </c>
      <c r="C5126" s="176" t="s">
        <v>16868</v>
      </c>
      <c r="D5126" s="177">
        <v>1</v>
      </c>
      <c r="E5126" s="178">
        <v>8.6219999999999999</v>
      </c>
      <c r="F5126" s="563">
        <v>794.08063636363624</v>
      </c>
      <c r="G5126" s="563"/>
    </row>
    <row r="5127" spans="1:7" s="1" customFormat="1" ht="12">
      <c r="A5127" s="3"/>
      <c r="B5127" s="2" t="s">
        <v>9941</v>
      </c>
      <c r="C5127" s="176" t="s">
        <v>11257</v>
      </c>
      <c r="D5127" s="177">
        <v>1</v>
      </c>
      <c r="E5127" s="178">
        <v>8.6219999999999999</v>
      </c>
      <c r="F5127" s="563">
        <v>785.94218181818167</v>
      </c>
      <c r="G5127" s="563"/>
    </row>
    <row r="5128" spans="1:7" s="1" customFormat="1" ht="12">
      <c r="A5128" s="3" t="s">
        <v>13030</v>
      </c>
      <c r="B5128" s="2" t="s">
        <v>9942</v>
      </c>
      <c r="C5128" s="176" t="s">
        <v>11258</v>
      </c>
      <c r="D5128" s="177">
        <v>1</v>
      </c>
      <c r="E5128" s="178">
        <v>8.6219999999999999</v>
      </c>
      <c r="F5128" s="563">
        <v>739.43672727272713</v>
      </c>
      <c r="G5128" s="563"/>
    </row>
    <row r="5129" spans="1:7" s="1" customFormat="1" ht="12">
      <c r="A5129" s="3"/>
      <c r="B5129" s="2" t="s">
        <v>16869</v>
      </c>
      <c r="C5129" s="176" t="s">
        <v>16870</v>
      </c>
      <c r="D5129" s="177">
        <v>1</v>
      </c>
      <c r="E5129" s="178">
        <v>8.6219999999999999</v>
      </c>
      <c r="F5129" s="563">
        <v>794.08063636363624</v>
      </c>
      <c r="G5129" s="563"/>
    </row>
    <row r="5130" spans="1:7" s="1" customFormat="1" ht="12">
      <c r="B5130" s="2" t="s">
        <v>9943</v>
      </c>
      <c r="C5130" s="176" t="s">
        <v>11259</v>
      </c>
      <c r="D5130" s="177">
        <v>1</v>
      </c>
      <c r="E5130" s="178">
        <v>8.6219999999999999</v>
      </c>
      <c r="F5130" s="563">
        <v>808.03227272727258</v>
      </c>
      <c r="G5130" s="563"/>
    </row>
    <row r="5131" spans="1:7" s="1" customFormat="1" ht="12">
      <c r="A5131" s="3"/>
      <c r="B5131" s="2" t="s">
        <v>9944</v>
      </c>
      <c r="C5131" s="176" t="s">
        <v>11260</v>
      </c>
      <c r="D5131" s="177">
        <v>1</v>
      </c>
      <c r="E5131" s="178">
        <v>8.6219999999999999</v>
      </c>
      <c r="F5131" s="563">
        <v>739.43672727272713</v>
      </c>
      <c r="G5131" s="563"/>
    </row>
    <row r="5132" spans="1:7" s="1" customFormat="1" ht="12">
      <c r="A5132" s="3"/>
      <c r="B5132" s="2" t="s">
        <v>16871</v>
      </c>
      <c r="C5132" s="176" t="s">
        <v>16872</v>
      </c>
      <c r="D5132" s="177">
        <v>1</v>
      </c>
      <c r="E5132" s="178">
        <v>8.6219999999999999</v>
      </c>
      <c r="F5132" s="563">
        <v>794.08063636363624</v>
      </c>
      <c r="G5132" s="563"/>
    </row>
    <row r="5133" spans="1:7" s="1" customFormat="1" ht="12">
      <c r="A5133" s="3"/>
      <c r="B5133" s="2" t="s">
        <v>9945</v>
      </c>
      <c r="C5133" s="176" t="s">
        <v>11261</v>
      </c>
      <c r="D5133" s="177">
        <v>1</v>
      </c>
      <c r="E5133" s="178">
        <v>8.6219999999999999</v>
      </c>
      <c r="F5133" s="563">
        <v>808.03227272727258</v>
      </c>
      <c r="G5133" s="563"/>
    </row>
    <row r="5134" spans="1:7" s="1" customFormat="1" ht="12">
      <c r="A5134" s="3" t="s">
        <v>13031</v>
      </c>
      <c r="B5134" s="2" t="s">
        <v>9946</v>
      </c>
      <c r="C5134" s="176" t="s">
        <v>11262</v>
      </c>
      <c r="D5134" s="177">
        <v>1</v>
      </c>
      <c r="E5134" s="178">
        <v>8.9220000000000006</v>
      </c>
      <c r="F5134" s="563">
        <v>804.54436363636341</v>
      </c>
      <c r="G5134" s="563"/>
    </row>
    <row r="5135" spans="1:7" s="1" customFormat="1" ht="12">
      <c r="B5135" s="2" t="s">
        <v>16873</v>
      </c>
      <c r="C5135" s="176" t="s">
        <v>16874</v>
      </c>
      <c r="D5135" s="177">
        <v>1</v>
      </c>
      <c r="E5135" s="178">
        <v>9.1219999999999999</v>
      </c>
      <c r="F5135" s="563">
        <v>794.08063636363624</v>
      </c>
      <c r="G5135" s="563"/>
    </row>
    <row r="5136" spans="1:7" s="1" customFormat="1" ht="12">
      <c r="B5136" s="2" t="s">
        <v>9947</v>
      </c>
      <c r="C5136" s="176" t="s">
        <v>11263</v>
      </c>
      <c r="D5136" s="177">
        <v>1</v>
      </c>
      <c r="E5136" s="178">
        <v>8.9220000000000006</v>
      </c>
      <c r="F5136" s="563">
        <v>877.79045454545439</v>
      </c>
      <c r="G5136" s="563"/>
    </row>
    <row r="5137" spans="1:7" s="1" customFormat="1" ht="12">
      <c r="B5137" s="2" t="s">
        <v>9948</v>
      </c>
      <c r="C5137" s="176" t="s">
        <v>11264</v>
      </c>
      <c r="D5137" s="177">
        <v>1</v>
      </c>
      <c r="E5137" s="178">
        <v>8.9220000000000006</v>
      </c>
      <c r="F5137" s="563">
        <v>804.54436363636341</v>
      </c>
      <c r="G5137" s="563"/>
    </row>
    <row r="5138" spans="1:7" s="1" customFormat="1" ht="12">
      <c r="B5138" s="2" t="s">
        <v>16875</v>
      </c>
      <c r="C5138" s="176" t="s">
        <v>16876</v>
      </c>
      <c r="D5138" s="177">
        <v>1</v>
      </c>
      <c r="E5138" s="178">
        <v>9.1219999999999999</v>
      </c>
      <c r="F5138" s="563">
        <v>794.08063636363624</v>
      </c>
      <c r="G5138" s="563"/>
    </row>
    <row r="5139" spans="1:7" s="1" customFormat="1" ht="12">
      <c r="B5139" s="2" t="s">
        <v>9949</v>
      </c>
      <c r="C5139" s="176" t="s">
        <v>11265</v>
      </c>
      <c r="D5139" s="177">
        <v>1</v>
      </c>
      <c r="E5139" s="178">
        <v>8.9220000000000006</v>
      </c>
      <c r="F5139" s="563">
        <v>877.79045454545439</v>
      </c>
      <c r="G5139" s="563"/>
    </row>
    <row r="5140" spans="1:7" s="1" customFormat="1" ht="12">
      <c r="A5140" s="3" t="s">
        <v>13032</v>
      </c>
      <c r="B5140" s="2" t="s">
        <v>9950</v>
      </c>
      <c r="C5140" s="176" t="s">
        <v>11266</v>
      </c>
      <c r="D5140" s="177">
        <v>1</v>
      </c>
      <c r="E5140" s="178">
        <v>8.6219999999999999</v>
      </c>
      <c r="F5140" s="563">
        <v>801.05645454545436</v>
      </c>
      <c r="G5140" s="563"/>
    </row>
    <row r="5141" spans="1:7" s="1" customFormat="1" ht="12">
      <c r="B5141" s="2" t="s">
        <v>9951</v>
      </c>
      <c r="C5141" s="176" t="s">
        <v>11267</v>
      </c>
      <c r="D5141" s="177">
        <v>1</v>
      </c>
      <c r="E5141" s="178">
        <v>8.6219999999999999</v>
      </c>
      <c r="F5141" s="563">
        <v>874.30254545454522</v>
      </c>
      <c r="G5141" s="563"/>
    </row>
    <row r="5142" spans="1:7" s="1" customFormat="1" ht="12">
      <c r="B5142" s="2" t="s">
        <v>9952</v>
      </c>
      <c r="C5142" s="176" t="s">
        <v>11268</v>
      </c>
      <c r="D5142" s="177">
        <v>1</v>
      </c>
      <c r="E5142" s="178">
        <v>8.6219999999999999</v>
      </c>
      <c r="F5142" s="563">
        <v>801.05645454545436</v>
      </c>
      <c r="G5142" s="563"/>
    </row>
    <row r="5143" spans="1:7" s="1" customFormat="1" ht="12">
      <c r="B5143" s="2" t="s">
        <v>9953</v>
      </c>
      <c r="C5143" s="176" t="s">
        <v>11269</v>
      </c>
      <c r="D5143" s="177">
        <v>1</v>
      </c>
      <c r="E5143" s="178">
        <v>8.6219999999999999</v>
      </c>
      <c r="F5143" s="563">
        <v>874.30254545454522</v>
      </c>
      <c r="G5143" s="563"/>
    </row>
    <row r="5144" spans="1:7" s="1" customFormat="1" ht="12">
      <c r="A5144" s="3" t="s">
        <v>13033</v>
      </c>
      <c r="B5144" s="2" t="s">
        <v>9954</v>
      </c>
      <c r="C5144" s="176" t="s">
        <v>11270</v>
      </c>
      <c r="D5144" s="177">
        <v>1</v>
      </c>
      <c r="E5144" s="178">
        <v>8.6219999999999999</v>
      </c>
      <c r="F5144" s="563">
        <v>823.14654545454528</v>
      </c>
      <c r="G5144" s="563"/>
    </row>
    <row r="5145" spans="1:7" s="1" customFormat="1" ht="12">
      <c r="B5145" s="2" t="s">
        <v>9955</v>
      </c>
      <c r="C5145" s="176" t="s">
        <v>11271</v>
      </c>
      <c r="D5145" s="177">
        <v>1</v>
      </c>
      <c r="E5145" s="178">
        <v>8.6219999999999999</v>
      </c>
      <c r="F5145" s="563">
        <v>897.55527272727238</v>
      </c>
      <c r="G5145" s="563"/>
    </row>
    <row r="5146" spans="1:7" s="1" customFormat="1" ht="12">
      <c r="B5146" s="2" t="s">
        <v>9956</v>
      </c>
      <c r="C5146" s="176" t="s">
        <v>11272</v>
      </c>
      <c r="D5146" s="177">
        <v>1</v>
      </c>
      <c r="E5146" s="178">
        <v>8.6219999999999999</v>
      </c>
      <c r="F5146" s="563">
        <v>823.14654545454528</v>
      </c>
      <c r="G5146" s="563"/>
    </row>
    <row r="5147" spans="1:7" s="1" customFormat="1" ht="12">
      <c r="B5147" s="2" t="s">
        <v>9957</v>
      </c>
      <c r="C5147" s="176" t="s">
        <v>11273</v>
      </c>
      <c r="D5147" s="177">
        <v>1</v>
      </c>
      <c r="E5147" s="178">
        <v>8.6219999999999999</v>
      </c>
      <c r="F5147" s="563">
        <v>897.55527272727238</v>
      </c>
      <c r="G5147" s="563"/>
    </row>
    <row r="5148" spans="1:7" s="1" customFormat="1" ht="12">
      <c r="A5148" s="3" t="s">
        <v>13034</v>
      </c>
      <c r="B5148" s="2" t="s">
        <v>9958</v>
      </c>
      <c r="C5148" s="176" t="s">
        <v>11274</v>
      </c>
      <c r="D5148" s="177">
        <v>1</v>
      </c>
      <c r="E5148" s="178">
        <v>8.9220000000000006</v>
      </c>
      <c r="F5148" s="563">
        <v>877.79045454545439</v>
      </c>
      <c r="G5148" s="563"/>
    </row>
    <row r="5149" spans="1:7" s="1" customFormat="1" ht="12">
      <c r="B5149" s="2" t="s">
        <v>9959</v>
      </c>
      <c r="C5149" s="176" t="s">
        <v>11275</v>
      </c>
      <c r="D5149" s="177">
        <v>1</v>
      </c>
      <c r="E5149" s="178">
        <v>8.9220000000000006</v>
      </c>
      <c r="F5149" s="563">
        <v>955.68709090909078</v>
      </c>
      <c r="G5149" s="563"/>
    </row>
    <row r="5150" spans="1:7" s="1" customFormat="1" ht="12">
      <c r="B5150" s="2" t="s">
        <v>9960</v>
      </c>
      <c r="C5150" s="176" t="s">
        <v>11276</v>
      </c>
      <c r="D5150" s="177">
        <v>1</v>
      </c>
      <c r="E5150" s="178">
        <v>8.9220000000000006</v>
      </c>
      <c r="F5150" s="563">
        <v>877.79045454545439</v>
      </c>
      <c r="G5150" s="563"/>
    </row>
    <row r="5151" spans="1:7" s="1" customFormat="1" ht="12">
      <c r="B5151" s="2" t="s">
        <v>9961</v>
      </c>
      <c r="C5151" s="176" t="s">
        <v>11277</v>
      </c>
      <c r="D5151" s="177">
        <v>1</v>
      </c>
      <c r="E5151" s="178">
        <v>8.9220000000000006</v>
      </c>
      <c r="F5151" s="563">
        <v>955.68709090909078</v>
      </c>
      <c r="G5151" s="563"/>
    </row>
    <row r="5152" spans="1:7" s="1" customFormat="1" ht="12">
      <c r="B5152" s="2" t="s">
        <v>16877</v>
      </c>
      <c r="C5152" s="176" t="s">
        <v>16878</v>
      </c>
      <c r="D5152" s="177">
        <v>1</v>
      </c>
      <c r="E5152" s="178">
        <v>9.1219999999999999</v>
      </c>
      <c r="F5152" s="563">
        <v>941.73545454545433</v>
      </c>
      <c r="G5152" s="563"/>
    </row>
    <row r="5153" spans="2:7" s="1" customFormat="1" ht="12">
      <c r="B5153" s="2" t="s">
        <v>9962</v>
      </c>
      <c r="C5153" s="176" t="s">
        <v>11278</v>
      </c>
      <c r="D5153" s="177">
        <v>1</v>
      </c>
      <c r="E5153" s="178">
        <v>8.6219999999999999</v>
      </c>
      <c r="F5153" s="563">
        <v>923.13327272727258</v>
      </c>
      <c r="G5153" s="563"/>
    </row>
    <row r="5154" spans="2:7" s="1" customFormat="1" ht="12">
      <c r="B5154" s="2" t="s">
        <v>16879</v>
      </c>
      <c r="C5154" s="176" t="s">
        <v>16880</v>
      </c>
      <c r="D5154" s="177">
        <v>1</v>
      </c>
      <c r="E5154" s="178">
        <v>9.1219999999999999</v>
      </c>
      <c r="F5154" s="563">
        <v>941.73545454545433</v>
      </c>
      <c r="G5154" s="563"/>
    </row>
    <row r="5155" spans="2:7" s="1" customFormat="1" ht="12">
      <c r="B5155" s="2" t="s">
        <v>9963</v>
      </c>
      <c r="C5155" s="176" t="s">
        <v>11279</v>
      </c>
      <c r="D5155" s="177">
        <v>1</v>
      </c>
      <c r="E5155" s="178">
        <v>8.1219999999999999</v>
      </c>
      <c r="F5155" s="563">
        <v>923.13327272727258</v>
      </c>
      <c r="G5155" s="563"/>
    </row>
    <row r="5156" spans="2:7" s="1" customFormat="1" ht="12">
      <c r="B5156" s="2" t="s">
        <v>16881</v>
      </c>
      <c r="C5156" s="176" t="s">
        <v>16882</v>
      </c>
      <c r="D5156" s="177">
        <v>1</v>
      </c>
      <c r="E5156" s="178">
        <v>10.122</v>
      </c>
      <c r="F5156" s="563">
        <v>941.73545454545433</v>
      </c>
      <c r="G5156" s="563"/>
    </row>
    <row r="5157" spans="2:7" s="1" customFormat="1" ht="12">
      <c r="B5157" s="2" t="s">
        <v>9964</v>
      </c>
      <c r="C5157" s="176" t="s">
        <v>11280</v>
      </c>
      <c r="D5157" s="177">
        <v>1</v>
      </c>
      <c r="E5157" s="178">
        <v>8.6219999999999999</v>
      </c>
      <c r="F5157" s="563">
        <v>923.13327272727258</v>
      </c>
      <c r="G5157" s="563"/>
    </row>
    <row r="5158" spans="2:7" s="1" customFormat="1" ht="12">
      <c r="B5158" s="2" t="s">
        <v>16883</v>
      </c>
      <c r="C5158" s="176" t="s">
        <v>16884</v>
      </c>
      <c r="D5158" s="177">
        <v>1</v>
      </c>
      <c r="E5158" s="178">
        <v>10.122</v>
      </c>
      <c r="F5158" s="563">
        <v>941.73545454545433</v>
      </c>
      <c r="G5158" s="563"/>
    </row>
    <row r="5159" spans="2:7" s="1" customFormat="1" ht="12">
      <c r="B5159" s="2" t="s">
        <v>9965</v>
      </c>
      <c r="C5159" s="176" t="s">
        <v>11281</v>
      </c>
      <c r="D5159" s="177">
        <v>1</v>
      </c>
      <c r="E5159" s="178">
        <v>8.6219999999999999</v>
      </c>
      <c r="F5159" s="563">
        <v>923.13327272727258</v>
      </c>
      <c r="G5159" s="563"/>
    </row>
    <row r="5160" spans="2:7" s="1" customFormat="1" ht="12">
      <c r="B5160" s="2" t="s">
        <v>16885</v>
      </c>
      <c r="C5160" s="176" t="s">
        <v>16886</v>
      </c>
      <c r="D5160" s="177">
        <v>1</v>
      </c>
      <c r="E5160" s="178">
        <v>10.122</v>
      </c>
      <c r="F5160" s="563">
        <v>941.73545454545433</v>
      </c>
      <c r="G5160" s="563"/>
    </row>
    <row r="5161" spans="2:7" s="1" customFormat="1" ht="12">
      <c r="B5161" s="2" t="s">
        <v>9966</v>
      </c>
      <c r="C5161" s="176" t="s">
        <v>11282</v>
      </c>
      <c r="D5161" s="177">
        <v>1</v>
      </c>
      <c r="E5161" s="178">
        <v>9.1219999999999999</v>
      </c>
      <c r="F5161" s="563">
        <v>981.26509090909053</v>
      </c>
      <c r="G5161" s="563"/>
    </row>
    <row r="5162" spans="2:7" s="1" customFormat="1" ht="12">
      <c r="B5162" s="2" t="s">
        <v>16887</v>
      </c>
      <c r="C5162" s="176" t="s">
        <v>16888</v>
      </c>
      <c r="D5162" s="177">
        <v>1</v>
      </c>
      <c r="E5162" s="178">
        <v>10.122</v>
      </c>
      <c r="F5162" s="563">
        <v>941.73545454545433</v>
      </c>
      <c r="G5162" s="563"/>
    </row>
    <row r="5163" spans="2:7" s="1" customFormat="1" ht="12">
      <c r="B5163" s="2" t="s">
        <v>9967</v>
      </c>
      <c r="C5163" s="176" t="s">
        <v>11283</v>
      </c>
      <c r="D5163" s="177">
        <v>1</v>
      </c>
      <c r="E5163" s="178">
        <v>9.1219999999999999</v>
      </c>
      <c r="F5163" s="563">
        <v>981.26509090909053</v>
      </c>
      <c r="G5163" s="563"/>
    </row>
    <row r="5164" spans="2:7" s="1" customFormat="1" ht="12">
      <c r="B5164" s="2" t="s">
        <v>9968</v>
      </c>
      <c r="C5164" s="176" t="s">
        <v>11284</v>
      </c>
      <c r="D5164" s="177">
        <v>1</v>
      </c>
      <c r="E5164" s="178">
        <v>7</v>
      </c>
      <c r="F5164" s="563">
        <v>495.28309090909079</v>
      </c>
      <c r="G5164" s="563"/>
    </row>
    <row r="5165" spans="2:7" s="1" customFormat="1" ht="12">
      <c r="B5165" s="2" t="s">
        <v>9969</v>
      </c>
      <c r="C5165" s="176" t="s">
        <v>11285</v>
      </c>
      <c r="D5165" s="177">
        <v>1</v>
      </c>
      <c r="E5165" s="178">
        <v>10</v>
      </c>
      <c r="F5165" s="563">
        <v>927.78381818181788</v>
      </c>
      <c r="G5165" s="563"/>
    </row>
    <row r="5166" spans="2:7" s="1" customFormat="1" ht="12">
      <c r="B5166" s="2" t="s">
        <v>9970</v>
      </c>
      <c r="C5166" s="176" t="s">
        <v>11286</v>
      </c>
      <c r="D5166" s="177">
        <v>1</v>
      </c>
      <c r="E5166" s="178">
        <v>1.6</v>
      </c>
      <c r="F5166" s="563">
        <v>83.244763636363601</v>
      </c>
      <c r="G5166" s="563"/>
    </row>
    <row r="5167" spans="2:7" s="1" customFormat="1" ht="12">
      <c r="B5167" s="2" t="s">
        <v>13837</v>
      </c>
      <c r="C5167" s="176" t="s">
        <v>13857</v>
      </c>
      <c r="D5167" s="177">
        <v>1</v>
      </c>
      <c r="E5167" s="178">
        <v>13.5</v>
      </c>
      <c r="F5167" s="563">
        <v>1504.451454545454</v>
      </c>
      <c r="G5167" s="563"/>
    </row>
    <row r="5168" spans="2:7" s="1" customFormat="1" ht="12">
      <c r="B5168" s="2" t="s">
        <v>13838</v>
      </c>
      <c r="C5168" s="176" t="s">
        <v>13858</v>
      </c>
      <c r="D5168" s="177">
        <v>1</v>
      </c>
      <c r="E5168" s="178">
        <v>13.5</v>
      </c>
      <c r="F5168" s="563">
        <v>1504.451454545454</v>
      </c>
      <c r="G5168" s="563"/>
    </row>
    <row r="5169" spans="2:7" s="1" customFormat="1" ht="12">
      <c r="B5169" s="2" t="s">
        <v>13839</v>
      </c>
      <c r="C5169" s="176" t="s">
        <v>13859</v>
      </c>
      <c r="D5169" s="177">
        <v>1</v>
      </c>
      <c r="E5169" s="178">
        <v>13.5</v>
      </c>
      <c r="F5169" s="563">
        <v>1504.451454545454</v>
      </c>
      <c r="G5169" s="563"/>
    </row>
    <row r="5170" spans="2:7" s="1" customFormat="1" ht="12">
      <c r="B5170" s="2" t="s">
        <v>13840</v>
      </c>
      <c r="C5170" s="176" t="s">
        <v>13860</v>
      </c>
      <c r="D5170" s="177">
        <v>1</v>
      </c>
      <c r="E5170" s="178">
        <v>13.5</v>
      </c>
      <c r="F5170" s="563">
        <v>1504.451454545454</v>
      </c>
      <c r="G5170" s="563"/>
    </row>
    <row r="5171" spans="2:7" s="1" customFormat="1" ht="12">
      <c r="B5171" s="2" t="s">
        <v>13841</v>
      </c>
      <c r="C5171" s="176" t="s">
        <v>13861</v>
      </c>
      <c r="D5171" s="177">
        <v>1</v>
      </c>
      <c r="E5171" s="178">
        <v>23.5</v>
      </c>
      <c r="F5171" s="563">
        <v>2775.2129999999993</v>
      </c>
      <c r="G5171" s="563"/>
    </row>
    <row r="5172" spans="2:7" s="1" customFormat="1" ht="12">
      <c r="B5172" s="2" t="s">
        <v>13842</v>
      </c>
      <c r="C5172" s="176" t="s">
        <v>13862</v>
      </c>
      <c r="D5172" s="177">
        <v>1</v>
      </c>
      <c r="E5172" s="178">
        <v>23.5</v>
      </c>
      <c r="F5172" s="563">
        <v>3148.4192727272721</v>
      </c>
      <c r="G5172" s="563"/>
    </row>
    <row r="5173" spans="2:7" s="1" customFormat="1" ht="12">
      <c r="B5173" s="2" t="s">
        <v>13843</v>
      </c>
      <c r="C5173" s="176" t="s">
        <v>13863</v>
      </c>
      <c r="D5173" s="177">
        <v>1</v>
      </c>
      <c r="E5173" s="178">
        <v>23.5</v>
      </c>
      <c r="F5173" s="563">
        <v>2775.2129999999993</v>
      </c>
      <c r="G5173" s="563"/>
    </row>
    <row r="5174" spans="2:7" s="1" customFormat="1" ht="12">
      <c r="B5174" s="2" t="s">
        <v>13844</v>
      </c>
      <c r="C5174" s="176" t="s">
        <v>13864</v>
      </c>
      <c r="D5174" s="177">
        <v>1</v>
      </c>
      <c r="E5174" s="178">
        <v>23.5</v>
      </c>
      <c r="F5174" s="563">
        <v>3148.4192727272721</v>
      </c>
      <c r="G5174" s="563"/>
    </row>
    <row r="5175" spans="2:7" s="1" customFormat="1" ht="12">
      <c r="B5175" s="2" t="s">
        <v>13845</v>
      </c>
      <c r="C5175" s="176" t="s">
        <v>13865</v>
      </c>
      <c r="D5175" s="177">
        <v>1</v>
      </c>
      <c r="E5175" s="178">
        <v>23.5</v>
      </c>
      <c r="F5175" s="563">
        <v>2775.2129999999993</v>
      </c>
      <c r="G5175" s="563"/>
    </row>
    <row r="5176" spans="2:7" s="1" customFormat="1" ht="12">
      <c r="B5176" s="2" t="s">
        <v>13846</v>
      </c>
      <c r="C5176" s="176" t="s">
        <v>13866</v>
      </c>
      <c r="D5176" s="177">
        <v>1</v>
      </c>
      <c r="E5176" s="178">
        <v>23.5</v>
      </c>
      <c r="F5176" s="563">
        <v>3148.4192727272721</v>
      </c>
      <c r="G5176" s="563"/>
    </row>
    <row r="5177" spans="2:7" s="1" customFormat="1" ht="12">
      <c r="B5177" s="2" t="s">
        <v>13847</v>
      </c>
      <c r="C5177" s="176" t="s">
        <v>13867</v>
      </c>
      <c r="D5177" s="177">
        <v>1</v>
      </c>
      <c r="E5177" s="178">
        <v>23.5</v>
      </c>
      <c r="F5177" s="563">
        <v>2775.2129999999993</v>
      </c>
      <c r="G5177" s="563"/>
    </row>
    <row r="5178" spans="2:7" s="1" customFormat="1" ht="12">
      <c r="B5178" s="2" t="s">
        <v>13848</v>
      </c>
      <c r="C5178" s="176" t="s">
        <v>13868</v>
      </c>
      <c r="D5178" s="177">
        <v>1</v>
      </c>
      <c r="E5178" s="178">
        <v>23.5</v>
      </c>
      <c r="F5178" s="563">
        <v>3148.4192727272721</v>
      </c>
      <c r="G5178" s="563"/>
    </row>
    <row r="5179" spans="2:7" s="1" customFormat="1" ht="12">
      <c r="B5179" s="2" t="s">
        <v>13849</v>
      </c>
      <c r="C5179" s="176" t="s">
        <v>13869</v>
      </c>
      <c r="D5179" s="177">
        <v>1</v>
      </c>
      <c r="E5179" s="178">
        <v>32.5</v>
      </c>
      <c r="F5179" s="563">
        <v>4594.7389090909082</v>
      </c>
      <c r="G5179" s="563"/>
    </row>
    <row r="5180" spans="2:7" s="1" customFormat="1" ht="12">
      <c r="B5180" s="2" t="s">
        <v>13850</v>
      </c>
      <c r="C5180" s="176" t="s">
        <v>13870</v>
      </c>
      <c r="D5180" s="177">
        <v>1</v>
      </c>
      <c r="E5180" s="178">
        <v>32.5</v>
      </c>
      <c r="F5180" s="563">
        <v>4815.6398181818167</v>
      </c>
      <c r="G5180" s="563"/>
    </row>
    <row r="5181" spans="2:7" s="1" customFormat="1" ht="12">
      <c r="B5181" s="2" t="s">
        <v>13851</v>
      </c>
      <c r="C5181" s="176" t="s">
        <v>13871</v>
      </c>
      <c r="D5181" s="177">
        <v>1</v>
      </c>
      <c r="E5181" s="178">
        <v>32.5</v>
      </c>
      <c r="F5181" s="563">
        <v>4594.7389090909082</v>
      </c>
      <c r="G5181" s="563"/>
    </row>
    <row r="5182" spans="2:7" s="1" customFormat="1" ht="12">
      <c r="B5182" s="2" t="s">
        <v>13852</v>
      </c>
      <c r="C5182" s="176" t="s">
        <v>13872</v>
      </c>
      <c r="D5182" s="177">
        <v>1</v>
      </c>
      <c r="E5182" s="178">
        <v>32.5</v>
      </c>
      <c r="F5182" s="563">
        <v>4815.6398181818167</v>
      </c>
      <c r="G5182" s="563"/>
    </row>
    <row r="5183" spans="2:7" s="1" customFormat="1" ht="12">
      <c r="B5183" s="2" t="s">
        <v>13853</v>
      </c>
      <c r="C5183" s="176" t="s">
        <v>13873</v>
      </c>
      <c r="D5183" s="177">
        <v>1</v>
      </c>
      <c r="E5183" s="178">
        <v>32.5</v>
      </c>
      <c r="F5183" s="563">
        <v>4594.7389090909082</v>
      </c>
      <c r="G5183" s="563"/>
    </row>
    <row r="5184" spans="2:7" s="1" customFormat="1" ht="12">
      <c r="B5184" s="2" t="s">
        <v>13854</v>
      </c>
      <c r="C5184" s="176" t="s">
        <v>13874</v>
      </c>
      <c r="D5184" s="177">
        <v>1</v>
      </c>
      <c r="E5184" s="178">
        <v>32.5</v>
      </c>
      <c r="F5184" s="563">
        <v>4815.6398181818167</v>
      </c>
      <c r="G5184" s="563"/>
    </row>
    <row r="5185" spans="2:7" s="1" customFormat="1" ht="12">
      <c r="B5185" s="2" t="s">
        <v>13855</v>
      </c>
      <c r="C5185" s="176" t="s">
        <v>13875</v>
      </c>
      <c r="D5185" s="177">
        <v>1</v>
      </c>
      <c r="E5185" s="178">
        <v>32.5</v>
      </c>
      <c r="F5185" s="563">
        <v>4594.7389090909082</v>
      </c>
      <c r="G5185" s="563"/>
    </row>
    <row r="5186" spans="2:7" s="1" customFormat="1" ht="12">
      <c r="B5186" s="2" t="s">
        <v>13856</v>
      </c>
      <c r="C5186" s="176" t="s">
        <v>13876</v>
      </c>
      <c r="D5186" s="177">
        <v>1</v>
      </c>
      <c r="E5186" s="178">
        <v>32.5</v>
      </c>
      <c r="F5186" s="563">
        <v>4815.6398181818167</v>
      </c>
      <c r="G5186" s="563"/>
    </row>
    <row r="5187" spans="2:7" s="1" customFormat="1" ht="12">
      <c r="B5187" s="2" t="s">
        <v>9971</v>
      </c>
      <c r="C5187" s="176" t="s">
        <v>11287</v>
      </c>
      <c r="D5187" s="177">
        <v>1</v>
      </c>
      <c r="E5187" s="178">
        <v>0.4</v>
      </c>
      <c r="F5187" s="563">
        <v>515.047909090909</v>
      </c>
      <c r="G5187" s="563"/>
    </row>
    <row r="5188" spans="2:7" s="1" customFormat="1" ht="12">
      <c r="B5188" s="2" t="s">
        <v>9972</v>
      </c>
      <c r="C5188" s="176" t="s">
        <v>11288</v>
      </c>
      <c r="D5188" s="177">
        <v>1</v>
      </c>
      <c r="E5188" s="178">
        <v>0.4</v>
      </c>
      <c r="F5188" s="563">
        <v>60.689618181818169</v>
      </c>
      <c r="G5188" s="563"/>
    </row>
    <row r="5189" spans="2:7" s="1" customFormat="1" ht="12">
      <c r="B5189" s="2" t="s">
        <v>9973</v>
      </c>
      <c r="C5189" s="176" t="s">
        <v>11289</v>
      </c>
      <c r="D5189" s="177">
        <v>1</v>
      </c>
      <c r="E5189" s="178">
        <v>0.4</v>
      </c>
      <c r="F5189" s="563">
        <v>177.88336363636358</v>
      </c>
      <c r="G5189" s="563"/>
    </row>
    <row r="5190" spans="2:7" s="1" customFormat="1" ht="12">
      <c r="B5190" s="2" t="s">
        <v>9974</v>
      </c>
      <c r="C5190" s="176" t="s">
        <v>11290</v>
      </c>
      <c r="D5190" s="177">
        <v>1</v>
      </c>
      <c r="E5190" s="178">
        <v>0.7</v>
      </c>
      <c r="F5190" s="563">
        <v>483.65672727272721</v>
      </c>
      <c r="G5190" s="563"/>
    </row>
    <row r="5191" spans="2:7" s="1" customFormat="1" ht="12">
      <c r="B5191" s="2" t="s">
        <v>9975</v>
      </c>
      <c r="C5191" s="176" t="s">
        <v>11291</v>
      </c>
      <c r="D5191" s="177">
        <v>1</v>
      </c>
      <c r="E5191" s="178">
        <v>1</v>
      </c>
      <c r="F5191" s="563">
        <v>873.13990909090899</v>
      </c>
      <c r="G5191" s="563"/>
    </row>
    <row r="5192" spans="2:7" s="1" customFormat="1" ht="12">
      <c r="B5192" s="2" t="s">
        <v>16889</v>
      </c>
      <c r="C5192" s="176" t="s">
        <v>16890</v>
      </c>
      <c r="D5192" s="177">
        <v>1</v>
      </c>
      <c r="E5192" s="178">
        <v>0</v>
      </c>
      <c r="F5192" s="563">
        <v>606.89618181818162</v>
      </c>
      <c r="G5192" s="563"/>
    </row>
    <row r="5193" spans="2:7" s="1" customFormat="1" ht="12">
      <c r="B5193" s="2" t="s">
        <v>16891</v>
      </c>
      <c r="C5193" s="176" t="s">
        <v>16892</v>
      </c>
      <c r="D5193" s="177">
        <v>1</v>
      </c>
      <c r="E5193" s="178">
        <v>0</v>
      </c>
      <c r="F5193" s="563">
        <v>1114.9682727272725</v>
      </c>
      <c r="G5193" s="563"/>
    </row>
    <row r="5194" spans="2:7" s="1" customFormat="1" ht="12">
      <c r="B5194" s="2" t="s">
        <v>16893</v>
      </c>
      <c r="C5194" s="176" t="s">
        <v>16894</v>
      </c>
      <c r="D5194" s="177">
        <v>1</v>
      </c>
      <c r="E5194" s="178">
        <v>0</v>
      </c>
      <c r="F5194" s="563">
        <v>2117.1608181818178</v>
      </c>
      <c r="G5194" s="563"/>
    </row>
    <row r="5195" spans="2:7" s="1" customFormat="1" ht="12">
      <c r="B5195" s="2" t="s">
        <v>16895</v>
      </c>
      <c r="C5195" s="176" t="s">
        <v>16896</v>
      </c>
      <c r="D5195" s="177">
        <v>1</v>
      </c>
      <c r="E5195" s="178">
        <v>0</v>
      </c>
      <c r="F5195" s="563">
        <v>1443.9943636363635</v>
      </c>
      <c r="G5195" s="563"/>
    </row>
    <row r="5196" spans="2:7" s="1" customFormat="1" ht="12">
      <c r="B5196" s="2" t="s">
        <v>9976</v>
      </c>
      <c r="C5196" s="176" t="s">
        <v>11292</v>
      </c>
      <c r="D5196" s="177">
        <v>1</v>
      </c>
      <c r="E5196" s="178">
        <v>6.89</v>
      </c>
      <c r="F5196" s="563">
        <v>408.08536363636352</v>
      </c>
      <c r="G5196" s="563"/>
    </row>
    <row r="5197" spans="2:7" s="1" customFormat="1" ht="12">
      <c r="B5197" s="2" t="s">
        <v>16897</v>
      </c>
      <c r="C5197" s="176" t="s">
        <v>16898</v>
      </c>
      <c r="D5197" s="177">
        <v>1</v>
      </c>
      <c r="E5197" s="178">
        <v>6.89</v>
      </c>
      <c r="F5197" s="563">
        <v>449.94027272727266</v>
      </c>
      <c r="G5197" s="563"/>
    </row>
    <row r="5198" spans="2:7" s="1" customFormat="1" ht="12">
      <c r="B5198" s="2" t="s">
        <v>9977</v>
      </c>
      <c r="C5198" s="176" t="s">
        <v>11293</v>
      </c>
      <c r="D5198" s="177">
        <v>1</v>
      </c>
      <c r="E5198" s="178">
        <v>6.94</v>
      </c>
      <c r="F5198" s="563">
        <v>453.42818181818177</v>
      </c>
      <c r="G5198" s="563"/>
    </row>
    <row r="5199" spans="2:7" s="1" customFormat="1" ht="12">
      <c r="B5199" s="2" t="s">
        <v>16899</v>
      </c>
      <c r="C5199" s="176" t="s">
        <v>16900</v>
      </c>
      <c r="D5199" s="177">
        <v>1</v>
      </c>
      <c r="E5199" s="178">
        <v>6.94</v>
      </c>
      <c r="F5199" s="563">
        <v>499.93363636363637</v>
      </c>
      <c r="G5199" s="563"/>
    </row>
    <row r="5200" spans="2:7" s="1" customFormat="1" ht="12">
      <c r="B5200" s="2" t="s">
        <v>9978</v>
      </c>
      <c r="C5200" s="176" t="s">
        <v>11294</v>
      </c>
      <c r="D5200" s="177">
        <v>1</v>
      </c>
      <c r="E5200" s="178">
        <v>6.96</v>
      </c>
      <c r="F5200" s="563">
        <v>496.44572727272708</v>
      </c>
      <c r="G5200" s="563"/>
    </row>
    <row r="5201" spans="2:7" s="1" customFormat="1" ht="12">
      <c r="B5201" s="2" t="s">
        <v>9979</v>
      </c>
      <c r="C5201" s="176" t="s">
        <v>16901</v>
      </c>
      <c r="D5201" s="177">
        <v>1</v>
      </c>
      <c r="E5201" s="178">
        <v>6.78</v>
      </c>
      <c r="F5201" s="563">
        <v>947.54863636363609</v>
      </c>
      <c r="G5201" s="563"/>
    </row>
    <row r="5202" spans="2:7" s="1" customFormat="1" ht="12">
      <c r="B5202" s="2" t="s">
        <v>9980</v>
      </c>
      <c r="C5202" s="176" t="s">
        <v>16902</v>
      </c>
      <c r="D5202" s="177">
        <v>1</v>
      </c>
      <c r="E5202" s="178">
        <v>6.78</v>
      </c>
      <c r="F5202" s="563">
        <v>980.10245454545441</v>
      </c>
      <c r="G5202" s="563"/>
    </row>
    <row r="5203" spans="2:7" s="1" customFormat="1" ht="12">
      <c r="B5203" s="2" t="s">
        <v>9981</v>
      </c>
      <c r="C5203" s="176" t="s">
        <v>16903</v>
      </c>
      <c r="D5203" s="177">
        <v>1</v>
      </c>
      <c r="E5203" s="178">
        <v>6.98</v>
      </c>
      <c r="F5203" s="563">
        <v>1101.0166363636361</v>
      </c>
      <c r="G5203" s="563"/>
    </row>
    <row r="5204" spans="2:7" s="1" customFormat="1" ht="12">
      <c r="B5204" s="2" t="s">
        <v>9982</v>
      </c>
      <c r="C5204" s="176" t="s">
        <v>11295</v>
      </c>
      <c r="D5204" s="177">
        <v>1</v>
      </c>
      <c r="E5204" s="178">
        <v>8.23</v>
      </c>
      <c r="F5204" s="563">
        <v>584.80609090909081</v>
      </c>
      <c r="G5204" s="563"/>
    </row>
    <row r="5205" spans="2:7" s="1" customFormat="1" ht="12">
      <c r="B5205" s="2" t="s">
        <v>9983</v>
      </c>
      <c r="C5205" s="176" t="s">
        <v>16904</v>
      </c>
      <c r="D5205" s="177">
        <v>1</v>
      </c>
      <c r="E5205" s="178">
        <v>6.98</v>
      </c>
      <c r="F5205" s="563">
        <v>1141.7089090909087</v>
      </c>
      <c r="G5205" s="563"/>
    </row>
    <row r="5206" spans="2:7" s="1" customFormat="1" ht="12">
      <c r="B5206" s="2" t="s">
        <v>9984</v>
      </c>
      <c r="C5206" s="176" t="s">
        <v>11296</v>
      </c>
      <c r="D5206" s="177">
        <v>1</v>
      </c>
      <c r="E5206" s="178">
        <v>7.51</v>
      </c>
      <c r="F5206" s="563">
        <v>603.40827272727256</v>
      </c>
      <c r="G5206" s="563"/>
    </row>
    <row r="5207" spans="2:7" s="1" customFormat="1" ht="12">
      <c r="B5207" s="2" t="s">
        <v>16905</v>
      </c>
      <c r="C5207" s="176" t="s">
        <v>16906</v>
      </c>
      <c r="D5207" s="177">
        <v>1</v>
      </c>
      <c r="E5207" s="178">
        <v>7.51</v>
      </c>
      <c r="F5207" s="563">
        <v>574.34236363636353</v>
      </c>
      <c r="G5207" s="563"/>
    </row>
    <row r="5208" spans="2:7" s="1" customFormat="1" ht="12">
      <c r="B5208" s="2" t="s">
        <v>16907</v>
      </c>
      <c r="C5208" s="176" t="s">
        <v>16908</v>
      </c>
      <c r="D5208" s="177">
        <v>1</v>
      </c>
      <c r="E5208" s="178">
        <v>7.51</v>
      </c>
      <c r="F5208" s="563">
        <v>645.26318181818169</v>
      </c>
      <c r="G5208" s="563"/>
    </row>
    <row r="5209" spans="2:7" s="1" customFormat="1" ht="12">
      <c r="B5209" s="2" t="s">
        <v>9985</v>
      </c>
      <c r="C5209" s="176" t="s">
        <v>11297</v>
      </c>
      <c r="D5209" s="177">
        <v>1</v>
      </c>
      <c r="E5209" s="178">
        <v>6.89</v>
      </c>
      <c r="F5209" s="563">
        <v>408.08536363636352</v>
      </c>
      <c r="G5209" s="563"/>
    </row>
    <row r="5210" spans="2:7" s="1" customFormat="1" ht="12">
      <c r="B5210" s="2" t="s">
        <v>9986</v>
      </c>
      <c r="C5210" s="176" t="s">
        <v>11298</v>
      </c>
      <c r="D5210" s="177">
        <v>1</v>
      </c>
      <c r="E5210" s="178">
        <v>6.94</v>
      </c>
      <c r="F5210" s="563">
        <v>453.42818181818177</v>
      </c>
      <c r="G5210" s="563"/>
    </row>
    <row r="5211" spans="2:7" s="1" customFormat="1" ht="12">
      <c r="B5211" s="2" t="s">
        <v>9987</v>
      </c>
      <c r="C5211" s="176" t="s">
        <v>11299</v>
      </c>
      <c r="D5211" s="177">
        <v>1</v>
      </c>
      <c r="E5211" s="178">
        <v>6.96</v>
      </c>
      <c r="F5211" s="563">
        <v>496.44572727272708</v>
      </c>
      <c r="G5211" s="563"/>
    </row>
    <row r="5212" spans="2:7" s="1" customFormat="1" ht="12">
      <c r="B5212" s="2" t="s">
        <v>9988</v>
      </c>
      <c r="C5212" s="176" t="s">
        <v>11300</v>
      </c>
      <c r="D5212" s="177">
        <v>1</v>
      </c>
      <c r="E5212" s="178">
        <v>7.46</v>
      </c>
      <c r="F5212" s="563">
        <v>584.80609090909081</v>
      </c>
      <c r="G5212" s="563"/>
    </row>
    <row r="5213" spans="2:7" s="1" customFormat="1" ht="12">
      <c r="B5213" s="2" t="s">
        <v>9989</v>
      </c>
      <c r="C5213" s="176" t="s">
        <v>11301</v>
      </c>
      <c r="D5213" s="177">
        <v>1</v>
      </c>
      <c r="E5213" s="178">
        <v>7.51</v>
      </c>
      <c r="F5213" s="563">
        <v>604.57090909090891</v>
      </c>
      <c r="G5213" s="563"/>
    </row>
    <row r="5214" spans="2:7" s="1" customFormat="1" ht="12">
      <c r="B5214" s="2" t="s">
        <v>9990</v>
      </c>
      <c r="C5214" s="176" t="s">
        <v>11302</v>
      </c>
      <c r="D5214" s="177">
        <v>1</v>
      </c>
      <c r="E5214" s="178">
        <v>6.89</v>
      </c>
      <c r="F5214" s="563">
        <v>408.08536363636352</v>
      </c>
      <c r="G5214" s="563"/>
    </row>
    <row r="5215" spans="2:7" s="1" customFormat="1" ht="12">
      <c r="B5215" s="2" t="s">
        <v>16909</v>
      </c>
      <c r="C5215" s="176" t="s">
        <v>16910</v>
      </c>
      <c r="D5215" s="177">
        <v>1</v>
      </c>
      <c r="E5215" s="178">
        <v>6.89</v>
      </c>
      <c r="F5215" s="563">
        <v>449.94027272727266</v>
      </c>
      <c r="G5215" s="563"/>
    </row>
    <row r="5216" spans="2:7" s="1" customFormat="1" ht="12">
      <c r="B5216" s="2" t="s">
        <v>9991</v>
      </c>
      <c r="C5216" s="176" t="s">
        <v>11303</v>
      </c>
      <c r="D5216" s="177">
        <v>1</v>
      </c>
      <c r="E5216" s="178">
        <v>6.69</v>
      </c>
      <c r="F5216" s="563">
        <v>453.42818181818177</v>
      </c>
      <c r="G5216" s="563"/>
    </row>
    <row r="5217" spans="1:7" s="1" customFormat="1" ht="12">
      <c r="B5217" s="2" t="s">
        <v>16911</v>
      </c>
      <c r="C5217" s="176" t="s">
        <v>16912</v>
      </c>
      <c r="D5217" s="177">
        <v>1</v>
      </c>
      <c r="E5217" s="178">
        <v>6.69</v>
      </c>
      <c r="F5217" s="563">
        <v>499.93363636363637</v>
      </c>
      <c r="G5217" s="563"/>
    </row>
    <row r="5218" spans="1:7" s="1" customFormat="1" ht="12">
      <c r="B5218" s="2" t="s">
        <v>9992</v>
      </c>
      <c r="C5218" s="176" t="s">
        <v>11304</v>
      </c>
      <c r="D5218" s="177">
        <v>1</v>
      </c>
      <c r="E5218" s="178">
        <v>6.67</v>
      </c>
      <c r="F5218" s="563">
        <v>496.44572727272708</v>
      </c>
      <c r="G5218" s="563"/>
    </row>
    <row r="5219" spans="1:7" s="1" customFormat="1" ht="12">
      <c r="A5219" s="3" t="s">
        <v>13270</v>
      </c>
      <c r="B5219" s="2" t="s">
        <v>9993</v>
      </c>
      <c r="C5219" s="176" t="s">
        <v>16913</v>
      </c>
      <c r="D5219" s="177">
        <v>1</v>
      </c>
      <c r="E5219" s="178">
        <v>6.78</v>
      </c>
      <c r="F5219" s="563">
        <v>947.54863636363609</v>
      </c>
      <c r="G5219" s="563"/>
    </row>
    <row r="5220" spans="1:7" s="1" customFormat="1" ht="12">
      <c r="A5220" s="3" t="s">
        <v>13271</v>
      </c>
      <c r="B5220" s="2" t="s">
        <v>9994</v>
      </c>
      <c r="C5220" s="176" t="s">
        <v>16914</v>
      </c>
      <c r="D5220" s="177">
        <v>1</v>
      </c>
      <c r="E5220" s="178">
        <v>6.78</v>
      </c>
      <c r="F5220" s="563">
        <v>980.10245454545441</v>
      </c>
      <c r="G5220" s="563"/>
    </row>
    <row r="5221" spans="1:7" s="1" customFormat="1" ht="12">
      <c r="A5221" s="3" t="s">
        <v>13272</v>
      </c>
      <c r="B5221" s="2" t="s">
        <v>9995</v>
      </c>
      <c r="C5221" s="176" t="s">
        <v>16915</v>
      </c>
      <c r="D5221" s="177">
        <v>1</v>
      </c>
      <c r="E5221" s="178">
        <v>6.98</v>
      </c>
      <c r="F5221" s="563">
        <v>1101.0166363636361</v>
      </c>
      <c r="G5221" s="563"/>
    </row>
    <row r="5222" spans="1:7" s="1" customFormat="1" ht="12">
      <c r="A5222" s="3"/>
      <c r="B5222" s="2" t="s">
        <v>9996</v>
      </c>
      <c r="C5222" s="176" t="s">
        <v>11305</v>
      </c>
      <c r="D5222" s="177">
        <v>1</v>
      </c>
      <c r="E5222" s="178">
        <v>7.47</v>
      </c>
      <c r="F5222" s="563">
        <v>584.80609090909081</v>
      </c>
      <c r="G5222" s="563"/>
    </row>
    <row r="5223" spans="1:7" s="1" customFormat="1" ht="12">
      <c r="A5223" s="3" t="s">
        <v>13273</v>
      </c>
      <c r="B5223" s="2" t="s">
        <v>9997</v>
      </c>
      <c r="C5223" s="176" t="s">
        <v>16916</v>
      </c>
      <c r="D5223" s="177">
        <v>1</v>
      </c>
      <c r="E5223" s="178">
        <v>6.98</v>
      </c>
      <c r="F5223" s="563">
        <v>1141.7089090909087</v>
      </c>
      <c r="G5223" s="563"/>
    </row>
    <row r="5224" spans="1:7" s="1" customFormat="1" ht="12">
      <c r="B5224" s="2" t="s">
        <v>9998</v>
      </c>
      <c r="C5224" s="176" t="s">
        <v>11306</v>
      </c>
      <c r="D5224" s="177">
        <v>1</v>
      </c>
      <c r="E5224" s="178">
        <v>7.55</v>
      </c>
      <c r="F5224" s="563">
        <v>603.40827272727256</v>
      </c>
      <c r="G5224" s="563"/>
    </row>
    <row r="5225" spans="1:7" s="1" customFormat="1" ht="12">
      <c r="B5225" s="2" t="s">
        <v>16917</v>
      </c>
      <c r="C5225" s="176" t="s">
        <v>16918</v>
      </c>
      <c r="D5225" s="177">
        <v>1</v>
      </c>
      <c r="E5225" s="178">
        <v>7.55</v>
      </c>
      <c r="F5225" s="563">
        <v>574.34236363636353</v>
      </c>
      <c r="G5225" s="563"/>
    </row>
    <row r="5226" spans="1:7" s="1" customFormat="1" ht="12">
      <c r="B5226" s="2" t="s">
        <v>16919</v>
      </c>
      <c r="C5226" s="176" t="s">
        <v>16920</v>
      </c>
      <c r="D5226" s="177">
        <v>1</v>
      </c>
      <c r="E5226" s="178">
        <v>7.55</v>
      </c>
      <c r="F5226" s="563">
        <v>645.26318181818169</v>
      </c>
      <c r="G5226" s="563"/>
    </row>
    <row r="5227" spans="1:7" s="1" customFormat="1" ht="12">
      <c r="A5227" s="3" t="s">
        <v>12988</v>
      </c>
      <c r="B5227" s="2" t="s">
        <v>9999</v>
      </c>
      <c r="C5227" s="176" t="s">
        <v>11307</v>
      </c>
      <c r="D5227" s="177">
        <v>1</v>
      </c>
      <c r="E5227" s="178">
        <v>6.89</v>
      </c>
      <c r="F5227" s="563">
        <v>408.08536363636352</v>
      </c>
      <c r="G5227" s="563"/>
    </row>
    <row r="5228" spans="1:7" s="1" customFormat="1" ht="12">
      <c r="A5228" s="3" t="s">
        <v>12989</v>
      </c>
      <c r="B5228" s="2" t="s">
        <v>10000</v>
      </c>
      <c r="C5228" s="176" t="s">
        <v>11308</v>
      </c>
      <c r="D5228" s="177">
        <v>1</v>
      </c>
      <c r="E5228" s="178">
        <v>8.23</v>
      </c>
      <c r="F5228" s="563">
        <v>453.42818181818177</v>
      </c>
      <c r="G5228" s="563"/>
    </row>
    <row r="5229" spans="1:7" s="1" customFormat="1" ht="12">
      <c r="A5229" s="3" t="s">
        <v>12990</v>
      </c>
      <c r="B5229" s="2" t="s">
        <v>10001</v>
      </c>
      <c r="C5229" s="176" t="s">
        <v>11309</v>
      </c>
      <c r="D5229" s="177">
        <v>1</v>
      </c>
      <c r="E5229" s="178">
        <v>6.97</v>
      </c>
      <c r="F5229" s="563">
        <v>496.44572727272708</v>
      </c>
      <c r="G5229" s="563"/>
    </row>
    <row r="5230" spans="1:7" s="1" customFormat="1" ht="12">
      <c r="A5230" s="3" t="s">
        <v>12991</v>
      </c>
      <c r="B5230" s="2" t="s">
        <v>10002</v>
      </c>
      <c r="C5230" s="176" t="s">
        <v>11310</v>
      </c>
      <c r="D5230" s="177">
        <v>1</v>
      </c>
      <c r="E5230" s="178">
        <v>7.35</v>
      </c>
      <c r="F5230" s="563">
        <v>584.80609090909081</v>
      </c>
      <c r="G5230" s="563"/>
    </row>
    <row r="5231" spans="1:7" s="1" customFormat="1" ht="12">
      <c r="A5231" s="3" t="s">
        <v>12992</v>
      </c>
      <c r="B5231" s="2" t="s">
        <v>10003</v>
      </c>
      <c r="C5231" s="176" t="s">
        <v>11311</v>
      </c>
      <c r="D5231" s="177">
        <v>1</v>
      </c>
      <c r="E5231" s="178">
        <v>7.61</v>
      </c>
      <c r="F5231" s="563">
        <v>604.57090909090891</v>
      </c>
      <c r="G5231" s="563"/>
    </row>
    <row r="5232" spans="1:7" s="1" customFormat="1" ht="12">
      <c r="B5232" s="2" t="s">
        <v>10004</v>
      </c>
      <c r="C5232" s="176" t="s">
        <v>11312</v>
      </c>
      <c r="D5232" s="177">
        <v>1</v>
      </c>
      <c r="E5232" s="178">
        <v>6.89</v>
      </c>
      <c r="F5232" s="563">
        <v>408.08536363636352</v>
      </c>
      <c r="G5232" s="563"/>
    </row>
    <row r="5233" spans="2:7" s="1" customFormat="1" ht="12">
      <c r="B5233" s="2" t="s">
        <v>16921</v>
      </c>
      <c r="C5233" s="176" t="s">
        <v>16922</v>
      </c>
      <c r="D5233" s="177">
        <v>1</v>
      </c>
      <c r="E5233" s="178">
        <v>6.89</v>
      </c>
      <c r="F5233" s="563">
        <v>449.94027272727266</v>
      </c>
      <c r="G5233" s="563"/>
    </row>
    <row r="5234" spans="2:7" s="1" customFormat="1" ht="12">
      <c r="B5234" s="2" t="s">
        <v>10005</v>
      </c>
      <c r="C5234" s="176" t="s">
        <v>11313</v>
      </c>
      <c r="D5234" s="177">
        <v>1</v>
      </c>
      <c r="E5234" s="178">
        <v>6.94</v>
      </c>
      <c r="F5234" s="563">
        <v>453.42818181818177</v>
      </c>
      <c r="G5234" s="563"/>
    </row>
    <row r="5235" spans="2:7" s="1" customFormat="1" ht="12">
      <c r="B5235" s="2" t="s">
        <v>16923</v>
      </c>
      <c r="C5235" s="176" t="s">
        <v>16924</v>
      </c>
      <c r="D5235" s="177">
        <v>1</v>
      </c>
      <c r="E5235" s="178">
        <v>6.94</v>
      </c>
      <c r="F5235" s="563">
        <v>499.93363636363637</v>
      </c>
      <c r="G5235" s="563"/>
    </row>
    <row r="5236" spans="2:7" s="1" customFormat="1" ht="12">
      <c r="B5236" s="2" t="s">
        <v>10006</v>
      </c>
      <c r="C5236" s="176" t="s">
        <v>11314</v>
      </c>
      <c r="D5236" s="177">
        <v>1</v>
      </c>
      <c r="E5236" s="178">
        <v>7.68</v>
      </c>
      <c r="F5236" s="563">
        <v>496.44572727272708</v>
      </c>
      <c r="G5236" s="563"/>
    </row>
    <row r="5237" spans="2:7" s="1" customFormat="1" ht="12">
      <c r="B5237" s="2" t="s">
        <v>10007</v>
      </c>
      <c r="C5237" s="176" t="s">
        <v>11315</v>
      </c>
      <c r="D5237" s="177">
        <v>1</v>
      </c>
      <c r="E5237" s="178">
        <v>7.46</v>
      </c>
      <c r="F5237" s="563">
        <v>584.80609090909081</v>
      </c>
      <c r="G5237" s="563"/>
    </row>
    <row r="5238" spans="2:7" s="1" customFormat="1" ht="12">
      <c r="B5238" s="2" t="s">
        <v>10008</v>
      </c>
      <c r="C5238" s="176" t="s">
        <v>11316</v>
      </c>
      <c r="D5238" s="177">
        <v>1</v>
      </c>
      <c r="E5238" s="178">
        <v>7.51</v>
      </c>
      <c r="F5238" s="563">
        <v>604.57090909090891</v>
      </c>
      <c r="G5238" s="563"/>
    </row>
    <row r="5239" spans="2:7" s="1" customFormat="1" ht="12">
      <c r="B5239" s="2" t="s">
        <v>16925</v>
      </c>
      <c r="C5239" s="176" t="s">
        <v>16926</v>
      </c>
      <c r="D5239" s="177">
        <v>1</v>
      </c>
      <c r="E5239" s="178">
        <v>7.51</v>
      </c>
      <c r="F5239" s="563">
        <v>547.60172727272709</v>
      </c>
      <c r="G5239" s="563"/>
    </row>
    <row r="5240" spans="2:7" s="1" customFormat="1" ht="12">
      <c r="B5240" s="2" t="s">
        <v>16927</v>
      </c>
      <c r="C5240" s="176" t="s">
        <v>16928</v>
      </c>
      <c r="D5240" s="177">
        <v>1</v>
      </c>
      <c r="E5240" s="178">
        <v>7.51</v>
      </c>
      <c r="F5240" s="563">
        <v>645.26318181818169</v>
      </c>
      <c r="G5240" s="563"/>
    </row>
    <row r="5241" spans="2:7" s="1" customFormat="1" ht="12">
      <c r="B5241" s="2" t="s">
        <v>10009</v>
      </c>
      <c r="C5241" s="176" t="s">
        <v>11317</v>
      </c>
      <c r="D5241" s="177">
        <v>1</v>
      </c>
      <c r="E5241" s="178">
        <v>6.89</v>
      </c>
      <c r="F5241" s="563">
        <v>408.08536363636352</v>
      </c>
      <c r="G5241" s="563"/>
    </row>
    <row r="5242" spans="2:7" s="1" customFormat="1" ht="12">
      <c r="B5242" s="2" t="s">
        <v>16929</v>
      </c>
      <c r="C5242" s="176" t="s">
        <v>16930</v>
      </c>
      <c r="D5242" s="177">
        <v>1</v>
      </c>
      <c r="E5242" s="178">
        <v>6.89</v>
      </c>
      <c r="F5242" s="563">
        <v>449.94027272727266</v>
      </c>
      <c r="G5242" s="563"/>
    </row>
    <row r="5243" spans="2:7" s="1" customFormat="1" ht="12">
      <c r="B5243" s="2" t="s">
        <v>10010</v>
      </c>
      <c r="C5243" s="176" t="s">
        <v>11318</v>
      </c>
      <c r="D5243" s="177">
        <v>1</v>
      </c>
      <c r="E5243" s="178">
        <v>6.94</v>
      </c>
      <c r="F5243" s="563">
        <v>453.42818181818177</v>
      </c>
      <c r="G5243" s="563"/>
    </row>
    <row r="5244" spans="2:7" s="1" customFormat="1" ht="12">
      <c r="B5244" s="2" t="s">
        <v>16931</v>
      </c>
      <c r="C5244" s="176" t="s">
        <v>16932</v>
      </c>
      <c r="D5244" s="177">
        <v>1</v>
      </c>
      <c r="E5244" s="178">
        <v>6.94</v>
      </c>
      <c r="F5244" s="563">
        <v>499.93363636363637</v>
      </c>
      <c r="G5244" s="563"/>
    </row>
    <row r="5245" spans="2:7" s="1" customFormat="1" ht="12">
      <c r="B5245" s="2" t="s">
        <v>10011</v>
      </c>
      <c r="C5245" s="176" t="s">
        <v>11319</v>
      </c>
      <c r="D5245" s="177">
        <v>1</v>
      </c>
      <c r="E5245" s="178">
        <v>6.96</v>
      </c>
      <c r="F5245" s="563">
        <v>496.44572727272708</v>
      </c>
      <c r="G5245" s="563"/>
    </row>
    <row r="5246" spans="2:7" s="1" customFormat="1" ht="12">
      <c r="B5246" s="2" t="s">
        <v>10012</v>
      </c>
      <c r="C5246" s="176" t="s">
        <v>11320</v>
      </c>
      <c r="D5246" s="177">
        <v>1</v>
      </c>
      <c r="E5246" s="178">
        <v>7.46</v>
      </c>
      <c r="F5246" s="563">
        <v>584.80609090909081</v>
      </c>
      <c r="G5246" s="563"/>
    </row>
    <row r="5247" spans="2:7" s="1" customFormat="1" ht="12">
      <c r="B5247" s="2" t="s">
        <v>10013</v>
      </c>
      <c r="C5247" s="176" t="s">
        <v>11321</v>
      </c>
      <c r="D5247" s="177">
        <v>1</v>
      </c>
      <c r="E5247" s="178">
        <v>7.51</v>
      </c>
      <c r="F5247" s="563">
        <v>604.57090909090891</v>
      </c>
      <c r="G5247" s="563"/>
    </row>
    <row r="5248" spans="2:7" s="1" customFormat="1" ht="12">
      <c r="B5248" s="2" t="s">
        <v>16933</v>
      </c>
      <c r="C5248" s="176" t="s">
        <v>16934</v>
      </c>
      <c r="D5248" s="177">
        <v>1</v>
      </c>
      <c r="E5248" s="178">
        <v>7.51</v>
      </c>
      <c r="F5248" s="563">
        <v>574.34236363636353</v>
      </c>
      <c r="G5248" s="563"/>
    </row>
    <row r="5249" spans="1:7" s="1" customFormat="1" ht="12">
      <c r="B5249" s="2" t="s">
        <v>16935</v>
      </c>
      <c r="C5249" s="176" t="s">
        <v>16936</v>
      </c>
      <c r="D5249" s="177">
        <v>1</v>
      </c>
      <c r="E5249" s="178">
        <v>7.51</v>
      </c>
      <c r="F5249" s="563">
        <v>645.26318181818169</v>
      </c>
      <c r="G5249" s="563"/>
    </row>
    <row r="5250" spans="1:7" s="1" customFormat="1" ht="12">
      <c r="B5250" s="2" t="s">
        <v>10014</v>
      </c>
      <c r="C5250" s="176" t="s">
        <v>11322</v>
      </c>
      <c r="D5250" s="177">
        <v>1</v>
      </c>
      <c r="E5250" s="178">
        <v>6.89</v>
      </c>
      <c r="F5250" s="563">
        <v>408.08536363636352</v>
      </c>
      <c r="G5250" s="563"/>
    </row>
    <row r="5251" spans="1:7" s="1" customFormat="1" ht="12">
      <c r="B5251" s="2" t="s">
        <v>16937</v>
      </c>
      <c r="C5251" s="176" t="s">
        <v>16938</v>
      </c>
      <c r="D5251" s="177">
        <v>1</v>
      </c>
      <c r="E5251" s="178">
        <v>6.89</v>
      </c>
      <c r="F5251" s="563">
        <v>449.94027272727266</v>
      </c>
      <c r="G5251" s="563"/>
    </row>
    <row r="5252" spans="1:7" s="1" customFormat="1" ht="12">
      <c r="B5252" s="2" t="s">
        <v>10015</v>
      </c>
      <c r="C5252" s="176" t="s">
        <v>11323</v>
      </c>
      <c r="D5252" s="177">
        <v>1</v>
      </c>
      <c r="E5252" s="178">
        <v>6.94</v>
      </c>
      <c r="F5252" s="563">
        <v>453.42818181818177</v>
      </c>
      <c r="G5252" s="563"/>
    </row>
    <row r="5253" spans="1:7" s="1" customFormat="1" ht="12">
      <c r="B5253" s="2" t="s">
        <v>16939</v>
      </c>
      <c r="C5253" s="176" t="s">
        <v>16940</v>
      </c>
      <c r="D5253" s="177">
        <v>1</v>
      </c>
      <c r="E5253" s="178">
        <v>6.94</v>
      </c>
      <c r="F5253" s="563">
        <v>499.93363636363637</v>
      </c>
      <c r="G5253" s="563"/>
    </row>
    <row r="5254" spans="1:7" s="1" customFormat="1" ht="12">
      <c r="B5254" s="2" t="s">
        <v>10016</v>
      </c>
      <c r="C5254" s="176" t="s">
        <v>11324</v>
      </c>
      <c r="D5254" s="177">
        <v>1</v>
      </c>
      <c r="E5254" s="178">
        <v>6.97</v>
      </c>
      <c r="F5254" s="563">
        <v>496.44572727272708</v>
      </c>
      <c r="G5254" s="563"/>
    </row>
    <row r="5255" spans="1:7" s="1" customFormat="1" ht="12">
      <c r="B5255" s="2" t="s">
        <v>10017</v>
      </c>
      <c r="C5255" s="176" t="s">
        <v>11325</v>
      </c>
      <c r="D5255" s="177">
        <v>1</v>
      </c>
      <c r="E5255" s="178">
        <v>7.35</v>
      </c>
      <c r="F5255" s="563">
        <v>584.80609090909081</v>
      </c>
      <c r="G5255" s="563"/>
    </row>
    <row r="5256" spans="1:7" s="1" customFormat="1" ht="12">
      <c r="B5256" s="2" t="s">
        <v>10018</v>
      </c>
      <c r="C5256" s="176" t="s">
        <v>11326</v>
      </c>
      <c r="D5256" s="177">
        <v>1</v>
      </c>
      <c r="E5256" s="178">
        <v>7.61</v>
      </c>
      <c r="F5256" s="563">
        <v>604.57090909090891</v>
      </c>
      <c r="G5256" s="563"/>
    </row>
    <row r="5257" spans="1:7" s="1" customFormat="1" ht="12">
      <c r="B5257" s="2" t="s">
        <v>16941</v>
      </c>
      <c r="C5257" s="176" t="s">
        <v>16942</v>
      </c>
      <c r="D5257" s="177">
        <v>1</v>
      </c>
      <c r="E5257" s="178">
        <v>7.61</v>
      </c>
      <c r="F5257" s="563">
        <v>574.34236363636353</v>
      </c>
      <c r="G5257" s="563"/>
    </row>
    <row r="5258" spans="1:7" s="1" customFormat="1" ht="12">
      <c r="B5258" s="2" t="s">
        <v>16943</v>
      </c>
      <c r="C5258" s="176" t="s">
        <v>16944</v>
      </c>
      <c r="D5258" s="177">
        <v>1</v>
      </c>
      <c r="E5258" s="178">
        <v>7.61</v>
      </c>
      <c r="F5258" s="563">
        <v>645.26318181818169</v>
      </c>
      <c r="G5258" s="563"/>
    </row>
    <row r="5259" spans="1:7" s="1" customFormat="1" ht="12">
      <c r="B5259" s="2" t="s">
        <v>851</v>
      </c>
      <c r="C5259" s="176" t="s">
        <v>10019</v>
      </c>
      <c r="D5259" s="177">
        <v>1</v>
      </c>
      <c r="E5259" s="178">
        <v>36.97</v>
      </c>
      <c r="F5259" s="563">
        <v>3733.225363636363</v>
      </c>
      <c r="G5259" s="563"/>
    </row>
    <row r="5260" spans="1:7" s="1" customFormat="1" ht="12">
      <c r="B5260" s="2" t="s">
        <v>852</v>
      </c>
      <c r="C5260" s="176" t="s">
        <v>10020</v>
      </c>
      <c r="D5260" s="177">
        <v>1</v>
      </c>
      <c r="E5260" s="178">
        <v>36.97</v>
      </c>
      <c r="F5260" s="563">
        <v>4152.9370909090903</v>
      </c>
      <c r="G5260" s="563"/>
    </row>
    <row r="5261" spans="1:7" s="1" customFormat="1" ht="12">
      <c r="A5261" s="3" t="s">
        <v>13274</v>
      </c>
      <c r="B5261" s="2" t="s">
        <v>10021</v>
      </c>
      <c r="C5261" s="176" t="s">
        <v>16945</v>
      </c>
      <c r="D5261" s="177">
        <v>1</v>
      </c>
      <c r="E5261" s="178">
        <v>9.5310000000000006</v>
      </c>
      <c r="F5261" s="563">
        <v>1811.3874545454541</v>
      </c>
      <c r="G5261" s="563"/>
    </row>
    <row r="5262" spans="1:7" s="1" customFormat="1" ht="12">
      <c r="A5262" s="3" t="s">
        <v>13275</v>
      </c>
      <c r="B5262" s="2" t="s">
        <v>10022</v>
      </c>
      <c r="C5262" s="176" t="s">
        <v>16946</v>
      </c>
      <c r="D5262" s="177">
        <v>1</v>
      </c>
      <c r="E5262" s="178">
        <v>9.5310000000000006</v>
      </c>
      <c r="F5262" s="563">
        <v>1873.0071818181814</v>
      </c>
      <c r="G5262" s="563"/>
    </row>
    <row r="5263" spans="1:7" s="1" customFormat="1" ht="12">
      <c r="A5263" s="3" t="s">
        <v>13276</v>
      </c>
      <c r="B5263" s="2" t="s">
        <v>10023</v>
      </c>
      <c r="C5263" s="176" t="s">
        <v>16947</v>
      </c>
      <c r="D5263" s="177">
        <v>1</v>
      </c>
      <c r="E5263" s="178">
        <v>10.031000000000001</v>
      </c>
      <c r="F5263" s="563">
        <v>2027.6378181818177</v>
      </c>
      <c r="G5263" s="563"/>
    </row>
    <row r="5264" spans="1:7" s="1" customFormat="1" ht="12">
      <c r="A5264" s="3" t="s">
        <v>13277</v>
      </c>
      <c r="B5264" s="2" t="s">
        <v>10024</v>
      </c>
      <c r="C5264" s="176" t="s">
        <v>16948</v>
      </c>
      <c r="D5264" s="177">
        <v>1</v>
      </c>
      <c r="E5264" s="178">
        <v>10.031000000000001</v>
      </c>
      <c r="F5264" s="563">
        <v>2097.3959999999993</v>
      </c>
      <c r="G5264" s="563"/>
    </row>
    <row r="5265" spans="1:7" s="1" customFormat="1" ht="12">
      <c r="B5265" s="2" t="s">
        <v>853</v>
      </c>
      <c r="C5265" s="176" t="s">
        <v>10025</v>
      </c>
      <c r="D5265" s="177">
        <v>1</v>
      </c>
      <c r="E5265" s="178">
        <v>10.031000000000001</v>
      </c>
      <c r="F5265" s="563">
        <v>1207.9791818181816</v>
      </c>
      <c r="G5265" s="563"/>
    </row>
    <row r="5266" spans="1:7" s="1" customFormat="1" ht="12">
      <c r="B5266" s="2" t="s">
        <v>16949</v>
      </c>
      <c r="C5266" s="176" t="s">
        <v>16950</v>
      </c>
      <c r="D5266" s="177">
        <v>1</v>
      </c>
      <c r="E5266" s="178">
        <v>10.031000000000001</v>
      </c>
      <c r="F5266" s="563">
        <v>1332.3812727272725</v>
      </c>
      <c r="G5266" s="563"/>
    </row>
    <row r="5267" spans="1:7" s="1" customFormat="1" ht="12">
      <c r="B5267" s="2" t="s">
        <v>16951</v>
      </c>
      <c r="C5267" s="176" t="s">
        <v>16952</v>
      </c>
      <c r="D5267" s="177">
        <v>1</v>
      </c>
      <c r="E5267" s="178">
        <v>9.5</v>
      </c>
      <c r="F5267" s="563">
        <v>1389.3504545454541</v>
      </c>
      <c r="G5267" s="563"/>
    </row>
    <row r="5268" spans="1:7" s="1" customFormat="1" ht="12">
      <c r="B5268" s="2" t="s">
        <v>854</v>
      </c>
      <c r="C5268" s="176" t="s">
        <v>10026</v>
      </c>
      <c r="D5268" s="177">
        <v>1</v>
      </c>
      <c r="E5268" s="178">
        <v>10.031000000000001</v>
      </c>
      <c r="F5268" s="563">
        <v>1300.9900909090904</v>
      </c>
      <c r="G5268" s="563"/>
    </row>
    <row r="5269" spans="1:7" s="1" customFormat="1" ht="12">
      <c r="B5269" s="2" t="s">
        <v>16953</v>
      </c>
      <c r="C5269" s="176" t="s">
        <v>16954</v>
      </c>
      <c r="D5269" s="177">
        <v>1</v>
      </c>
      <c r="E5269" s="178">
        <v>10.031000000000001</v>
      </c>
      <c r="F5269" s="563">
        <v>1435.8559090909087</v>
      </c>
      <c r="G5269" s="563"/>
    </row>
    <row r="5270" spans="1:7" s="1" customFormat="1" ht="12">
      <c r="B5270" s="2" t="s">
        <v>16955</v>
      </c>
      <c r="C5270" s="176" t="s">
        <v>16956</v>
      </c>
      <c r="D5270" s="177">
        <v>1</v>
      </c>
      <c r="E5270" s="178">
        <v>10.16</v>
      </c>
      <c r="F5270" s="563">
        <v>1496.3129999999996</v>
      </c>
      <c r="G5270" s="563"/>
    </row>
    <row r="5271" spans="1:7" s="1" customFormat="1" ht="12">
      <c r="B5271" s="2" t="s">
        <v>855</v>
      </c>
      <c r="C5271" s="176" t="s">
        <v>10027</v>
      </c>
      <c r="D5271" s="177">
        <v>1</v>
      </c>
      <c r="E5271" s="178">
        <v>14.33</v>
      </c>
      <c r="F5271" s="563">
        <v>1684.6600909090905</v>
      </c>
      <c r="G5271" s="563"/>
    </row>
    <row r="5272" spans="1:7" s="1" customFormat="1" ht="12">
      <c r="B5272" s="2" t="s">
        <v>16957</v>
      </c>
      <c r="C5272" s="176" t="s">
        <v>16958</v>
      </c>
      <c r="D5272" s="177">
        <v>1</v>
      </c>
      <c r="E5272" s="178">
        <v>14.33</v>
      </c>
      <c r="F5272" s="563">
        <v>1859.0555454545449</v>
      </c>
      <c r="G5272" s="563"/>
    </row>
    <row r="5273" spans="1:7" s="1" customFormat="1" ht="12">
      <c r="B5273" s="2" t="s">
        <v>16959</v>
      </c>
      <c r="C5273" s="176" t="s">
        <v>16960</v>
      </c>
      <c r="D5273" s="177">
        <v>1</v>
      </c>
      <c r="E5273" s="178">
        <v>14.33</v>
      </c>
      <c r="F5273" s="563">
        <v>1942.7653636363632</v>
      </c>
      <c r="G5273" s="563"/>
    </row>
    <row r="5274" spans="1:7" s="1" customFormat="1" ht="12">
      <c r="B5274" s="2" t="s">
        <v>856</v>
      </c>
      <c r="C5274" s="176" t="s">
        <v>10028</v>
      </c>
      <c r="D5274" s="177">
        <v>1</v>
      </c>
      <c r="E5274" s="178">
        <v>14.33</v>
      </c>
      <c r="F5274" s="563">
        <v>1897.4225454545449</v>
      </c>
      <c r="G5274" s="563"/>
    </row>
    <row r="5275" spans="1:7" s="1" customFormat="1" ht="12">
      <c r="B5275" s="2" t="s">
        <v>16961</v>
      </c>
      <c r="C5275" s="176" t="s">
        <v>16962</v>
      </c>
      <c r="D5275" s="177">
        <v>1</v>
      </c>
      <c r="E5275" s="178">
        <v>14.33</v>
      </c>
      <c r="F5275" s="563">
        <v>2093.9080909090903</v>
      </c>
      <c r="G5275" s="563"/>
    </row>
    <row r="5276" spans="1:7" s="1" customFormat="1" ht="12">
      <c r="B5276" s="2" t="s">
        <v>16963</v>
      </c>
      <c r="C5276" s="176" t="s">
        <v>16964</v>
      </c>
      <c r="D5276" s="177">
        <v>1</v>
      </c>
      <c r="E5276" s="178">
        <v>14.33</v>
      </c>
      <c r="F5276" s="563">
        <v>2189.2442727272723</v>
      </c>
      <c r="G5276" s="563"/>
    </row>
    <row r="5277" spans="1:7" s="1" customFormat="1" ht="12">
      <c r="B5277" s="2" t="s">
        <v>857</v>
      </c>
      <c r="C5277" s="176" t="s">
        <v>10029</v>
      </c>
      <c r="D5277" s="177">
        <v>1</v>
      </c>
      <c r="E5277" s="178">
        <v>24.550999999999998</v>
      </c>
      <c r="F5277" s="563">
        <v>2771.7250909090899</v>
      </c>
      <c r="G5277" s="563"/>
    </row>
    <row r="5278" spans="1:7" s="1" customFormat="1" ht="12">
      <c r="B5278" s="2" t="s">
        <v>858</v>
      </c>
      <c r="C5278" s="176" t="s">
        <v>10030</v>
      </c>
      <c r="D5278" s="177">
        <v>1</v>
      </c>
      <c r="E5278" s="178">
        <v>36.97</v>
      </c>
      <c r="F5278" s="563">
        <v>3733.225363636363</v>
      </c>
      <c r="G5278" s="563"/>
    </row>
    <row r="5279" spans="1:7" s="1" customFormat="1" ht="12">
      <c r="B5279" s="2" t="s">
        <v>859</v>
      </c>
      <c r="C5279" s="176" t="s">
        <v>10031</v>
      </c>
      <c r="D5279" s="177">
        <v>1</v>
      </c>
      <c r="E5279" s="178">
        <v>36.97</v>
      </c>
      <c r="F5279" s="563">
        <v>4152.9370909090903</v>
      </c>
      <c r="G5279" s="563"/>
    </row>
    <row r="5280" spans="1:7" s="1" customFormat="1" ht="12">
      <c r="A5280" s="3" t="s">
        <v>12993</v>
      </c>
      <c r="B5280" s="2" t="s">
        <v>860</v>
      </c>
      <c r="C5280" s="176" t="s">
        <v>10032</v>
      </c>
      <c r="D5280" s="177">
        <v>1</v>
      </c>
      <c r="E5280" s="178">
        <v>10.031000000000001</v>
      </c>
      <c r="F5280" s="563">
        <v>1207.9791818181816</v>
      </c>
      <c r="G5280" s="563"/>
    </row>
    <row r="5281" spans="1:7" s="1" customFormat="1" ht="12">
      <c r="A5281" s="3" t="s">
        <v>12994</v>
      </c>
      <c r="B5281" s="2" t="s">
        <v>861</v>
      </c>
      <c r="C5281" s="176" t="s">
        <v>10033</v>
      </c>
      <c r="D5281" s="177">
        <v>1</v>
      </c>
      <c r="E5281" s="178">
        <v>10.031000000000001</v>
      </c>
      <c r="F5281" s="563">
        <v>1300.9900909090904</v>
      </c>
      <c r="G5281" s="563"/>
    </row>
    <row r="5282" spans="1:7" s="1" customFormat="1" ht="12">
      <c r="A5282" s="3" t="s">
        <v>12995</v>
      </c>
      <c r="B5282" s="2" t="s">
        <v>862</v>
      </c>
      <c r="C5282" s="176" t="s">
        <v>10034</v>
      </c>
      <c r="D5282" s="177">
        <v>1</v>
      </c>
      <c r="E5282" s="178">
        <v>14.33</v>
      </c>
      <c r="F5282" s="563">
        <v>1684.6600909090905</v>
      </c>
      <c r="G5282" s="563"/>
    </row>
    <row r="5283" spans="1:7" s="1" customFormat="1" ht="12">
      <c r="A5283" s="3" t="s">
        <v>12996</v>
      </c>
      <c r="B5283" s="2" t="s">
        <v>863</v>
      </c>
      <c r="C5283" s="176" t="s">
        <v>10035</v>
      </c>
      <c r="D5283" s="177">
        <v>1</v>
      </c>
      <c r="E5283" s="178">
        <v>14.33</v>
      </c>
      <c r="F5283" s="563">
        <v>1897.4225454545449</v>
      </c>
      <c r="G5283" s="563"/>
    </row>
    <row r="5284" spans="1:7" s="1" customFormat="1" ht="12">
      <c r="A5284" s="3" t="s">
        <v>12997</v>
      </c>
      <c r="B5284" s="2" t="s">
        <v>864</v>
      </c>
      <c r="C5284" s="176" t="s">
        <v>10036</v>
      </c>
      <c r="D5284" s="177">
        <v>1</v>
      </c>
      <c r="E5284" s="178">
        <v>24.550999999999998</v>
      </c>
      <c r="F5284" s="563">
        <v>2771.7250909090899</v>
      </c>
      <c r="G5284" s="563"/>
    </row>
    <row r="5285" spans="1:7" s="1" customFormat="1" ht="12">
      <c r="B5285" s="2" t="s">
        <v>865</v>
      </c>
      <c r="C5285" s="176" t="s">
        <v>10037</v>
      </c>
      <c r="D5285" s="177">
        <v>1</v>
      </c>
      <c r="E5285" s="178">
        <v>36.97</v>
      </c>
      <c r="F5285" s="563">
        <v>3733.225363636363</v>
      </c>
      <c r="G5285" s="563"/>
    </row>
    <row r="5286" spans="1:7" s="1" customFormat="1" ht="12">
      <c r="B5286" s="2" t="s">
        <v>866</v>
      </c>
      <c r="C5286" s="176" t="s">
        <v>10038</v>
      </c>
      <c r="D5286" s="177">
        <v>1</v>
      </c>
      <c r="E5286" s="178">
        <v>36.97</v>
      </c>
      <c r="F5286" s="563">
        <v>4152.9370909090903</v>
      </c>
      <c r="G5286" s="563"/>
    </row>
    <row r="5287" spans="1:7" s="1" customFormat="1" ht="12">
      <c r="A5287" s="3" t="s">
        <v>13278</v>
      </c>
      <c r="B5287" s="2" t="s">
        <v>10039</v>
      </c>
      <c r="C5287" s="176" t="s">
        <v>16965</v>
      </c>
      <c r="D5287" s="177">
        <v>1</v>
      </c>
      <c r="E5287" s="178">
        <v>9.5310000000000006</v>
      </c>
      <c r="F5287" s="563">
        <v>1811.3874545454541</v>
      </c>
      <c r="G5287" s="563"/>
    </row>
    <row r="5288" spans="1:7" s="1" customFormat="1" ht="12">
      <c r="A5288" s="3" t="s">
        <v>13279</v>
      </c>
      <c r="B5288" s="2" t="s">
        <v>10040</v>
      </c>
      <c r="C5288" s="176" t="s">
        <v>16966</v>
      </c>
      <c r="D5288" s="177">
        <v>1</v>
      </c>
      <c r="E5288" s="178">
        <v>9.5310000000000006</v>
      </c>
      <c r="F5288" s="563">
        <v>1873.0071818181814</v>
      </c>
      <c r="G5288" s="563"/>
    </row>
    <row r="5289" spans="1:7" s="1" customFormat="1" ht="12">
      <c r="A5289" s="3" t="s">
        <v>13280</v>
      </c>
      <c r="B5289" s="2" t="s">
        <v>10041</v>
      </c>
      <c r="C5289" s="176" t="s">
        <v>16967</v>
      </c>
      <c r="D5289" s="177">
        <v>1</v>
      </c>
      <c r="E5289" s="178">
        <v>10.031000000000001</v>
      </c>
      <c r="F5289" s="563">
        <v>2027.6378181818177</v>
      </c>
      <c r="G5289" s="563"/>
    </row>
    <row r="5290" spans="1:7" s="1" customFormat="1" ht="12">
      <c r="A5290" s="3" t="s">
        <v>13281</v>
      </c>
      <c r="B5290" s="2" t="s">
        <v>10042</v>
      </c>
      <c r="C5290" s="176" t="s">
        <v>16968</v>
      </c>
      <c r="D5290" s="177">
        <v>1</v>
      </c>
      <c r="E5290" s="178">
        <v>10.031000000000001</v>
      </c>
      <c r="F5290" s="563">
        <v>2097.3959999999993</v>
      </c>
      <c r="G5290" s="563"/>
    </row>
    <row r="5291" spans="1:7" s="1" customFormat="1" ht="12">
      <c r="B5291" s="2" t="s">
        <v>867</v>
      </c>
      <c r="C5291" s="176" t="s">
        <v>10043</v>
      </c>
      <c r="D5291" s="177">
        <v>1</v>
      </c>
      <c r="E5291" s="178">
        <v>10.031000000000001</v>
      </c>
      <c r="F5291" s="563">
        <v>1207.9791818181816</v>
      </c>
      <c r="G5291" s="563"/>
    </row>
    <row r="5292" spans="1:7" s="1" customFormat="1" ht="12">
      <c r="B5292" s="2" t="s">
        <v>16969</v>
      </c>
      <c r="C5292" s="176" t="s">
        <v>16970</v>
      </c>
      <c r="D5292" s="177">
        <v>1</v>
      </c>
      <c r="E5292" s="178">
        <v>10.031000000000001</v>
      </c>
      <c r="F5292" s="563">
        <v>1332.3812727272725</v>
      </c>
      <c r="G5292" s="563"/>
    </row>
    <row r="5293" spans="1:7" s="1" customFormat="1" ht="12">
      <c r="B5293" s="2" t="s">
        <v>16971</v>
      </c>
      <c r="C5293" s="176" t="s">
        <v>16972</v>
      </c>
      <c r="D5293" s="177">
        <v>1</v>
      </c>
      <c r="E5293" s="178">
        <v>9.5</v>
      </c>
      <c r="F5293" s="563">
        <v>1389.3504545454541</v>
      </c>
      <c r="G5293" s="563"/>
    </row>
    <row r="5294" spans="1:7" s="1" customFormat="1" ht="12">
      <c r="B5294" s="2" t="s">
        <v>868</v>
      </c>
      <c r="C5294" s="176" t="s">
        <v>10044</v>
      </c>
      <c r="D5294" s="177">
        <v>1</v>
      </c>
      <c r="E5294" s="178">
        <v>10.031000000000001</v>
      </c>
      <c r="F5294" s="563">
        <v>1300.9900909090904</v>
      </c>
      <c r="G5294" s="563"/>
    </row>
    <row r="5295" spans="1:7" s="1" customFormat="1" ht="12">
      <c r="B5295" s="2" t="s">
        <v>16973</v>
      </c>
      <c r="C5295" s="176" t="s">
        <v>16974</v>
      </c>
      <c r="D5295" s="177">
        <v>1</v>
      </c>
      <c r="E5295" s="178">
        <v>10.031000000000001</v>
      </c>
      <c r="F5295" s="563">
        <v>1435.8559090909087</v>
      </c>
      <c r="G5295" s="563"/>
    </row>
    <row r="5296" spans="1:7" s="1" customFormat="1" ht="12">
      <c r="B5296" s="2" t="s">
        <v>16975</v>
      </c>
      <c r="C5296" s="176" t="s">
        <v>16976</v>
      </c>
      <c r="D5296" s="177">
        <v>1</v>
      </c>
      <c r="E5296" s="178">
        <v>9.5</v>
      </c>
      <c r="F5296" s="563">
        <v>1496.3129999999996</v>
      </c>
      <c r="G5296" s="563"/>
    </row>
    <row r="5297" spans="2:7" s="1" customFormat="1" ht="12">
      <c r="B5297" s="2" t="s">
        <v>869</v>
      </c>
      <c r="C5297" s="176" t="s">
        <v>10045</v>
      </c>
      <c r="D5297" s="177">
        <v>1</v>
      </c>
      <c r="E5297" s="178">
        <v>14.33</v>
      </c>
      <c r="F5297" s="563">
        <v>1684.6600909090905</v>
      </c>
      <c r="G5297" s="563"/>
    </row>
    <row r="5298" spans="2:7" s="1" customFormat="1" ht="12">
      <c r="B5298" s="2" t="s">
        <v>16977</v>
      </c>
      <c r="C5298" s="176" t="s">
        <v>16978</v>
      </c>
      <c r="D5298" s="177">
        <v>1</v>
      </c>
      <c r="E5298" s="178">
        <v>14.33</v>
      </c>
      <c r="F5298" s="563">
        <v>1859.0555454545449</v>
      </c>
      <c r="G5298" s="563"/>
    </row>
    <row r="5299" spans="2:7" s="1" customFormat="1" ht="12">
      <c r="B5299" s="2" t="s">
        <v>16979</v>
      </c>
      <c r="C5299" s="176" t="s">
        <v>16980</v>
      </c>
      <c r="D5299" s="177">
        <v>1</v>
      </c>
      <c r="E5299" s="178">
        <v>14.33</v>
      </c>
      <c r="F5299" s="563">
        <v>1942.7653636363632</v>
      </c>
      <c r="G5299" s="563"/>
    </row>
    <row r="5300" spans="2:7" s="1" customFormat="1" ht="12">
      <c r="B5300" s="2" t="s">
        <v>870</v>
      </c>
      <c r="C5300" s="176" t="s">
        <v>10046</v>
      </c>
      <c r="D5300" s="177">
        <v>1</v>
      </c>
      <c r="E5300" s="178">
        <v>14.33</v>
      </c>
      <c r="F5300" s="563">
        <v>1897.4225454545449</v>
      </c>
      <c r="G5300" s="563"/>
    </row>
    <row r="5301" spans="2:7" s="1" customFormat="1" ht="12">
      <c r="B5301" s="2" t="s">
        <v>16981</v>
      </c>
      <c r="C5301" s="176" t="s">
        <v>16982</v>
      </c>
      <c r="D5301" s="177">
        <v>1</v>
      </c>
      <c r="E5301" s="178">
        <v>14.33</v>
      </c>
      <c r="F5301" s="563">
        <v>2093.9080909090903</v>
      </c>
      <c r="G5301" s="563"/>
    </row>
    <row r="5302" spans="2:7" s="1" customFormat="1" ht="12">
      <c r="B5302" s="2" t="s">
        <v>16983</v>
      </c>
      <c r="C5302" s="176" t="s">
        <v>16984</v>
      </c>
      <c r="D5302" s="177">
        <v>1</v>
      </c>
      <c r="E5302" s="178">
        <v>14.33</v>
      </c>
      <c r="F5302" s="563">
        <v>2189.2442727272723</v>
      </c>
      <c r="G5302" s="563"/>
    </row>
    <row r="5303" spans="2:7" s="1" customFormat="1" ht="12">
      <c r="B5303" s="2" t="s">
        <v>871</v>
      </c>
      <c r="C5303" s="176" t="s">
        <v>10047</v>
      </c>
      <c r="D5303" s="177">
        <v>1</v>
      </c>
      <c r="E5303" s="178">
        <v>24.550999999999998</v>
      </c>
      <c r="F5303" s="563">
        <v>2771.7250909090899</v>
      </c>
      <c r="G5303" s="563"/>
    </row>
    <row r="5304" spans="2:7" s="1" customFormat="1" ht="12">
      <c r="B5304" s="2" t="s">
        <v>872</v>
      </c>
      <c r="C5304" s="176" t="s">
        <v>10048</v>
      </c>
      <c r="D5304" s="177">
        <v>1</v>
      </c>
      <c r="E5304" s="178">
        <v>36.97</v>
      </c>
      <c r="F5304" s="563">
        <v>3733.225363636363</v>
      </c>
      <c r="G5304" s="563"/>
    </row>
    <row r="5305" spans="2:7" s="1" customFormat="1" ht="12">
      <c r="B5305" s="2" t="s">
        <v>873</v>
      </c>
      <c r="C5305" s="176" t="s">
        <v>10049</v>
      </c>
      <c r="D5305" s="177">
        <v>1</v>
      </c>
      <c r="E5305" s="178">
        <v>36.97</v>
      </c>
      <c r="F5305" s="563">
        <v>4152.9370909090903</v>
      </c>
      <c r="G5305" s="563"/>
    </row>
    <row r="5306" spans="2:7" s="1" customFormat="1" ht="12">
      <c r="B5306" s="2" t="s">
        <v>874</v>
      </c>
      <c r="C5306" s="176" t="s">
        <v>10050</v>
      </c>
      <c r="D5306" s="177">
        <v>1</v>
      </c>
      <c r="E5306" s="178">
        <v>10.031000000000001</v>
      </c>
      <c r="F5306" s="563">
        <v>1207.9791818181816</v>
      </c>
      <c r="G5306" s="563"/>
    </row>
    <row r="5307" spans="2:7" s="1" customFormat="1" ht="12">
      <c r="B5307" s="2" t="s">
        <v>875</v>
      </c>
      <c r="C5307" s="176" t="s">
        <v>10051</v>
      </c>
      <c r="D5307" s="177">
        <v>1</v>
      </c>
      <c r="E5307" s="178">
        <v>10.031000000000001</v>
      </c>
      <c r="F5307" s="563">
        <v>1300.9900909090904</v>
      </c>
      <c r="G5307" s="563"/>
    </row>
    <row r="5308" spans="2:7" s="1" customFormat="1" ht="12">
      <c r="B5308" s="2" t="s">
        <v>876</v>
      </c>
      <c r="C5308" s="176" t="s">
        <v>10052</v>
      </c>
      <c r="D5308" s="177">
        <v>1</v>
      </c>
      <c r="E5308" s="178">
        <v>14.33</v>
      </c>
      <c r="F5308" s="563">
        <v>1684.6600909090905</v>
      </c>
      <c r="G5308" s="563"/>
    </row>
    <row r="5309" spans="2:7" s="1" customFormat="1" ht="12">
      <c r="B5309" s="2" t="s">
        <v>877</v>
      </c>
      <c r="C5309" s="176" t="s">
        <v>10053</v>
      </c>
      <c r="D5309" s="177">
        <v>1</v>
      </c>
      <c r="E5309" s="178">
        <v>14.33</v>
      </c>
      <c r="F5309" s="563">
        <v>1897.4225454545449</v>
      </c>
      <c r="G5309" s="563"/>
    </row>
    <row r="5310" spans="2:7" s="1" customFormat="1" ht="12">
      <c r="B5310" s="2" t="s">
        <v>878</v>
      </c>
      <c r="C5310" s="176" t="s">
        <v>10054</v>
      </c>
      <c r="D5310" s="177">
        <v>1</v>
      </c>
      <c r="E5310" s="178">
        <v>24.550999999999998</v>
      </c>
      <c r="F5310" s="563">
        <v>2771.7250909090899</v>
      </c>
      <c r="G5310" s="563"/>
    </row>
    <row r="5311" spans="2:7" s="1" customFormat="1" ht="12">
      <c r="B5311" s="2" t="s">
        <v>879</v>
      </c>
      <c r="C5311" s="176" t="s">
        <v>10055</v>
      </c>
      <c r="D5311" s="177">
        <v>1</v>
      </c>
      <c r="E5311" s="178">
        <v>36.97</v>
      </c>
      <c r="F5311" s="563">
        <v>3733.225363636363</v>
      </c>
      <c r="G5311" s="563"/>
    </row>
    <row r="5312" spans="2:7" s="1" customFormat="1" ht="12">
      <c r="B5312" s="2" t="s">
        <v>880</v>
      </c>
      <c r="C5312" s="176" t="s">
        <v>10056</v>
      </c>
      <c r="D5312" s="177">
        <v>1</v>
      </c>
      <c r="E5312" s="178">
        <v>36.97</v>
      </c>
      <c r="F5312" s="563">
        <v>4152.9370909090903</v>
      </c>
      <c r="G5312" s="563"/>
    </row>
    <row r="5313" spans="1:7" s="1" customFormat="1" ht="12">
      <c r="B5313" s="2" t="s">
        <v>881</v>
      </c>
      <c r="C5313" s="176" t="s">
        <v>10057</v>
      </c>
      <c r="D5313" s="177">
        <v>1</v>
      </c>
      <c r="E5313" s="178">
        <v>10.031000000000001</v>
      </c>
      <c r="F5313" s="563">
        <v>1207.9791818181816</v>
      </c>
      <c r="G5313" s="563"/>
    </row>
    <row r="5314" spans="1:7" s="1" customFormat="1" ht="12">
      <c r="B5314" s="2" t="s">
        <v>16985</v>
      </c>
      <c r="C5314" s="176" t="s">
        <v>16986</v>
      </c>
      <c r="D5314" s="177">
        <v>1</v>
      </c>
      <c r="E5314" s="178">
        <v>10.031000000000001</v>
      </c>
      <c r="F5314" s="563">
        <v>1332.3812727272725</v>
      </c>
      <c r="G5314" s="563"/>
    </row>
    <row r="5315" spans="1:7" s="1" customFormat="1" ht="12">
      <c r="B5315" s="2" t="s">
        <v>16987</v>
      </c>
      <c r="C5315" s="176" t="s">
        <v>16988</v>
      </c>
      <c r="D5315" s="177">
        <v>1</v>
      </c>
      <c r="E5315" s="178">
        <v>9.5</v>
      </c>
      <c r="F5315" s="563">
        <v>1389.3504545454541</v>
      </c>
      <c r="G5315" s="563"/>
    </row>
    <row r="5316" spans="1:7" s="1" customFormat="1" ht="12">
      <c r="B5316" s="2" t="s">
        <v>882</v>
      </c>
      <c r="C5316" s="176" t="s">
        <v>10058</v>
      </c>
      <c r="D5316" s="177">
        <v>1</v>
      </c>
      <c r="E5316" s="178">
        <v>10.031000000000001</v>
      </c>
      <c r="F5316" s="563">
        <v>1300.9900909090904</v>
      </c>
      <c r="G5316" s="563"/>
    </row>
    <row r="5317" spans="1:7" s="1" customFormat="1" ht="12">
      <c r="B5317" s="2" t="s">
        <v>16989</v>
      </c>
      <c r="C5317" s="176" t="s">
        <v>16990</v>
      </c>
      <c r="D5317" s="177">
        <v>1</v>
      </c>
      <c r="E5317" s="178">
        <v>10.031000000000001</v>
      </c>
      <c r="F5317" s="563">
        <v>1435.8559090909087</v>
      </c>
      <c r="G5317" s="563"/>
    </row>
    <row r="5318" spans="1:7" s="1" customFormat="1" ht="12">
      <c r="B5318" s="2" t="s">
        <v>16991</v>
      </c>
      <c r="C5318" s="176" t="s">
        <v>16992</v>
      </c>
      <c r="D5318" s="177">
        <v>1</v>
      </c>
      <c r="E5318" s="178">
        <v>9.5</v>
      </c>
      <c r="F5318" s="563">
        <v>1496.3129999999996</v>
      </c>
      <c r="G5318" s="563"/>
    </row>
    <row r="5319" spans="1:7" s="1" customFormat="1" ht="12">
      <c r="B5319" s="2" t="s">
        <v>883</v>
      </c>
      <c r="C5319" s="176" t="s">
        <v>10059</v>
      </c>
      <c r="D5319" s="177">
        <v>1</v>
      </c>
      <c r="E5319" s="178">
        <v>14.33</v>
      </c>
      <c r="F5319" s="563">
        <v>1684.6600909090905</v>
      </c>
      <c r="G5319" s="563"/>
    </row>
    <row r="5320" spans="1:7" s="1" customFormat="1" ht="12">
      <c r="B5320" s="2" t="s">
        <v>16993</v>
      </c>
      <c r="C5320" s="176" t="s">
        <v>16994</v>
      </c>
      <c r="D5320" s="177">
        <v>1</v>
      </c>
      <c r="E5320" s="178">
        <v>14.33</v>
      </c>
      <c r="F5320" s="563">
        <v>1859.0555454545449</v>
      </c>
      <c r="G5320" s="563"/>
    </row>
    <row r="5321" spans="1:7" s="1" customFormat="1" ht="12">
      <c r="B5321" s="2" t="s">
        <v>16995</v>
      </c>
      <c r="C5321" s="176" t="s">
        <v>16996</v>
      </c>
      <c r="D5321" s="177">
        <v>1</v>
      </c>
      <c r="E5321" s="178">
        <v>14.33</v>
      </c>
      <c r="F5321" s="563">
        <v>1942.7653636363632</v>
      </c>
      <c r="G5321" s="563"/>
    </row>
    <row r="5322" spans="1:7" s="1" customFormat="1" ht="12">
      <c r="B5322" s="2" t="s">
        <v>884</v>
      </c>
      <c r="C5322" s="176" t="s">
        <v>10060</v>
      </c>
      <c r="D5322" s="177">
        <v>1</v>
      </c>
      <c r="E5322" s="178">
        <v>14.33</v>
      </c>
      <c r="F5322" s="563">
        <v>1897.4225454545449</v>
      </c>
      <c r="G5322" s="563"/>
    </row>
    <row r="5323" spans="1:7" s="1" customFormat="1" ht="12">
      <c r="B5323" s="2" t="s">
        <v>16997</v>
      </c>
      <c r="C5323" s="176" t="s">
        <v>16998</v>
      </c>
      <c r="D5323" s="177">
        <v>1</v>
      </c>
      <c r="E5323" s="178">
        <v>14.33</v>
      </c>
      <c r="F5323" s="563">
        <v>2093.9080909090903</v>
      </c>
      <c r="G5323" s="563"/>
    </row>
    <row r="5324" spans="1:7" s="1" customFormat="1" ht="12">
      <c r="B5324" s="2" t="s">
        <v>16999</v>
      </c>
      <c r="C5324" s="176" t="s">
        <v>17000</v>
      </c>
      <c r="D5324" s="177">
        <v>1</v>
      </c>
      <c r="E5324" s="178">
        <v>14.33</v>
      </c>
      <c r="F5324" s="563">
        <v>2189.2442727272723</v>
      </c>
      <c r="G5324" s="563"/>
    </row>
    <row r="5325" spans="1:7" s="1" customFormat="1" ht="12">
      <c r="B5325" s="2" t="s">
        <v>885</v>
      </c>
      <c r="C5325" s="176" t="s">
        <v>10061</v>
      </c>
      <c r="D5325" s="177">
        <v>1</v>
      </c>
      <c r="E5325" s="178">
        <v>24.550999999999998</v>
      </c>
      <c r="F5325" s="563">
        <v>2771.7250909090899</v>
      </c>
      <c r="G5325" s="563"/>
    </row>
    <row r="5326" spans="1:7" s="1" customFormat="1" ht="12">
      <c r="A5326" s="3"/>
      <c r="B5326" s="2" t="s">
        <v>886</v>
      </c>
      <c r="C5326" s="176" t="s">
        <v>10062</v>
      </c>
      <c r="D5326" s="177">
        <v>1</v>
      </c>
      <c r="E5326" s="178">
        <v>36.97</v>
      </c>
      <c r="F5326" s="563">
        <v>3733.225363636363</v>
      </c>
      <c r="G5326" s="563"/>
    </row>
    <row r="5327" spans="1:7" s="1" customFormat="1" ht="12">
      <c r="A5327" s="3"/>
      <c r="B5327" s="2" t="s">
        <v>887</v>
      </c>
      <c r="C5327" s="176" t="s">
        <v>10063</v>
      </c>
      <c r="D5327" s="177">
        <v>1</v>
      </c>
      <c r="E5327" s="178">
        <v>36.97</v>
      </c>
      <c r="F5327" s="563">
        <v>4152.9370909090903</v>
      </c>
      <c r="G5327" s="563"/>
    </row>
    <row r="5328" spans="1:7" s="1" customFormat="1" ht="12">
      <c r="A5328" s="3"/>
      <c r="B5328" s="2" t="s">
        <v>888</v>
      </c>
      <c r="C5328" s="176" t="s">
        <v>10064</v>
      </c>
      <c r="D5328" s="177">
        <v>1</v>
      </c>
      <c r="E5328" s="178">
        <v>10.031000000000001</v>
      </c>
      <c r="F5328" s="563">
        <v>1207.9791818181816</v>
      </c>
      <c r="G5328" s="563"/>
    </row>
    <row r="5329" spans="1:7" s="1" customFormat="1" ht="12">
      <c r="A5329" s="3"/>
      <c r="B5329" s="2" t="s">
        <v>17001</v>
      </c>
      <c r="C5329" s="176" t="s">
        <v>17002</v>
      </c>
      <c r="D5329" s="177">
        <v>1</v>
      </c>
      <c r="E5329" s="178">
        <v>10.031000000000001</v>
      </c>
      <c r="F5329" s="563">
        <v>1332.3812727272725</v>
      </c>
      <c r="G5329" s="563"/>
    </row>
    <row r="5330" spans="1:7" s="1" customFormat="1" ht="12">
      <c r="A5330" s="3"/>
      <c r="B5330" s="2" t="s">
        <v>17003</v>
      </c>
      <c r="C5330" s="176" t="s">
        <v>17004</v>
      </c>
      <c r="D5330" s="177">
        <v>1</v>
      </c>
      <c r="E5330" s="178">
        <v>9.5</v>
      </c>
      <c r="F5330" s="563">
        <v>1389.3504545454541</v>
      </c>
      <c r="G5330" s="563"/>
    </row>
    <row r="5331" spans="1:7" s="1" customFormat="1" ht="12">
      <c r="B5331" s="2" t="s">
        <v>889</v>
      </c>
      <c r="C5331" s="176" t="s">
        <v>10065</v>
      </c>
      <c r="D5331" s="177">
        <v>1</v>
      </c>
      <c r="E5331" s="178">
        <v>10.031000000000001</v>
      </c>
      <c r="F5331" s="563">
        <v>1300.9900909090904</v>
      </c>
      <c r="G5331" s="563"/>
    </row>
    <row r="5332" spans="1:7" s="1" customFormat="1" ht="12">
      <c r="B5332" s="2" t="s">
        <v>17005</v>
      </c>
      <c r="C5332" s="176" t="s">
        <v>17006</v>
      </c>
      <c r="D5332" s="177">
        <v>1</v>
      </c>
      <c r="E5332" s="178">
        <v>10.031000000000001</v>
      </c>
      <c r="F5332" s="563">
        <v>1435.8559090909087</v>
      </c>
      <c r="G5332" s="563"/>
    </row>
    <row r="5333" spans="1:7" s="1" customFormat="1" ht="12">
      <c r="B5333" s="2" t="s">
        <v>17007</v>
      </c>
      <c r="C5333" s="176" t="s">
        <v>17008</v>
      </c>
      <c r="D5333" s="177">
        <v>1</v>
      </c>
      <c r="E5333" s="178">
        <v>9.5</v>
      </c>
      <c r="F5333" s="563">
        <v>1496.3129999999996</v>
      </c>
      <c r="G5333" s="563"/>
    </row>
    <row r="5334" spans="1:7" s="1" customFormat="1" ht="12">
      <c r="B5334" s="2" t="s">
        <v>890</v>
      </c>
      <c r="C5334" s="176" t="s">
        <v>10066</v>
      </c>
      <c r="D5334" s="177">
        <v>1</v>
      </c>
      <c r="E5334" s="178">
        <v>14.33</v>
      </c>
      <c r="F5334" s="563">
        <v>1684.6600909090905</v>
      </c>
      <c r="G5334" s="563"/>
    </row>
    <row r="5335" spans="1:7" s="1" customFormat="1" ht="12">
      <c r="B5335" s="2" t="s">
        <v>17009</v>
      </c>
      <c r="C5335" s="176" t="s">
        <v>17010</v>
      </c>
      <c r="D5335" s="177">
        <v>1</v>
      </c>
      <c r="E5335" s="178">
        <v>14.33</v>
      </c>
      <c r="F5335" s="563">
        <v>1859.0555454545449</v>
      </c>
      <c r="G5335" s="563"/>
    </row>
    <row r="5336" spans="1:7" s="1" customFormat="1" ht="12">
      <c r="B5336" s="2" t="s">
        <v>17011</v>
      </c>
      <c r="C5336" s="176" t="s">
        <v>17012</v>
      </c>
      <c r="D5336" s="177">
        <v>1</v>
      </c>
      <c r="E5336" s="178">
        <v>14.33</v>
      </c>
      <c r="F5336" s="563">
        <v>1942.7653636363632</v>
      </c>
      <c r="G5336" s="563"/>
    </row>
    <row r="5337" spans="1:7" s="1" customFormat="1" ht="12">
      <c r="B5337" s="2" t="s">
        <v>891</v>
      </c>
      <c r="C5337" s="176" t="s">
        <v>10067</v>
      </c>
      <c r="D5337" s="177">
        <v>1</v>
      </c>
      <c r="E5337" s="178">
        <v>14.33</v>
      </c>
      <c r="F5337" s="563">
        <v>1897.4225454545449</v>
      </c>
      <c r="G5337" s="563"/>
    </row>
    <row r="5338" spans="1:7" s="1" customFormat="1" ht="12">
      <c r="B5338" s="2" t="s">
        <v>17013</v>
      </c>
      <c r="C5338" s="176" t="s">
        <v>17014</v>
      </c>
      <c r="D5338" s="177">
        <v>1</v>
      </c>
      <c r="E5338" s="178">
        <v>14.33</v>
      </c>
      <c r="F5338" s="563">
        <v>2093.9080909090903</v>
      </c>
      <c r="G5338" s="563"/>
    </row>
    <row r="5339" spans="1:7" s="1" customFormat="1" ht="12">
      <c r="B5339" s="2" t="s">
        <v>17015</v>
      </c>
      <c r="C5339" s="176" t="s">
        <v>17016</v>
      </c>
      <c r="D5339" s="177">
        <v>1</v>
      </c>
      <c r="E5339" s="178">
        <v>14.33</v>
      </c>
      <c r="F5339" s="563">
        <v>2189.2442727272723</v>
      </c>
      <c r="G5339" s="563"/>
    </row>
    <row r="5340" spans="1:7" s="1" customFormat="1" ht="12">
      <c r="B5340" s="2" t="s">
        <v>892</v>
      </c>
      <c r="C5340" s="176" t="s">
        <v>10068</v>
      </c>
      <c r="D5340" s="177">
        <v>1</v>
      </c>
      <c r="E5340" s="178">
        <v>24.550999999999998</v>
      </c>
      <c r="F5340" s="563">
        <v>2771.7250909090899</v>
      </c>
      <c r="G5340" s="563"/>
    </row>
    <row r="5341" spans="1:7" s="1" customFormat="1" ht="12">
      <c r="B5341" s="2" t="s">
        <v>7574</v>
      </c>
      <c r="C5341" s="176" t="s">
        <v>7575</v>
      </c>
      <c r="D5341" s="177">
        <v>1</v>
      </c>
      <c r="E5341" s="178">
        <v>7.1</v>
      </c>
      <c r="F5341" s="563">
        <v>491.79518181818167</v>
      </c>
      <c r="G5341" s="563"/>
    </row>
    <row r="5342" spans="1:7" s="1" customFormat="1" ht="12">
      <c r="B5342" s="2" t="s">
        <v>7576</v>
      </c>
      <c r="C5342" s="176" t="s">
        <v>10069</v>
      </c>
      <c r="D5342" s="177">
        <v>1</v>
      </c>
      <c r="E5342" s="178">
        <v>9.66</v>
      </c>
      <c r="F5342" s="563">
        <v>815.0080909090907</v>
      </c>
      <c r="G5342" s="563"/>
    </row>
    <row r="5343" spans="1:7" s="1" customFormat="1" ht="12">
      <c r="B5343" s="2" t="s">
        <v>6752</v>
      </c>
      <c r="C5343" s="176" t="s">
        <v>6753</v>
      </c>
      <c r="D5343" s="177">
        <v>1</v>
      </c>
      <c r="E5343" s="178">
        <v>7.26</v>
      </c>
      <c r="F5343" s="563">
        <v>508.07209090909072</v>
      </c>
      <c r="G5343" s="563"/>
    </row>
    <row r="5344" spans="1:7" s="1" customFormat="1" ht="12">
      <c r="B5344" s="2" t="s">
        <v>6754</v>
      </c>
      <c r="C5344" s="176" t="s">
        <v>10070</v>
      </c>
      <c r="D5344" s="177">
        <v>1</v>
      </c>
      <c r="E5344" s="178">
        <v>7.25</v>
      </c>
      <c r="F5344" s="563">
        <v>838.26081818181797</v>
      </c>
      <c r="G5344" s="563"/>
    </row>
    <row r="5345" spans="1:9" s="1" customFormat="1" ht="12">
      <c r="B5345" s="2" t="s">
        <v>6755</v>
      </c>
      <c r="C5345" s="176" t="s">
        <v>6756</v>
      </c>
      <c r="D5345" s="177">
        <v>1</v>
      </c>
      <c r="E5345" s="178">
        <v>7.22</v>
      </c>
      <c r="F5345" s="563">
        <v>539.46327272727251</v>
      </c>
      <c r="G5345" s="563"/>
    </row>
    <row r="5346" spans="1:9" s="1" customFormat="1" ht="12">
      <c r="B5346" s="2" t="s">
        <v>10071</v>
      </c>
      <c r="C5346" s="176" t="s">
        <v>10072</v>
      </c>
      <c r="D5346" s="177">
        <v>1</v>
      </c>
      <c r="E5346" s="178">
        <v>4.1950000000000003</v>
      </c>
      <c r="F5346" s="563">
        <v>758.969018181818</v>
      </c>
      <c r="G5346" s="563"/>
    </row>
    <row r="5347" spans="1:9" s="1" customFormat="1" ht="12">
      <c r="B5347" s="2" t="s">
        <v>10073</v>
      </c>
      <c r="C5347" s="176" t="s">
        <v>17017</v>
      </c>
      <c r="D5347" s="177">
        <v>1</v>
      </c>
      <c r="E5347" s="178">
        <v>3.5</v>
      </c>
      <c r="F5347" s="563">
        <v>447.84752727272723</v>
      </c>
      <c r="G5347" s="563"/>
    </row>
    <row r="5348" spans="1:9" s="1" customFormat="1" ht="12">
      <c r="B5348" s="2" t="s">
        <v>10074</v>
      </c>
      <c r="C5348" s="176" t="s">
        <v>10075</v>
      </c>
      <c r="D5348" s="177">
        <v>1</v>
      </c>
      <c r="E5348" s="178">
        <v>4</v>
      </c>
      <c r="F5348" s="563">
        <v>290.19403636363626</v>
      </c>
      <c r="G5348" s="563"/>
    </row>
    <row r="5349" spans="1:9" s="1" customFormat="1" ht="12">
      <c r="B5349" s="2" t="s">
        <v>10076</v>
      </c>
      <c r="C5349" s="176" t="s">
        <v>10077</v>
      </c>
      <c r="D5349" s="177">
        <v>1</v>
      </c>
      <c r="E5349" s="178">
        <v>3.5</v>
      </c>
      <c r="F5349" s="563">
        <v>456.21850909090904</v>
      </c>
      <c r="G5349" s="563"/>
    </row>
    <row r="5350" spans="1:9" s="1" customFormat="1" ht="12">
      <c r="B5350" s="2" t="s">
        <v>10078</v>
      </c>
      <c r="C5350" s="176" t="s">
        <v>10079</v>
      </c>
      <c r="D5350" s="177">
        <v>1</v>
      </c>
      <c r="E5350" s="178">
        <v>3.52</v>
      </c>
      <c r="F5350" s="563">
        <v>506.44439999999986</v>
      </c>
      <c r="G5350" s="563"/>
    </row>
    <row r="5351" spans="1:9" s="1" customFormat="1" ht="12">
      <c r="B5351" s="2" t="s">
        <v>17018</v>
      </c>
      <c r="C5351" s="176" t="s">
        <v>17019</v>
      </c>
      <c r="D5351" s="177">
        <v>1</v>
      </c>
      <c r="E5351" s="178">
        <v>3.29</v>
      </c>
      <c r="F5351" s="563">
        <v>362.74254545454534</v>
      </c>
      <c r="G5351" s="563"/>
    </row>
    <row r="5352" spans="1:9" s="1" customFormat="1" ht="12">
      <c r="B5352" s="2" t="s">
        <v>10080</v>
      </c>
      <c r="C5352" s="176" t="s">
        <v>10081</v>
      </c>
      <c r="D5352" s="177">
        <v>1</v>
      </c>
      <c r="E5352" s="178">
        <v>4.43</v>
      </c>
      <c r="F5352" s="563">
        <v>904.06603636363616</v>
      </c>
      <c r="G5352" s="563"/>
    </row>
    <row r="5353" spans="1:9" s="1" customFormat="1" ht="12">
      <c r="A5353" s="3" t="s">
        <v>13004</v>
      </c>
      <c r="B5353" s="2" t="s">
        <v>6757</v>
      </c>
      <c r="C5353" s="176" t="s">
        <v>6758</v>
      </c>
      <c r="D5353" s="177">
        <v>1</v>
      </c>
      <c r="E5353" s="178">
        <v>4.04</v>
      </c>
      <c r="F5353" s="563">
        <v>373.20627272727262</v>
      </c>
      <c r="G5353" s="563"/>
    </row>
    <row r="5354" spans="1:9" s="1" customFormat="1" ht="12">
      <c r="A5354" s="3" t="s">
        <v>13240</v>
      </c>
      <c r="B5354" s="2" t="s">
        <v>6759</v>
      </c>
      <c r="C5354" s="176" t="s">
        <v>10082</v>
      </c>
      <c r="D5354" s="177">
        <v>1</v>
      </c>
      <c r="E5354" s="178">
        <v>5.51</v>
      </c>
      <c r="F5354" s="563">
        <v>689.44336363636353</v>
      </c>
      <c r="G5354" s="563"/>
    </row>
    <row r="5355" spans="1:9" s="1" customFormat="1" ht="12">
      <c r="B5355" s="2" t="s">
        <v>10083</v>
      </c>
      <c r="C5355" s="176" t="s">
        <v>10084</v>
      </c>
      <c r="D5355" s="177">
        <v>1</v>
      </c>
      <c r="E5355" s="178">
        <v>5.9</v>
      </c>
      <c r="F5355" s="563">
        <v>562.25094545454533</v>
      </c>
      <c r="G5355" s="563"/>
    </row>
    <row r="5356" spans="1:9" s="1" customFormat="1" ht="12">
      <c r="B5356" s="2" t="s">
        <v>17020</v>
      </c>
      <c r="C5356" s="176" t="s">
        <v>17021</v>
      </c>
      <c r="D5356" s="177">
        <v>1</v>
      </c>
      <c r="E5356" s="178">
        <v>3.29</v>
      </c>
      <c r="F5356" s="563">
        <v>374.36890909090903</v>
      </c>
      <c r="G5356" s="563"/>
      <c r="I5356" s="3"/>
    </row>
    <row r="5357" spans="1:9" s="1" customFormat="1" ht="12">
      <c r="B5357" s="2" t="s">
        <v>10085</v>
      </c>
      <c r="C5357" s="176" t="s">
        <v>10086</v>
      </c>
      <c r="D5357" s="177">
        <v>1</v>
      </c>
      <c r="E5357" s="178">
        <v>5.9</v>
      </c>
      <c r="F5357" s="563">
        <v>1084.0421454545453</v>
      </c>
      <c r="G5357" s="563"/>
      <c r="I5357" s="3"/>
    </row>
    <row r="5358" spans="1:9" s="1" customFormat="1" ht="12">
      <c r="A5358" s="3" t="s">
        <v>13005</v>
      </c>
      <c r="B5358" s="2" t="s">
        <v>6760</v>
      </c>
      <c r="C5358" s="176" t="s">
        <v>6761</v>
      </c>
      <c r="D5358" s="177">
        <v>1</v>
      </c>
      <c r="E5358" s="178">
        <v>4.05</v>
      </c>
      <c r="F5358" s="563">
        <v>384.83263636363625</v>
      </c>
      <c r="G5358" s="563"/>
    </row>
    <row r="5359" spans="1:9" s="1" customFormat="1" ht="12">
      <c r="A5359" s="3" t="s">
        <v>13241</v>
      </c>
      <c r="B5359" s="2" t="s">
        <v>6762</v>
      </c>
      <c r="C5359" s="176" t="s">
        <v>10087</v>
      </c>
      <c r="D5359" s="177">
        <v>1</v>
      </c>
      <c r="E5359" s="178">
        <v>5.17</v>
      </c>
      <c r="F5359" s="563">
        <v>699.9070909090907</v>
      </c>
      <c r="G5359" s="563"/>
    </row>
    <row r="5360" spans="1:9" s="1" customFormat="1" ht="12">
      <c r="B5360" s="2" t="s">
        <v>17022</v>
      </c>
      <c r="C5360" s="176" t="s">
        <v>17023</v>
      </c>
      <c r="D5360" s="177">
        <v>1</v>
      </c>
      <c r="E5360" s="178">
        <v>3.15</v>
      </c>
      <c r="F5360" s="563">
        <v>442.26687272727258</v>
      </c>
      <c r="G5360" s="563"/>
    </row>
    <row r="5361" spans="1:9" s="1" customFormat="1" ht="12">
      <c r="B5361" s="2" t="s">
        <v>17024</v>
      </c>
      <c r="C5361" s="176" t="s">
        <v>17025</v>
      </c>
      <c r="D5361" s="177">
        <v>1</v>
      </c>
      <c r="E5361" s="178">
        <v>3.3</v>
      </c>
      <c r="F5361" s="563">
        <v>484.12178181818177</v>
      </c>
      <c r="G5361" s="563"/>
    </row>
    <row r="5362" spans="1:9" s="1" customFormat="1" ht="12">
      <c r="B5362" s="2" t="s">
        <v>17026</v>
      </c>
      <c r="C5362" s="176" t="s">
        <v>17027</v>
      </c>
      <c r="D5362" s="177">
        <v>1</v>
      </c>
      <c r="E5362" s="178">
        <v>3.8</v>
      </c>
      <c r="F5362" s="563">
        <v>771.52549090909076</v>
      </c>
      <c r="G5362" s="563"/>
      <c r="I5362" s="3"/>
    </row>
    <row r="5363" spans="1:9" s="1" customFormat="1" ht="12">
      <c r="A5363" s="3" t="s">
        <v>13011</v>
      </c>
      <c r="B5363" s="2" t="s">
        <v>6763</v>
      </c>
      <c r="C5363" s="176" t="s">
        <v>6764</v>
      </c>
      <c r="D5363" s="177">
        <v>1</v>
      </c>
      <c r="E5363" s="178">
        <v>7.27</v>
      </c>
      <c r="F5363" s="563">
        <v>491.79518181818167</v>
      </c>
      <c r="G5363" s="563"/>
      <c r="I5363" s="3"/>
    </row>
    <row r="5364" spans="1:9" s="1" customFormat="1" ht="12">
      <c r="A5364" s="3" t="s">
        <v>13248</v>
      </c>
      <c r="B5364" s="2" t="s">
        <v>6765</v>
      </c>
      <c r="C5364" s="176" t="s">
        <v>10088</v>
      </c>
      <c r="D5364" s="177">
        <v>1</v>
      </c>
      <c r="E5364" s="178">
        <v>7.29</v>
      </c>
      <c r="F5364" s="563">
        <v>815.0080909090907</v>
      </c>
      <c r="G5364" s="563"/>
    </row>
    <row r="5365" spans="1:9" s="1" customFormat="1" ht="12">
      <c r="B5365" s="2" t="s">
        <v>10089</v>
      </c>
      <c r="C5365" s="176" t="s">
        <v>10090</v>
      </c>
      <c r="D5365" s="177">
        <v>1</v>
      </c>
      <c r="E5365" s="178">
        <v>6</v>
      </c>
      <c r="F5365" s="563">
        <v>895.69505454545447</v>
      </c>
      <c r="G5365" s="563"/>
    </row>
    <row r="5366" spans="1:9" s="1" customFormat="1" ht="12">
      <c r="B5366" s="2" t="s">
        <v>10091</v>
      </c>
      <c r="C5366" s="176" t="s">
        <v>10092</v>
      </c>
      <c r="D5366" s="177">
        <v>1</v>
      </c>
      <c r="E5366" s="178">
        <v>5.8330000000000002</v>
      </c>
      <c r="F5366" s="563">
        <v>354.37156363636348</v>
      </c>
      <c r="G5366" s="563"/>
      <c r="I5366" s="3"/>
    </row>
    <row r="5367" spans="1:9" s="1" customFormat="1" ht="12">
      <c r="A5367" s="3" t="s">
        <v>13012</v>
      </c>
      <c r="B5367" s="2" t="s">
        <v>6766</v>
      </c>
      <c r="C5367" s="176" t="s">
        <v>5894</v>
      </c>
      <c r="D5367" s="177">
        <v>1</v>
      </c>
      <c r="E5367" s="178">
        <v>7.22</v>
      </c>
      <c r="F5367" s="563">
        <v>508.07209090909072</v>
      </c>
      <c r="G5367" s="563"/>
      <c r="I5367" s="3"/>
    </row>
    <row r="5368" spans="1:9" s="1" customFormat="1" ht="12">
      <c r="A5368" s="3" t="s">
        <v>13249</v>
      </c>
      <c r="B5368" s="2" t="s">
        <v>5895</v>
      </c>
      <c r="C5368" s="176" t="s">
        <v>10093</v>
      </c>
      <c r="D5368" s="177">
        <v>1</v>
      </c>
      <c r="E5368" s="178">
        <v>8.8800000000000008</v>
      </c>
      <c r="F5368" s="563">
        <v>838.26081818181797</v>
      </c>
      <c r="G5368" s="563"/>
      <c r="I5368" s="3"/>
    </row>
    <row r="5369" spans="1:9" s="1" customFormat="1" ht="12">
      <c r="B5369" s="2" t="s">
        <v>10094</v>
      </c>
      <c r="C5369" s="176" t="s">
        <v>10095</v>
      </c>
      <c r="D5369" s="177">
        <v>1</v>
      </c>
      <c r="E5369" s="178">
        <v>4</v>
      </c>
      <c r="F5369" s="563">
        <v>304.14567272727265</v>
      </c>
      <c r="G5369" s="563"/>
      <c r="I5369" s="3"/>
    </row>
    <row r="5370" spans="1:9" s="1" customFormat="1" ht="12">
      <c r="B5370" s="2" t="s">
        <v>5896</v>
      </c>
      <c r="C5370" s="176" t="s">
        <v>5897</v>
      </c>
      <c r="D5370" s="177">
        <v>1</v>
      </c>
      <c r="E5370" s="178">
        <v>7.14</v>
      </c>
      <c r="F5370" s="563">
        <v>539.46327272727251</v>
      </c>
      <c r="G5370" s="563"/>
    </row>
    <row r="5371" spans="1:9" s="1" customFormat="1" ht="12">
      <c r="B5371" s="2" t="s">
        <v>17028</v>
      </c>
      <c r="C5371" s="176" t="s">
        <v>17029</v>
      </c>
      <c r="D5371" s="177">
        <v>1</v>
      </c>
      <c r="E5371" s="178">
        <v>3.28</v>
      </c>
      <c r="F5371" s="563">
        <v>421.33941818181813</v>
      </c>
      <c r="G5371" s="563"/>
      <c r="I5371" s="3"/>
    </row>
    <row r="5372" spans="1:9" s="1" customFormat="1" ht="12">
      <c r="B5372" s="2" t="s">
        <v>17030</v>
      </c>
      <c r="C5372" s="176" t="s">
        <v>17031</v>
      </c>
      <c r="D5372" s="177">
        <v>1</v>
      </c>
      <c r="E5372" s="178">
        <v>3.28</v>
      </c>
      <c r="F5372" s="563">
        <v>471.56530909090901</v>
      </c>
      <c r="G5372" s="563"/>
      <c r="I5372" s="3"/>
    </row>
    <row r="5373" spans="1:9" s="1" customFormat="1" ht="12">
      <c r="B5373" s="2" t="s">
        <v>17032</v>
      </c>
      <c r="C5373" s="176" t="s">
        <v>17033</v>
      </c>
      <c r="D5373" s="177">
        <v>1</v>
      </c>
      <c r="E5373" s="178">
        <v>3.28</v>
      </c>
      <c r="F5373" s="563">
        <v>771.52549090909076</v>
      </c>
      <c r="G5373" s="563"/>
      <c r="I5373" s="3"/>
    </row>
    <row r="5374" spans="1:9" s="1" customFormat="1" ht="12">
      <c r="B5374" s="2" t="s">
        <v>17034</v>
      </c>
      <c r="C5374" s="176" t="s">
        <v>17035</v>
      </c>
      <c r="D5374" s="177">
        <v>1</v>
      </c>
      <c r="E5374" s="178">
        <v>3.28</v>
      </c>
      <c r="F5374" s="563">
        <v>821.75138181818159</v>
      </c>
      <c r="G5374" s="563"/>
      <c r="I5374" s="3"/>
    </row>
    <row r="5375" spans="1:9" s="1" customFormat="1" ht="12">
      <c r="B5375" s="2" t="s">
        <v>11327</v>
      </c>
      <c r="C5375" s="176" t="s">
        <v>17036</v>
      </c>
      <c r="D5375" s="177">
        <v>1</v>
      </c>
      <c r="E5375" s="178">
        <v>4.03</v>
      </c>
      <c r="F5375" s="563">
        <v>462.72927272727264</v>
      </c>
      <c r="G5375" s="563"/>
    </row>
    <row r="5376" spans="1:9" s="1" customFormat="1" ht="12">
      <c r="B5376" s="2" t="s">
        <v>11328</v>
      </c>
      <c r="C5376" s="176" t="s">
        <v>17037</v>
      </c>
      <c r="D5376" s="177">
        <v>1</v>
      </c>
      <c r="E5376" s="178">
        <v>7.22</v>
      </c>
      <c r="F5376" s="563">
        <v>685.95545454545459</v>
      </c>
      <c r="G5376" s="563"/>
      <c r="I5376" s="3"/>
    </row>
    <row r="5377" spans="1:9" s="1" customFormat="1" ht="12">
      <c r="B5377" s="2" t="s">
        <v>17038</v>
      </c>
      <c r="C5377" s="176" t="s">
        <v>17039</v>
      </c>
      <c r="D5377" s="177">
        <v>1</v>
      </c>
      <c r="E5377" s="178">
        <v>3.29</v>
      </c>
      <c r="F5377" s="563">
        <v>554.57754545454532</v>
      </c>
      <c r="G5377" s="563"/>
      <c r="I5377" s="3"/>
    </row>
    <row r="5378" spans="1:9" s="1" customFormat="1" ht="12">
      <c r="B5378" s="2" t="s">
        <v>17040</v>
      </c>
      <c r="C5378" s="176" t="s">
        <v>17041</v>
      </c>
      <c r="D5378" s="177">
        <v>1</v>
      </c>
      <c r="E5378" s="178">
        <v>3.29</v>
      </c>
      <c r="F5378" s="563">
        <v>348.79090909090905</v>
      </c>
      <c r="G5378" s="563"/>
    </row>
    <row r="5379" spans="1:9" s="1" customFormat="1" ht="12">
      <c r="A5379" s="3" t="s">
        <v>13006</v>
      </c>
      <c r="B5379" s="2" t="s">
        <v>5898</v>
      </c>
      <c r="C5379" s="176" t="s">
        <v>6434</v>
      </c>
      <c r="D5379" s="177">
        <v>1</v>
      </c>
      <c r="E5379" s="178">
        <v>4.29</v>
      </c>
      <c r="F5379" s="563">
        <v>574.34236363636353</v>
      </c>
      <c r="G5379" s="563"/>
    </row>
    <row r="5380" spans="1:9" s="1" customFormat="1" ht="12">
      <c r="B5380" s="2" t="s">
        <v>5899</v>
      </c>
      <c r="C5380" s="176" t="s">
        <v>5900</v>
      </c>
      <c r="D5380" s="177">
        <v>1</v>
      </c>
      <c r="E5380" s="178">
        <v>4.0199999999999996</v>
      </c>
      <c r="F5380" s="563">
        <v>359.25463636363634</v>
      </c>
      <c r="G5380" s="563"/>
    </row>
    <row r="5381" spans="1:9" s="1" customFormat="1" ht="12">
      <c r="B5381" s="2" t="s">
        <v>5901</v>
      </c>
      <c r="C5381" s="176" t="s">
        <v>5902</v>
      </c>
      <c r="D5381" s="177">
        <v>1</v>
      </c>
      <c r="E5381" s="178">
        <v>6.5529999999999999</v>
      </c>
      <c r="F5381" s="563">
        <v>458.07872727272712</v>
      </c>
      <c r="G5381" s="563"/>
    </row>
    <row r="5382" spans="1:9" s="1" customFormat="1" ht="12">
      <c r="B5382" s="2" t="s">
        <v>17042</v>
      </c>
      <c r="C5382" s="176" t="s">
        <v>17043</v>
      </c>
      <c r="D5382" s="177">
        <v>1</v>
      </c>
      <c r="E5382" s="178">
        <v>3.29</v>
      </c>
      <c r="F5382" s="563">
        <v>566.20390909090895</v>
      </c>
      <c r="G5382" s="563"/>
      <c r="I5382" s="3"/>
    </row>
    <row r="5383" spans="1:9" s="1" customFormat="1" ht="12">
      <c r="B5383" s="2" t="s">
        <v>17044</v>
      </c>
      <c r="C5383" s="176" t="s">
        <v>17045</v>
      </c>
      <c r="D5383" s="177">
        <v>1</v>
      </c>
      <c r="E5383" s="178">
        <v>3.29</v>
      </c>
      <c r="F5383" s="563">
        <v>360.41727272727269</v>
      </c>
      <c r="G5383" s="563"/>
    </row>
    <row r="5384" spans="1:9" s="1" customFormat="1" ht="12">
      <c r="B5384" s="2" t="s">
        <v>5903</v>
      </c>
      <c r="C5384" s="176" t="s">
        <v>6449</v>
      </c>
      <c r="D5384" s="177">
        <v>1</v>
      </c>
      <c r="E5384" s="178">
        <v>4.5</v>
      </c>
      <c r="F5384" s="563">
        <v>588.29399999999976</v>
      </c>
      <c r="G5384" s="563"/>
      <c r="I5384" s="3"/>
    </row>
    <row r="5385" spans="1:9" s="1" customFormat="1" ht="12">
      <c r="B5385" s="2" t="s">
        <v>5904</v>
      </c>
      <c r="C5385" s="176" t="s">
        <v>5905</v>
      </c>
      <c r="D5385" s="177">
        <v>1</v>
      </c>
      <c r="E5385" s="178">
        <v>4.0999999999999996</v>
      </c>
      <c r="F5385" s="563">
        <v>369.71836363636356</v>
      </c>
      <c r="G5385" s="563"/>
      <c r="I5385" s="3"/>
    </row>
    <row r="5386" spans="1:9" s="1" customFormat="1" ht="12">
      <c r="A5386" s="3" t="s">
        <v>13013</v>
      </c>
      <c r="B5386" s="2" t="s">
        <v>5906</v>
      </c>
      <c r="C5386" s="176" t="s">
        <v>10096</v>
      </c>
      <c r="D5386" s="177">
        <v>1</v>
      </c>
      <c r="E5386" s="178">
        <v>7.56</v>
      </c>
      <c r="F5386" s="563">
        <v>676.65436363636343</v>
      </c>
      <c r="G5386" s="563"/>
      <c r="I5386" s="3"/>
    </row>
    <row r="5387" spans="1:9" s="1" customFormat="1" ht="12">
      <c r="B5387" s="2" t="s">
        <v>5907</v>
      </c>
      <c r="C5387" s="176" t="s">
        <v>5908</v>
      </c>
      <c r="D5387" s="177">
        <v>1</v>
      </c>
      <c r="E5387" s="178">
        <v>7.27</v>
      </c>
      <c r="F5387" s="563">
        <v>460.40399999999988</v>
      </c>
      <c r="G5387" s="563"/>
      <c r="I5387" s="3"/>
    </row>
    <row r="5388" spans="1:9" s="1" customFormat="1" ht="12">
      <c r="B5388" s="2" t="s">
        <v>5909</v>
      </c>
      <c r="C5388" s="176" t="s">
        <v>5910</v>
      </c>
      <c r="D5388" s="177">
        <v>1</v>
      </c>
      <c r="E5388" s="178">
        <v>7.3</v>
      </c>
      <c r="F5388" s="563">
        <v>481.33145454545439</v>
      </c>
      <c r="G5388" s="563"/>
      <c r="I5388" s="3"/>
    </row>
    <row r="5389" spans="1:9" s="1" customFormat="1" ht="12">
      <c r="B5389" s="2" t="s">
        <v>5911</v>
      </c>
      <c r="C5389" s="176" t="s">
        <v>5912</v>
      </c>
      <c r="D5389" s="177">
        <v>1</v>
      </c>
      <c r="E5389" s="178">
        <v>7.22</v>
      </c>
      <c r="F5389" s="563">
        <v>509.23472727272718</v>
      </c>
      <c r="G5389" s="563"/>
    </row>
    <row r="5390" spans="1:9" s="1" customFormat="1" ht="12">
      <c r="B5390" s="2" t="s">
        <v>11329</v>
      </c>
      <c r="C5390" s="176" t="s">
        <v>17046</v>
      </c>
      <c r="D5390" s="177">
        <v>1</v>
      </c>
      <c r="E5390" s="178">
        <v>4.13</v>
      </c>
      <c r="F5390" s="563">
        <v>406.92272727272717</v>
      </c>
      <c r="G5390" s="563"/>
    </row>
    <row r="5391" spans="1:9" s="1" customFormat="1" ht="12">
      <c r="B5391" s="2" t="s">
        <v>11330</v>
      </c>
      <c r="C5391" s="176" t="s">
        <v>17047</v>
      </c>
      <c r="D5391" s="177">
        <v>1</v>
      </c>
      <c r="E5391" s="178">
        <v>7.22</v>
      </c>
      <c r="F5391" s="563">
        <v>592.94454545454528</v>
      </c>
      <c r="G5391" s="563"/>
    </row>
    <row r="5392" spans="1:9" s="1" customFormat="1" ht="12">
      <c r="B5392" s="2" t="s">
        <v>5913</v>
      </c>
      <c r="C5392" s="176" t="s">
        <v>6779</v>
      </c>
      <c r="D5392" s="177">
        <v>1</v>
      </c>
      <c r="E5392" s="178">
        <v>8.98</v>
      </c>
      <c r="F5392" s="563">
        <v>358.09199999999993</v>
      </c>
      <c r="G5392" s="563"/>
    </row>
    <row r="5393" spans="1:7" s="1" customFormat="1" ht="12">
      <c r="B5393" s="2" t="s">
        <v>6780</v>
      </c>
      <c r="C5393" s="176" t="s">
        <v>6781</v>
      </c>
      <c r="D5393" s="177">
        <v>1</v>
      </c>
      <c r="E5393" s="178">
        <v>3.8180000000000001</v>
      </c>
      <c r="F5393" s="563">
        <v>301.12281818181816</v>
      </c>
      <c r="G5393" s="563"/>
    </row>
    <row r="5394" spans="1:7" s="1" customFormat="1" ht="12">
      <c r="B5394" s="2" t="s">
        <v>6782</v>
      </c>
      <c r="C5394" s="176" t="s">
        <v>5951</v>
      </c>
      <c r="D5394" s="177">
        <v>1</v>
      </c>
      <c r="E5394" s="178">
        <v>6.74</v>
      </c>
      <c r="F5394" s="563">
        <v>376.69418181818173</v>
      </c>
      <c r="G5394" s="563"/>
    </row>
    <row r="5395" spans="1:7" s="1" customFormat="1" ht="12">
      <c r="B5395" s="2" t="s">
        <v>5169</v>
      </c>
      <c r="C5395" s="176" t="s">
        <v>5170</v>
      </c>
      <c r="D5395" s="177">
        <v>1</v>
      </c>
      <c r="E5395" s="178">
        <v>9.0500000000000007</v>
      </c>
      <c r="F5395" s="563">
        <v>408.08536363636352</v>
      </c>
      <c r="G5395" s="563"/>
    </row>
    <row r="5396" spans="1:7" s="1" customFormat="1" ht="12">
      <c r="B5396" s="2" t="s">
        <v>5171</v>
      </c>
      <c r="C5396" s="176" t="s">
        <v>5172</v>
      </c>
      <c r="D5396" s="177">
        <v>1</v>
      </c>
      <c r="E5396" s="178">
        <v>9.15</v>
      </c>
      <c r="F5396" s="563">
        <v>415.06118181818175</v>
      </c>
      <c r="G5396" s="563"/>
    </row>
    <row r="5397" spans="1:7" s="1" customFormat="1" ht="12">
      <c r="B5397" s="2" t="s">
        <v>5173</v>
      </c>
      <c r="C5397" s="176" t="s">
        <v>5174</v>
      </c>
      <c r="D5397" s="177">
        <v>1</v>
      </c>
      <c r="E5397" s="178">
        <v>6.6230000000000002</v>
      </c>
      <c r="F5397" s="563">
        <v>389.48318181818166</v>
      </c>
      <c r="G5397" s="563"/>
    </row>
    <row r="5398" spans="1:7" s="1" customFormat="1" ht="12">
      <c r="B5398" s="2" t="s">
        <v>5972</v>
      </c>
      <c r="C5398" s="176" t="s">
        <v>5973</v>
      </c>
      <c r="D5398" s="177">
        <v>1</v>
      </c>
      <c r="E5398" s="178">
        <v>5.0199999999999996</v>
      </c>
      <c r="F5398" s="563">
        <v>491.79518181818167</v>
      </c>
      <c r="G5398" s="563"/>
    </row>
    <row r="5399" spans="1:7" s="1" customFormat="1" ht="12">
      <c r="B5399" s="2" t="s">
        <v>5974</v>
      </c>
      <c r="C5399" s="176" t="s">
        <v>5975</v>
      </c>
      <c r="D5399" s="177">
        <v>1</v>
      </c>
      <c r="E5399" s="178">
        <v>5.0199999999999996</v>
      </c>
      <c r="F5399" s="563">
        <v>508.07209090909072</v>
      </c>
      <c r="G5399" s="563"/>
    </row>
    <row r="5400" spans="1:7" s="1" customFormat="1" ht="12">
      <c r="B5400" s="2" t="s">
        <v>5976</v>
      </c>
      <c r="C5400" s="176" t="s">
        <v>5977</v>
      </c>
      <c r="D5400" s="177">
        <v>1</v>
      </c>
      <c r="E5400" s="178">
        <v>5.78</v>
      </c>
      <c r="F5400" s="563">
        <v>539.46327272727251</v>
      </c>
      <c r="G5400" s="563"/>
    </row>
    <row r="5401" spans="1:7" s="1" customFormat="1" ht="12">
      <c r="B5401" s="2" t="s">
        <v>17048</v>
      </c>
      <c r="C5401" s="176" t="s">
        <v>17049</v>
      </c>
      <c r="D5401" s="177">
        <v>1</v>
      </c>
      <c r="E5401" s="178">
        <v>3.48</v>
      </c>
      <c r="F5401" s="563">
        <v>558.06545454545449</v>
      </c>
      <c r="G5401" s="563"/>
    </row>
    <row r="5402" spans="1:7" s="1" customFormat="1" ht="12">
      <c r="B5402" s="2" t="s">
        <v>17050</v>
      </c>
      <c r="C5402" s="176" t="s">
        <v>17051</v>
      </c>
      <c r="D5402" s="177">
        <v>1</v>
      </c>
      <c r="E5402" s="178">
        <v>3.38</v>
      </c>
      <c r="F5402" s="563">
        <v>339.48981818181807</v>
      </c>
      <c r="G5402" s="563"/>
    </row>
    <row r="5403" spans="1:7" s="1" customFormat="1" ht="12">
      <c r="B5403" s="2" t="s">
        <v>17052</v>
      </c>
      <c r="C5403" s="176" t="s">
        <v>17053</v>
      </c>
      <c r="D5403" s="177">
        <v>1</v>
      </c>
      <c r="E5403" s="178">
        <v>3.48</v>
      </c>
      <c r="F5403" s="563">
        <v>581.31818181818176</v>
      </c>
      <c r="G5403" s="563"/>
    </row>
    <row r="5404" spans="1:7" s="1" customFormat="1" ht="12">
      <c r="A5404" s="3" t="s">
        <v>13009</v>
      </c>
      <c r="B5404" s="2" t="s">
        <v>5978</v>
      </c>
      <c r="C5404" s="176" t="s">
        <v>5979</v>
      </c>
      <c r="D5404" s="177">
        <v>1</v>
      </c>
      <c r="E5404" s="178">
        <v>2.72</v>
      </c>
      <c r="F5404" s="563">
        <v>373.20627272727262</v>
      </c>
      <c r="G5404" s="563"/>
    </row>
    <row r="5405" spans="1:7" s="1" customFormat="1" ht="12">
      <c r="B5405" s="2" t="s">
        <v>17054</v>
      </c>
      <c r="C5405" s="176" t="s">
        <v>17055</v>
      </c>
      <c r="D5405" s="177">
        <v>1</v>
      </c>
      <c r="E5405" s="178">
        <v>3.48</v>
      </c>
      <c r="F5405" s="563">
        <v>581.31818181818176</v>
      </c>
      <c r="G5405" s="563"/>
    </row>
    <row r="5406" spans="1:7" s="1" customFormat="1" ht="12">
      <c r="B5406" s="2" t="s">
        <v>17056</v>
      </c>
      <c r="C5406" s="176" t="s">
        <v>17057</v>
      </c>
      <c r="D5406" s="177">
        <v>1</v>
      </c>
      <c r="E5406" s="178">
        <v>3.38</v>
      </c>
      <c r="F5406" s="563">
        <v>362.74254545454534</v>
      </c>
      <c r="G5406" s="563"/>
    </row>
    <row r="5407" spans="1:7" s="1" customFormat="1" ht="12">
      <c r="B5407" s="2" t="s">
        <v>17058</v>
      </c>
      <c r="C5407" s="176" t="s">
        <v>17059</v>
      </c>
      <c r="D5407" s="177">
        <v>1</v>
      </c>
      <c r="E5407" s="178">
        <v>3.48</v>
      </c>
      <c r="F5407" s="563">
        <v>606.89618181818162</v>
      </c>
      <c r="G5407" s="563"/>
    </row>
    <row r="5408" spans="1:7" s="1" customFormat="1" ht="12">
      <c r="A5408" s="3" t="s">
        <v>13010</v>
      </c>
      <c r="B5408" s="2" t="s">
        <v>5980</v>
      </c>
      <c r="C5408" s="176" t="s">
        <v>5981</v>
      </c>
      <c r="D5408" s="177">
        <v>1</v>
      </c>
      <c r="E5408" s="178">
        <v>2.76</v>
      </c>
      <c r="F5408" s="563">
        <v>384.83263636363625</v>
      </c>
      <c r="G5408" s="563"/>
    </row>
    <row r="5409" spans="1:7" s="1" customFormat="1" ht="12">
      <c r="A5409" s="3" t="s">
        <v>13018</v>
      </c>
      <c r="B5409" s="2" t="s">
        <v>5982</v>
      </c>
      <c r="C5409" s="176" t="s">
        <v>5983</v>
      </c>
      <c r="D5409" s="177">
        <v>1</v>
      </c>
      <c r="E5409" s="178">
        <v>5.0999999999999996</v>
      </c>
      <c r="F5409" s="563">
        <v>491.79518181818167</v>
      </c>
      <c r="G5409" s="563"/>
    </row>
    <row r="5410" spans="1:7" s="1" customFormat="1" ht="12">
      <c r="A5410" s="3" t="s">
        <v>13019</v>
      </c>
      <c r="B5410" s="2" t="s">
        <v>5984</v>
      </c>
      <c r="C5410" s="176" t="s">
        <v>5177</v>
      </c>
      <c r="D5410" s="177">
        <v>1</v>
      </c>
      <c r="E5410" s="178">
        <v>5.0999999999999996</v>
      </c>
      <c r="F5410" s="563">
        <v>508.07209090909072</v>
      </c>
      <c r="G5410" s="563"/>
    </row>
    <row r="5411" spans="1:7" s="1" customFormat="1" ht="12">
      <c r="B5411" s="2" t="s">
        <v>5178</v>
      </c>
      <c r="C5411" s="176" t="s">
        <v>5179</v>
      </c>
      <c r="D5411" s="177">
        <v>1</v>
      </c>
      <c r="E5411" s="178">
        <v>3.33</v>
      </c>
      <c r="F5411" s="563">
        <v>539.46327272727251</v>
      </c>
      <c r="G5411" s="563"/>
    </row>
    <row r="5412" spans="1:7" s="1" customFormat="1" ht="12">
      <c r="A5412" s="3" t="s">
        <v>13003</v>
      </c>
      <c r="B5412" s="2" t="s">
        <v>6917</v>
      </c>
      <c r="C5412" s="176" t="s">
        <v>6918</v>
      </c>
      <c r="D5412" s="177">
        <v>1</v>
      </c>
      <c r="E5412" s="178">
        <v>6.1890000000000001</v>
      </c>
      <c r="F5412" s="563">
        <v>426.68754545454533</v>
      </c>
      <c r="G5412" s="563"/>
    </row>
    <row r="5413" spans="1:7" s="1" customFormat="1" ht="12">
      <c r="B5413" s="2" t="s">
        <v>6919</v>
      </c>
      <c r="C5413" s="176" t="s">
        <v>6920</v>
      </c>
      <c r="D5413" s="177">
        <v>1</v>
      </c>
      <c r="E5413" s="178">
        <v>5.9370000000000003</v>
      </c>
      <c r="F5413" s="563">
        <v>618.52254545454525</v>
      </c>
      <c r="G5413" s="563"/>
    </row>
    <row r="5414" spans="1:7" s="1" customFormat="1" ht="12">
      <c r="B5414" s="2" t="s">
        <v>10097</v>
      </c>
      <c r="C5414" s="176" t="s">
        <v>10098</v>
      </c>
      <c r="D5414" s="177">
        <v>1</v>
      </c>
      <c r="E5414" s="178">
        <v>4</v>
      </c>
      <c r="F5414" s="563">
        <v>758.969018181818</v>
      </c>
      <c r="G5414" s="563"/>
    </row>
    <row r="5415" spans="1:7" s="1" customFormat="1" ht="12">
      <c r="B5415" s="2" t="s">
        <v>10099</v>
      </c>
      <c r="C5415" s="176" t="s">
        <v>10100</v>
      </c>
      <c r="D5415" s="177">
        <v>1</v>
      </c>
      <c r="E5415" s="178">
        <v>3.3170000000000002</v>
      </c>
      <c r="F5415" s="563">
        <v>290.19403636363626</v>
      </c>
      <c r="G5415" s="563"/>
    </row>
    <row r="5416" spans="1:7" s="1" customFormat="1" ht="12">
      <c r="B5416" s="2" t="s">
        <v>10101</v>
      </c>
      <c r="C5416" s="176" t="s">
        <v>10102</v>
      </c>
      <c r="D5416" s="177">
        <v>1</v>
      </c>
      <c r="E5416" s="178">
        <v>3.41</v>
      </c>
      <c r="F5416" s="563">
        <v>456.21850909090904</v>
      </c>
      <c r="G5416" s="563"/>
    </row>
    <row r="5417" spans="1:7" s="1" customFormat="1" ht="12">
      <c r="B5417" s="2" t="s">
        <v>10103</v>
      </c>
      <c r="C5417" s="176" t="s">
        <v>10104</v>
      </c>
      <c r="D5417" s="177">
        <v>1</v>
      </c>
      <c r="E5417" s="178">
        <v>3.57</v>
      </c>
      <c r="F5417" s="563">
        <v>506.44439999999986</v>
      </c>
      <c r="G5417" s="563"/>
    </row>
    <row r="5418" spans="1:7" s="1" customFormat="1" ht="12">
      <c r="B5418" s="2" t="s">
        <v>10105</v>
      </c>
      <c r="C5418" s="176" t="s">
        <v>10106</v>
      </c>
      <c r="D5418" s="177">
        <v>1</v>
      </c>
      <c r="E5418" s="178">
        <v>4.3099999999999996</v>
      </c>
      <c r="F5418" s="563">
        <v>904.06603636363616</v>
      </c>
      <c r="G5418" s="563"/>
    </row>
    <row r="5419" spans="1:7" s="1" customFormat="1" ht="12">
      <c r="B5419" s="2" t="s">
        <v>10107</v>
      </c>
      <c r="C5419" s="176" t="s">
        <v>10108</v>
      </c>
      <c r="D5419" s="177">
        <v>1</v>
      </c>
      <c r="E5419" s="178">
        <v>4.47</v>
      </c>
      <c r="F5419" s="563">
        <v>975.21938181818143</v>
      </c>
      <c r="G5419" s="563"/>
    </row>
    <row r="5420" spans="1:7" s="1" customFormat="1" ht="12">
      <c r="B5420" s="2" t="s">
        <v>10109</v>
      </c>
      <c r="C5420" s="176" t="s">
        <v>10110</v>
      </c>
      <c r="D5420" s="177">
        <v>1</v>
      </c>
      <c r="E5420" s="178">
        <v>5.9</v>
      </c>
      <c r="F5420" s="563">
        <v>562.25094545454533</v>
      </c>
      <c r="G5420" s="563"/>
    </row>
    <row r="5421" spans="1:7" s="1" customFormat="1" ht="12">
      <c r="B5421" s="2" t="s">
        <v>10111</v>
      </c>
      <c r="C5421" s="176" t="s">
        <v>10112</v>
      </c>
      <c r="D5421" s="177">
        <v>1</v>
      </c>
      <c r="E5421" s="178">
        <v>5.9</v>
      </c>
      <c r="F5421" s="563">
        <v>1084.0421454545453</v>
      </c>
      <c r="G5421" s="563"/>
    </row>
    <row r="5422" spans="1:7" s="1" customFormat="1" ht="12">
      <c r="B5422" s="2" t="s">
        <v>17060</v>
      </c>
      <c r="C5422" s="176" t="s">
        <v>17061</v>
      </c>
      <c r="D5422" s="177">
        <v>1</v>
      </c>
      <c r="E5422" s="178">
        <v>3.15</v>
      </c>
      <c r="F5422" s="563">
        <v>442.26687272727258</v>
      </c>
      <c r="G5422" s="563"/>
    </row>
    <row r="5423" spans="1:7" s="1" customFormat="1" ht="12">
      <c r="B5423" s="2" t="s">
        <v>17062</v>
      </c>
      <c r="C5423" s="176" t="s">
        <v>17063</v>
      </c>
      <c r="D5423" s="177">
        <v>1</v>
      </c>
      <c r="E5423" s="178">
        <v>3.3</v>
      </c>
      <c r="F5423" s="563">
        <v>484.12178181818177</v>
      </c>
      <c r="G5423" s="563"/>
    </row>
    <row r="5424" spans="1:7" s="1" customFormat="1" ht="12">
      <c r="B5424" s="2" t="s">
        <v>17064</v>
      </c>
      <c r="C5424" s="176" t="s">
        <v>17065</v>
      </c>
      <c r="D5424" s="177">
        <v>1</v>
      </c>
      <c r="E5424" s="178">
        <v>3.8</v>
      </c>
      <c r="F5424" s="563">
        <v>771.52549090909076</v>
      </c>
      <c r="G5424" s="563"/>
    </row>
    <row r="5425" spans="2:7" s="1" customFormat="1" ht="12">
      <c r="B5425" s="2" t="s">
        <v>17066</v>
      </c>
      <c r="C5425" s="176" t="s">
        <v>17067</v>
      </c>
      <c r="D5425" s="177">
        <v>1</v>
      </c>
      <c r="E5425" s="178">
        <v>3.8</v>
      </c>
      <c r="F5425" s="563">
        <v>837.09818181818173</v>
      </c>
      <c r="G5425" s="563"/>
    </row>
    <row r="5426" spans="2:7" s="1" customFormat="1" ht="12">
      <c r="B5426" s="2" t="s">
        <v>10113</v>
      </c>
      <c r="C5426" s="176" t="s">
        <v>10114</v>
      </c>
      <c r="D5426" s="177">
        <v>1</v>
      </c>
      <c r="E5426" s="178">
        <v>6.7050000000000001</v>
      </c>
      <c r="F5426" s="563">
        <v>895.69505454545447</v>
      </c>
      <c r="G5426" s="563"/>
    </row>
    <row r="5427" spans="2:7" s="1" customFormat="1" ht="12">
      <c r="B5427" s="2" t="s">
        <v>10115</v>
      </c>
      <c r="C5427" s="176" t="s">
        <v>10116</v>
      </c>
      <c r="D5427" s="177">
        <v>1</v>
      </c>
      <c r="E5427" s="178">
        <v>5.4649999999999999</v>
      </c>
      <c r="F5427" s="563">
        <v>354.37156363636348</v>
      </c>
      <c r="G5427" s="563"/>
    </row>
    <row r="5428" spans="2:7" s="1" customFormat="1" ht="12">
      <c r="B5428" s="2" t="s">
        <v>10117</v>
      </c>
      <c r="C5428" s="176" t="s">
        <v>10118</v>
      </c>
      <c r="D5428" s="177">
        <v>1</v>
      </c>
      <c r="E5428" s="178">
        <v>4.2039999999999997</v>
      </c>
      <c r="F5428" s="563">
        <v>777.1061454545453</v>
      </c>
      <c r="G5428" s="563"/>
    </row>
    <row r="5429" spans="2:7" s="1" customFormat="1" ht="12">
      <c r="B5429" s="2" t="s">
        <v>17068</v>
      </c>
      <c r="C5429" s="176" t="s">
        <v>17069</v>
      </c>
      <c r="D5429" s="177">
        <v>1</v>
      </c>
      <c r="E5429" s="178">
        <v>3.278</v>
      </c>
      <c r="F5429" s="563">
        <v>304.14567272727265</v>
      </c>
      <c r="G5429" s="563"/>
    </row>
    <row r="5430" spans="2:7" s="1" customFormat="1" ht="12">
      <c r="B5430" s="2" t="s">
        <v>17070</v>
      </c>
      <c r="C5430" s="176" t="s">
        <v>17071</v>
      </c>
      <c r="D5430" s="177">
        <v>1</v>
      </c>
      <c r="E5430" s="178">
        <v>3.28</v>
      </c>
      <c r="F5430" s="563">
        <v>421.33941818181813</v>
      </c>
      <c r="G5430" s="563"/>
    </row>
    <row r="5431" spans="2:7" s="1" customFormat="1" ht="12">
      <c r="B5431" s="2" t="s">
        <v>17072</v>
      </c>
      <c r="C5431" s="176" t="s">
        <v>17073</v>
      </c>
      <c r="D5431" s="177">
        <v>1</v>
      </c>
      <c r="E5431" s="178">
        <v>3.28</v>
      </c>
      <c r="F5431" s="563">
        <v>471.56530909090901</v>
      </c>
      <c r="G5431" s="563"/>
    </row>
    <row r="5432" spans="2:7" s="1" customFormat="1" ht="12">
      <c r="B5432" s="2" t="s">
        <v>17074</v>
      </c>
      <c r="C5432" s="176" t="s">
        <v>17075</v>
      </c>
      <c r="D5432" s="177">
        <v>1</v>
      </c>
      <c r="E5432" s="178">
        <v>3.28</v>
      </c>
      <c r="F5432" s="563">
        <v>1121.7115636363635</v>
      </c>
      <c r="G5432" s="563"/>
    </row>
    <row r="5433" spans="2:7" s="1" customFormat="1" ht="12">
      <c r="B5433" s="2" t="s">
        <v>17076</v>
      </c>
      <c r="C5433" s="176" t="s">
        <v>17077</v>
      </c>
      <c r="D5433" s="177">
        <v>1</v>
      </c>
      <c r="E5433" s="178">
        <v>3.28</v>
      </c>
      <c r="F5433" s="563">
        <v>821.75138181818159</v>
      </c>
      <c r="G5433" s="563"/>
    </row>
    <row r="5434" spans="2:7" s="1" customFormat="1" ht="12">
      <c r="B5434" s="2" t="s">
        <v>6921</v>
      </c>
      <c r="C5434" s="176" t="s">
        <v>5952</v>
      </c>
      <c r="D5434" s="177">
        <v>1</v>
      </c>
      <c r="E5434" s="178">
        <v>1.1419999999999999</v>
      </c>
      <c r="F5434" s="563">
        <v>212.06487272727264</v>
      </c>
      <c r="G5434" s="563"/>
    </row>
    <row r="5435" spans="2:7" s="1" customFormat="1" ht="12">
      <c r="B5435" s="2" t="s">
        <v>5953</v>
      </c>
      <c r="C5435" s="176" t="s">
        <v>5954</v>
      </c>
      <c r="D5435" s="177">
        <v>1</v>
      </c>
      <c r="E5435" s="178">
        <v>1.22</v>
      </c>
      <c r="F5435" s="563">
        <v>272.05690909090907</v>
      </c>
      <c r="G5435" s="563"/>
    </row>
    <row r="5436" spans="2:7" s="1" customFormat="1" ht="12">
      <c r="B5436" s="2" t="s">
        <v>5955</v>
      </c>
      <c r="C5436" s="176" t="s">
        <v>5956</v>
      </c>
      <c r="D5436" s="177">
        <v>1</v>
      </c>
      <c r="E5436" s="178">
        <v>0.18</v>
      </c>
      <c r="F5436" s="563">
        <v>71.43237818181818</v>
      </c>
      <c r="G5436" s="563"/>
    </row>
    <row r="5437" spans="2:7" s="1" customFormat="1" ht="12">
      <c r="B5437" s="2" t="s">
        <v>5957</v>
      </c>
      <c r="C5437" s="176" t="s">
        <v>5958</v>
      </c>
      <c r="D5437" s="177">
        <v>2</v>
      </c>
      <c r="E5437" s="178">
        <v>2.3839999999999999</v>
      </c>
      <c r="F5437" s="563">
        <v>604.10585454545435</v>
      </c>
      <c r="G5437" s="563"/>
    </row>
    <row r="5438" spans="2:7" s="1" customFormat="1" ht="12">
      <c r="B5438" s="2" t="s">
        <v>5959</v>
      </c>
      <c r="C5438" s="176" t="s">
        <v>5960</v>
      </c>
      <c r="D5438" s="177">
        <v>10</v>
      </c>
      <c r="E5438" s="178">
        <v>0.29499999999999998</v>
      </c>
      <c r="F5438" s="563">
        <v>203.69389090909087</v>
      </c>
      <c r="G5438" s="563"/>
    </row>
    <row r="5439" spans="2:7" s="1" customFormat="1" ht="12">
      <c r="B5439" s="2" t="s">
        <v>5961</v>
      </c>
      <c r="C5439" s="176" t="s">
        <v>5962</v>
      </c>
      <c r="D5439" s="177">
        <v>1</v>
      </c>
      <c r="E5439" s="178">
        <v>0.43</v>
      </c>
      <c r="F5439" s="563">
        <v>30.693599999999989</v>
      </c>
      <c r="G5439" s="563"/>
    </row>
    <row r="5440" spans="2:7" s="1" customFormat="1" ht="12">
      <c r="B5440" s="2" t="s">
        <v>5963</v>
      </c>
      <c r="C5440" s="176" t="s">
        <v>5964</v>
      </c>
      <c r="D5440" s="177">
        <v>1</v>
      </c>
      <c r="E5440" s="178">
        <v>0.5</v>
      </c>
      <c r="F5440" s="563">
        <v>136.72603636363633</v>
      </c>
      <c r="G5440" s="563"/>
    </row>
    <row r="5441" spans="2:7" s="1" customFormat="1" ht="12">
      <c r="B5441" s="2" t="s">
        <v>5965</v>
      </c>
      <c r="C5441" s="176" t="s">
        <v>5966</v>
      </c>
      <c r="D5441" s="177">
        <v>1</v>
      </c>
      <c r="E5441" s="178">
        <v>0.5</v>
      </c>
      <c r="F5441" s="563">
        <v>136.72603636363633</v>
      </c>
      <c r="G5441" s="563"/>
    </row>
    <row r="5442" spans="2:7" s="1" customFormat="1" ht="12">
      <c r="B5442" s="2" t="s">
        <v>5967</v>
      </c>
      <c r="C5442" s="176" t="s">
        <v>5968</v>
      </c>
      <c r="D5442" s="177">
        <v>1</v>
      </c>
      <c r="E5442" s="178">
        <v>0.53900000000000003</v>
      </c>
      <c r="F5442" s="563">
        <v>223.22618181818177</v>
      </c>
      <c r="G5442" s="563"/>
    </row>
    <row r="5443" spans="2:7" s="1" customFormat="1" ht="12">
      <c r="B5443" s="2" t="s">
        <v>5969</v>
      </c>
      <c r="C5443" s="176" t="s">
        <v>5970</v>
      </c>
      <c r="D5443" s="177">
        <v>1</v>
      </c>
      <c r="E5443" s="178">
        <v>0.52</v>
      </c>
      <c r="F5443" s="563">
        <v>136.72603636363633</v>
      </c>
      <c r="G5443" s="563"/>
    </row>
    <row r="5444" spans="2:7" s="1" customFormat="1" ht="12">
      <c r="B5444" s="2" t="s">
        <v>5971</v>
      </c>
      <c r="C5444" s="176" t="s">
        <v>6838</v>
      </c>
      <c r="D5444" s="177">
        <v>1</v>
      </c>
      <c r="E5444" s="178">
        <v>1.7250000000000001</v>
      </c>
      <c r="F5444" s="563">
        <v>493.8879272727271</v>
      </c>
      <c r="G5444" s="563"/>
    </row>
    <row r="5445" spans="2:7" s="1" customFormat="1" ht="12">
      <c r="B5445" s="2" t="s">
        <v>6839</v>
      </c>
      <c r="C5445" s="176" t="s">
        <v>6840</v>
      </c>
      <c r="D5445" s="177">
        <v>1</v>
      </c>
      <c r="E5445" s="178">
        <v>0.02</v>
      </c>
      <c r="F5445" s="563">
        <v>6.654930545454544</v>
      </c>
      <c r="G5445" s="563"/>
    </row>
    <row r="5446" spans="2:7" s="1" customFormat="1" ht="12">
      <c r="B5446" s="2" t="s">
        <v>6841</v>
      </c>
      <c r="C5446" s="176" t="s">
        <v>6842</v>
      </c>
      <c r="D5446" s="177">
        <v>1</v>
      </c>
      <c r="E5446" s="178">
        <v>0.19</v>
      </c>
      <c r="F5446" s="563">
        <v>20.229872727272724</v>
      </c>
      <c r="G5446" s="563"/>
    </row>
    <row r="5447" spans="2:7" s="1" customFormat="1" ht="12">
      <c r="B5447" s="2" t="s">
        <v>6843</v>
      </c>
      <c r="C5447" s="176" t="s">
        <v>6844</v>
      </c>
      <c r="D5447" s="177">
        <v>1</v>
      </c>
      <c r="E5447" s="178">
        <v>0.42</v>
      </c>
      <c r="F5447" s="563">
        <v>30.135534545454536</v>
      </c>
      <c r="G5447" s="563"/>
    </row>
    <row r="5448" spans="2:7" s="1" customFormat="1" ht="12">
      <c r="B5448" s="2" t="s">
        <v>6845</v>
      </c>
      <c r="C5448" s="176" t="s">
        <v>6846</v>
      </c>
      <c r="D5448" s="177">
        <v>1</v>
      </c>
      <c r="E5448" s="178">
        <v>2.72</v>
      </c>
      <c r="F5448" s="563">
        <v>475.75079999999997</v>
      </c>
      <c r="G5448" s="563"/>
    </row>
    <row r="5449" spans="2:7" s="1" customFormat="1" ht="12">
      <c r="B5449" s="2" t="s">
        <v>6847</v>
      </c>
      <c r="C5449" s="176" t="s">
        <v>6848</v>
      </c>
      <c r="D5449" s="177">
        <v>1</v>
      </c>
      <c r="E5449" s="178">
        <v>0.17</v>
      </c>
      <c r="F5449" s="563">
        <v>56.364610909090899</v>
      </c>
      <c r="G5449" s="563"/>
    </row>
    <row r="5450" spans="2:7" s="1" customFormat="1" ht="12">
      <c r="B5450" s="2" t="s">
        <v>6849</v>
      </c>
      <c r="C5450" s="176" t="s">
        <v>6850</v>
      </c>
      <c r="D5450" s="177">
        <v>1</v>
      </c>
      <c r="E5450" s="178">
        <v>13</v>
      </c>
      <c r="F5450" s="563">
        <v>2233.6569818181811</v>
      </c>
      <c r="G5450" s="563"/>
    </row>
    <row r="5451" spans="2:7" s="1" customFormat="1" ht="12">
      <c r="B5451" s="2" t="s">
        <v>6851</v>
      </c>
      <c r="C5451" s="176" t="s">
        <v>6852</v>
      </c>
      <c r="D5451" s="177">
        <v>1</v>
      </c>
      <c r="E5451" s="178">
        <v>12.8</v>
      </c>
      <c r="F5451" s="563">
        <v>2373.1733454545447</v>
      </c>
      <c r="G5451" s="563"/>
    </row>
    <row r="5452" spans="2:7" s="1" customFormat="1" ht="12">
      <c r="B5452" s="2" t="s">
        <v>6853</v>
      </c>
      <c r="C5452" s="176" t="s">
        <v>5985</v>
      </c>
      <c r="D5452" s="177">
        <v>1</v>
      </c>
      <c r="E5452" s="178">
        <v>3.25</v>
      </c>
      <c r="F5452" s="563">
        <v>283.21821818181814</v>
      </c>
      <c r="G5452" s="563"/>
    </row>
    <row r="5453" spans="2:7" s="1" customFormat="1" ht="12">
      <c r="B5453" s="2" t="s">
        <v>5986</v>
      </c>
      <c r="C5453" s="176" t="s">
        <v>5987</v>
      </c>
      <c r="D5453" s="177">
        <v>1</v>
      </c>
      <c r="E5453" s="178">
        <v>5.8999999999999997E-2</v>
      </c>
      <c r="F5453" s="563">
        <v>21.625036363636358</v>
      </c>
      <c r="G5453" s="563"/>
    </row>
    <row r="5454" spans="2:7" s="1" customFormat="1" ht="12">
      <c r="B5454" s="2" t="s">
        <v>5988</v>
      </c>
      <c r="C5454" s="176" t="s">
        <v>5989</v>
      </c>
      <c r="D5454" s="177">
        <v>1</v>
      </c>
      <c r="E5454" s="178">
        <v>2.8000000000000001E-2</v>
      </c>
      <c r="F5454" s="563">
        <v>16.462930909090904</v>
      </c>
      <c r="G5454" s="563"/>
    </row>
    <row r="5455" spans="2:7" s="1" customFormat="1" ht="12">
      <c r="B5455" s="2" t="s">
        <v>5990</v>
      </c>
      <c r="C5455" s="176" t="s">
        <v>5991</v>
      </c>
      <c r="D5455" s="177">
        <v>1</v>
      </c>
      <c r="E5455" s="178">
        <v>1.819</v>
      </c>
      <c r="F5455" s="563">
        <v>386.46032727272723</v>
      </c>
      <c r="G5455" s="563"/>
    </row>
    <row r="5456" spans="2:7" s="1" customFormat="1" ht="12">
      <c r="B5456" s="2" t="s">
        <v>17078</v>
      </c>
      <c r="C5456" s="176" t="s">
        <v>17079</v>
      </c>
      <c r="D5456" s="177">
        <v>1</v>
      </c>
      <c r="E5456" s="178">
        <v>0.45</v>
      </c>
      <c r="F5456" s="563">
        <v>59.294454545454528</v>
      </c>
      <c r="G5456" s="563"/>
    </row>
    <row r="5457" spans="2:7" s="1" customFormat="1" ht="12">
      <c r="B5457" s="2" t="s">
        <v>17080</v>
      </c>
      <c r="C5457" s="176" t="s">
        <v>17081</v>
      </c>
      <c r="D5457" s="177">
        <v>1</v>
      </c>
      <c r="E5457" s="178">
        <v>0.82</v>
      </c>
      <c r="F5457" s="563">
        <v>62.666099999999993</v>
      </c>
      <c r="G5457" s="563"/>
    </row>
    <row r="5458" spans="2:7" s="1" customFormat="1" ht="12">
      <c r="B5458" s="2" t="s">
        <v>17082</v>
      </c>
      <c r="C5458" s="176" t="s">
        <v>17083</v>
      </c>
      <c r="D5458" s="177">
        <v>1</v>
      </c>
      <c r="E5458" s="178">
        <v>0.82</v>
      </c>
      <c r="F5458" s="563">
        <v>62.666099999999993</v>
      </c>
      <c r="G5458" s="563"/>
    </row>
    <row r="5459" spans="2:7" s="1" customFormat="1" ht="12">
      <c r="B5459" s="2" t="s">
        <v>17084</v>
      </c>
      <c r="C5459" s="176" t="s">
        <v>17085</v>
      </c>
      <c r="D5459" s="177">
        <v>1</v>
      </c>
      <c r="E5459" s="178">
        <v>2.2999999999999998</v>
      </c>
      <c r="F5459" s="563">
        <v>167.41963636363633</v>
      </c>
      <c r="G5459" s="563"/>
    </row>
    <row r="5460" spans="2:7" s="1" customFormat="1" ht="12">
      <c r="B5460" s="2" t="s">
        <v>17086</v>
      </c>
      <c r="C5460" s="176" t="s">
        <v>17087</v>
      </c>
      <c r="D5460" s="177">
        <v>1</v>
      </c>
      <c r="E5460" s="178">
        <v>2.2999999999999998</v>
      </c>
      <c r="F5460" s="563">
        <v>167.41963636363633</v>
      </c>
      <c r="G5460" s="563"/>
    </row>
    <row r="5461" spans="2:7" s="1" customFormat="1" ht="12">
      <c r="B5461" s="2" t="s">
        <v>17088</v>
      </c>
      <c r="C5461" s="176" t="s">
        <v>17089</v>
      </c>
      <c r="D5461" s="177">
        <v>1</v>
      </c>
      <c r="E5461" s="178">
        <v>3.5</v>
      </c>
      <c r="F5461" s="563">
        <v>194.16027272727268</v>
      </c>
      <c r="G5461" s="563"/>
    </row>
    <row r="5462" spans="2:7" s="1" customFormat="1" ht="12">
      <c r="B5462" s="2" t="s">
        <v>17090</v>
      </c>
      <c r="C5462" s="176" t="s">
        <v>17091</v>
      </c>
      <c r="D5462" s="177">
        <v>1</v>
      </c>
      <c r="E5462" s="178">
        <v>3.5</v>
      </c>
      <c r="F5462" s="563">
        <v>194.16027272727268</v>
      </c>
      <c r="G5462" s="563"/>
    </row>
    <row r="5463" spans="2:7" s="1" customFormat="1" ht="12">
      <c r="B5463" s="2" t="s">
        <v>17092</v>
      </c>
      <c r="C5463" s="176" t="s">
        <v>17093</v>
      </c>
      <c r="D5463" s="177">
        <v>1</v>
      </c>
      <c r="E5463" s="178">
        <v>3.5</v>
      </c>
      <c r="F5463" s="563">
        <v>256.94263636363632</v>
      </c>
      <c r="G5463" s="563"/>
    </row>
    <row r="5464" spans="2:7" s="1" customFormat="1" ht="12">
      <c r="B5464" s="2" t="s">
        <v>17094</v>
      </c>
      <c r="C5464" s="176" t="s">
        <v>17095</v>
      </c>
      <c r="D5464" s="177">
        <v>1</v>
      </c>
      <c r="E5464" s="178">
        <v>3.5</v>
      </c>
      <c r="F5464" s="563">
        <v>256.94263636363632</v>
      </c>
      <c r="G5464" s="563"/>
    </row>
    <row r="5465" spans="2:7" s="1" customFormat="1" ht="12">
      <c r="B5465" s="2" t="s">
        <v>17096</v>
      </c>
      <c r="C5465" s="176" t="s">
        <v>9422</v>
      </c>
      <c r="D5465" s="177">
        <v>1</v>
      </c>
      <c r="E5465" s="178">
        <v>0.495</v>
      </c>
      <c r="F5465" s="563">
        <v>56.969181818181809</v>
      </c>
      <c r="G5465" s="563"/>
    </row>
    <row r="5466" spans="2:7" s="1" customFormat="1" ht="12">
      <c r="B5466" s="2" t="s">
        <v>17097</v>
      </c>
      <c r="C5466" s="176" t="s">
        <v>17098</v>
      </c>
      <c r="D5466" s="177">
        <v>1</v>
      </c>
      <c r="E5466" s="178">
        <v>0.80200000000000005</v>
      </c>
      <c r="F5466" s="563">
        <v>79.059272727272699</v>
      </c>
      <c r="G5466" s="563"/>
    </row>
    <row r="5467" spans="2:7" s="1" customFormat="1" ht="12">
      <c r="B5467" s="2" t="s">
        <v>17099</v>
      </c>
      <c r="C5467" s="176" t="s">
        <v>9424</v>
      </c>
      <c r="D5467" s="177">
        <v>1</v>
      </c>
      <c r="E5467" s="178">
        <v>0.97299999999999998</v>
      </c>
      <c r="F5467" s="563">
        <v>90.685636363636334</v>
      </c>
      <c r="G5467" s="563"/>
    </row>
    <row r="5468" spans="2:7" s="1" customFormat="1" ht="12">
      <c r="B5468" s="2" t="s">
        <v>10119</v>
      </c>
      <c r="C5468" s="176" t="s">
        <v>11331</v>
      </c>
      <c r="D5468" s="177">
        <v>1</v>
      </c>
      <c r="E5468" s="178">
        <v>4.9800000000000004</v>
      </c>
      <c r="F5468" s="563">
        <v>577.83027272727259</v>
      </c>
      <c r="G5468" s="563"/>
    </row>
    <row r="5469" spans="2:7" s="1" customFormat="1" ht="12">
      <c r="B5469" s="2" t="s">
        <v>10120</v>
      </c>
      <c r="C5469" s="176" t="s">
        <v>17100</v>
      </c>
      <c r="D5469" s="177">
        <v>1</v>
      </c>
      <c r="E5469" s="178">
        <v>4.9800000000000004</v>
      </c>
      <c r="F5469" s="563">
        <v>577.83027272727259</v>
      </c>
      <c r="G5469" s="563"/>
    </row>
    <row r="5470" spans="2:7" s="1" customFormat="1" ht="12">
      <c r="B5470" s="2" t="s">
        <v>10121</v>
      </c>
      <c r="C5470" s="176" t="s">
        <v>11332</v>
      </c>
      <c r="D5470" s="177">
        <v>1</v>
      </c>
      <c r="E5470" s="178">
        <v>4.9800000000000004</v>
      </c>
      <c r="F5470" s="563">
        <v>585.96872727272716</v>
      </c>
      <c r="G5470" s="563"/>
    </row>
    <row r="5471" spans="2:7" s="1" customFormat="1" ht="12">
      <c r="B5471" s="2" t="s">
        <v>10122</v>
      </c>
      <c r="C5471" s="176" t="s">
        <v>17101</v>
      </c>
      <c r="D5471" s="177">
        <v>1</v>
      </c>
      <c r="E5471" s="178">
        <v>4.9800000000000004</v>
      </c>
      <c r="F5471" s="563">
        <v>585.96872727272716</v>
      </c>
      <c r="G5471" s="563"/>
    </row>
    <row r="5472" spans="2:7" s="1" customFormat="1" ht="12">
      <c r="B5472" s="2" t="s">
        <v>10123</v>
      </c>
      <c r="C5472" s="176" t="s">
        <v>11333</v>
      </c>
      <c r="D5472" s="177">
        <v>1</v>
      </c>
      <c r="E5472" s="178">
        <v>4.9800000000000004</v>
      </c>
      <c r="F5472" s="563">
        <v>597.5950909090908</v>
      </c>
      <c r="G5472" s="563"/>
    </row>
    <row r="5473" spans="2:7" s="1" customFormat="1" ht="12">
      <c r="B5473" s="2" t="s">
        <v>10124</v>
      </c>
      <c r="C5473" s="176" t="s">
        <v>17102</v>
      </c>
      <c r="D5473" s="177">
        <v>1</v>
      </c>
      <c r="E5473" s="178">
        <v>4.9800000000000004</v>
      </c>
      <c r="F5473" s="563">
        <v>597.5950909090908</v>
      </c>
      <c r="G5473" s="563"/>
    </row>
    <row r="5474" spans="2:7" s="1" customFormat="1" ht="12">
      <c r="B5474" s="2" t="s">
        <v>10125</v>
      </c>
      <c r="C5474" s="176" t="s">
        <v>11334</v>
      </c>
      <c r="D5474" s="177">
        <v>1</v>
      </c>
      <c r="E5474" s="178">
        <v>4.9800000000000004</v>
      </c>
      <c r="F5474" s="563">
        <v>615.0346363636362</v>
      </c>
      <c r="G5474" s="563"/>
    </row>
    <row r="5475" spans="2:7" s="1" customFormat="1" ht="12">
      <c r="B5475" s="2" t="s">
        <v>10126</v>
      </c>
      <c r="C5475" s="176" t="s">
        <v>11335</v>
      </c>
      <c r="D5475" s="177">
        <v>1</v>
      </c>
      <c r="E5475" s="178">
        <v>4.9800000000000004</v>
      </c>
      <c r="F5475" s="563">
        <v>615.0346363636362</v>
      </c>
      <c r="G5475" s="563"/>
    </row>
    <row r="5476" spans="2:7" s="1" customFormat="1" ht="12">
      <c r="B5476" s="2" t="s">
        <v>10127</v>
      </c>
      <c r="C5476" s="176" t="s">
        <v>11336</v>
      </c>
      <c r="D5476" s="177">
        <v>1</v>
      </c>
      <c r="E5476" s="178">
        <v>4.9800000000000004</v>
      </c>
      <c r="F5476" s="563">
        <v>654.56427272727262</v>
      </c>
      <c r="G5476" s="563"/>
    </row>
    <row r="5477" spans="2:7" s="1" customFormat="1" ht="12">
      <c r="B5477" s="2" t="s">
        <v>10128</v>
      </c>
      <c r="C5477" s="176" t="s">
        <v>11337</v>
      </c>
      <c r="D5477" s="177">
        <v>1</v>
      </c>
      <c r="E5477" s="178">
        <v>4.9800000000000004</v>
      </c>
      <c r="F5477" s="563">
        <v>654.56427272727262</v>
      </c>
      <c r="G5477" s="563"/>
    </row>
    <row r="5478" spans="2:7" s="1" customFormat="1" ht="12">
      <c r="B5478" s="2" t="s">
        <v>10129</v>
      </c>
      <c r="C5478" s="176" t="s">
        <v>11338</v>
      </c>
      <c r="D5478" s="177">
        <v>1</v>
      </c>
      <c r="E5478" s="178">
        <v>4.9800000000000004</v>
      </c>
      <c r="F5478" s="563">
        <v>719.6719090909088</v>
      </c>
      <c r="G5478" s="563"/>
    </row>
    <row r="5479" spans="2:7" s="1" customFormat="1" ht="12">
      <c r="B5479" s="2" t="s">
        <v>10130</v>
      </c>
      <c r="C5479" s="176" t="s">
        <v>11339</v>
      </c>
      <c r="D5479" s="177">
        <v>1</v>
      </c>
      <c r="E5479" s="178">
        <v>4.9800000000000004</v>
      </c>
      <c r="F5479" s="563">
        <v>719.6719090909088</v>
      </c>
      <c r="G5479" s="563"/>
    </row>
    <row r="5480" spans="2:7" s="1" customFormat="1" ht="12">
      <c r="B5480" s="2" t="s">
        <v>10131</v>
      </c>
      <c r="C5480" s="176" t="s">
        <v>11340</v>
      </c>
      <c r="D5480" s="177">
        <v>1</v>
      </c>
      <c r="E5480" s="178">
        <v>8.6219999999999999</v>
      </c>
      <c r="F5480" s="563">
        <v>766.17736363636357</v>
      </c>
      <c r="G5480" s="563"/>
    </row>
    <row r="5481" spans="2:7" s="1" customFormat="1" ht="12">
      <c r="B5481" s="2" t="s">
        <v>10132</v>
      </c>
      <c r="C5481" s="176" t="s">
        <v>11341</v>
      </c>
      <c r="D5481" s="177">
        <v>1</v>
      </c>
      <c r="E5481" s="178">
        <v>8.6219999999999999</v>
      </c>
      <c r="F5481" s="563">
        <v>766.17736363636357</v>
      </c>
      <c r="G5481" s="563"/>
    </row>
    <row r="5482" spans="2:7" s="1" customFormat="1" ht="12">
      <c r="B5482" s="2" t="s">
        <v>10133</v>
      </c>
      <c r="C5482" s="176" t="s">
        <v>11342</v>
      </c>
      <c r="D5482" s="177">
        <v>1</v>
      </c>
      <c r="E5482" s="178">
        <v>8.1219999999999999</v>
      </c>
      <c r="F5482" s="563">
        <v>784.77954545454531</v>
      </c>
      <c r="G5482" s="563"/>
    </row>
    <row r="5483" spans="2:7" s="1" customFormat="1" ht="12">
      <c r="B5483" s="2" t="s">
        <v>10134</v>
      </c>
      <c r="C5483" s="176" t="s">
        <v>11343</v>
      </c>
      <c r="D5483" s="177">
        <v>1</v>
      </c>
      <c r="E5483" s="178">
        <v>8.1219999999999999</v>
      </c>
      <c r="F5483" s="563">
        <v>784.77954545454531</v>
      </c>
      <c r="G5483" s="563"/>
    </row>
    <row r="5484" spans="2:7" s="1" customFormat="1" ht="12">
      <c r="B5484" s="2" t="s">
        <v>10135</v>
      </c>
      <c r="C5484" s="176" t="s">
        <v>11344</v>
      </c>
      <c r="D5484" s="177">
        <v>1</v>
      </c>
      <c r="E5484" s="178">
        <v>8.6219999999999999</v>
      </c>
      <c r="F5484" s="563">
        <v>799.89381818181801</v>
      </c>
      <c r="G5484" s="563"/>
    </row>
    <row r="5485" spans="2:7" s="1" customFormat="1" ht="12">
      <c r="B5485" s="2" t="s">
        <v>10136</v>
      </c>
      <c r="C5485" s="176" t="s">
        <v>11345</v>
      </c>
      <c r="D5485" s="177">
        <v>1</v>
      </c>
      <c r="E5485" s="178">
        <v>8.6219999999999999</v>
      </c>
      <c r="F5485" s="563">
        <v>799.89381818181801</v>
      </c>
      <c r="G5485" s="563"/>
    </row>
    <row r="5486" spans="2:7" s="1" customFormat="1" ht="12">
      <c r="B5486" s="2" t="s">
        <v>10137</v>
      </c>
      <c r="C5486" s="176" t="s">
        <v>11346</v>
      </c>
      <c r="D5486" s="177">
        <v>1</v>
      </c>
      <c r="E5486" s="178">
        <v>8.6219999999999999</v>
      </c>
      <c r="F5486" s="563">
        <v>789.43009090909072</v>
      </c>
      <c r="G5486" s="563"/>
    </row>
    <row r="5487" spans="2:7" s="1" customFormat="1" ht="12">
      <c r="B5487" s="2" t="s">
        <v>10138</v>
      </c>
      <c r="C5487" s="176" t="s">
        <v>11347</v>
      </c>
      <c r="D5487" s="177">
        <v>1</v>
      </c>
      <c r="E5487" s="178">
        <v>8.6219999999999999</v>
      </c>
      <c r="F5487" s="563">
        <v>789.43009090909072</v>
      </c>
      <c r="G5487" s="563"/>
    </row>
    <row r="5488" spans="2:7" s="1" customFormat="1" ht="12">
      <c r="B5488" s="2" t="s">
        <v>10139</v>
      </c>
      <c r="C5488" s="176" t="s">
        <v>11348</v>
      </c>
      <c r="D5488" s="177">
        <v>1</v>
      </c>
      <c r="E5488" s="178">
        <v>8.6219999999999999</v>
      </c>
      <c r="F5488" s="563">
        <v>811.52018181818164</v>
      </c>
      <c r="G5488" s="563"/>
    </row>
    <row r="5489" spans="2:7" s="1" customFormat="1" ht="12">
      <c r="B5489" s="2" t="s">
        <v>10140</v>
      </c>
      <c r="C5489" s="176" t="s">
        <v>11349</v>
      </c>
      <c r="D5489" s="177">
        <v>1</v>
      </c>
      <c r="E5489" s="178">
        <v>8.6219999999999999</v>
      </c>
      <c r="F5489" s="563">
        <v>811.52018181818164</v>
      </c>
      <c r="G5489" s="563"/>
    </row>
    <row r="5490" spans="2:7" s="1" customFormat="1" ht="12">
      <c r="B5490" s="2" t="s">
        <v>10141</v>
      </c>
      <c r="C5490" s="176" t="s">
        <v>11350</v>
      </c>
      <c r="D5490" s="177">
        <v>1</v>
      </c>
      <c r="E5490" s="178">
        <v>8.9220000000000006</v>
      </c>
      <c r="F5490" s="563">
        <v>881.27836363636368</v>
      </c>
      <c r="G5490" s="563"/>
    </row>
    <row r="5491" spans="2:7" s="1" customFormat="1" ht="12">
      <c r="B5491" s="2" t="s">
        <v>10142</v>
      </c>
      <c r="C5491" s="176" t="s">
        <v>11351</v>
      </c>
      <c r="D5491" s="177">
        <v>1</v>
      </c>
      <c r="E5491" s="178">
        <v>8.9220000000000006</v>
      </c>
      <c r="F5491" s="563">
        <v>881.27836363636368</v>
      </c>
      <c r="G5491" s="563"/>
    </row>
    <row r="5492" spans="2:7" s="1" customFormat="1" ht="12">
      <c r="B5492" s="2" t="s">
        <v>10143</v>
      </c>
      <c r="C5492" s="176" t="s">
        <v>11352</v>
      </c>
      <c r="D5492" s="177">
        <v>1</v>
      </c>
      <c r="E5492" s="178">
        <v>8.6219999999999999</v>
      </c>
      <c r="F5492" s="563">
        <v>877.79045454545439</v>
      </c>
      <c r="G5492" s="563"/>
    </row>
    <row r="5493" spans="2:7" s="1" customFormat="1" ht="12">
      <c r="B5493" s="2" t="s">
        <v>10144</v>
      </c>
      <c r="C5493" s="176" t="s">
        <v>11353</v>
      </c>
      <c r="D5493" s="177">
        <v>1</v>
      </c>
      <c r="E5493" s="178">
        <v>8.6219999999999999</v>
      </c>
      <c r="F5493" s="563">
        <v>877.79045454545439</v>
      </c>
      <c r="G5493" s="563"/>
    </row>
    <row r="5494" spans="2:7" s="1" customFormat="1" ht="12">
      <c r="B5494" s="2" t="s">
        <v>10145</v>
      </c>
      <c r="C5494" s="176" t="s">
        <v>11354</v>
      </c>
      <c r="D5494" s="177">
        <v>1</v>
      </c>
      <c r="E5494" s="178">
        <v>8.6219999999999999</v>
      </c>
      <c r="F5494" s="563">
        <v>901.04318181818167</v>
      </c>
      <c r="G5494" s="563"/>
    </row>
    <row r="5495" spans="2:7" s="1" customFormat="1" ht="12">
      <c r="B5495" s="2" t="s">
        <v>10146</v>
      </c>
      <c r="C5495" s="176" t="s">
        <v>11355</v>
      </c>
      <c r="D5495" s="177">
        <v>1</v>
      </c>
      <c r="E5495" s="178">
        <v>8.6219999999999999</v>
      </c>
      <c r="F5495" s="563">
        <v>901.04318181818167</v>
      </c>
      <c r="G5495" s="563"/>
    </row>
    <row r="5496" spans="2:7" s="1" customFormat="1" ht="12">
      <c r="B5496" s="2" t="s">
        <v>10147</v>
      </c>
      <c r="C5496" s="176" t="s">
        <v>11356</v>
      </c>
      <c r="D5496" s="177">
        <v>1</v>
      </c>
      <c r="E5496" s="178">
        <v>8.9220000000000006</v>
      </c>
      <c r="F5496" s="563">
        <v>961.50027272727243</v>
      </c>
      <c r="G5496" s="563"/>
    </row>
    <row r="5497" spans="2:7" s="1" customFormat="1" ht="12">
      <c r="B5497" s="2" t="s">
        <v>10148</v>
      </c>
      <c r="C5497" s="176" t="s">
        <v>11357</v>
      </c>
      <c r="D5497" s="177">
        <v>1</v>
      </c>
      <c r="E5497" s="178">
        <v>8.9220000000000006</v>
      </c>
      <c r="F5497" s="563">
        <v>961.50027272727243</v>
      </c>
      <c r="G5497" s="563"/>
    </row>
    <row r="5498" spans="2:7" s="1" customFormat="1" ht="12">
      <c r="B5498" s="2" t="s">
        <v>10149</v>
      </c>
      <c r="C5498" s="176" t="s">
        <v>11358</v>
      </c>
      <c r="D5498" s="177">
        <v>1</v>
      </c>
      <c r="E5498" s="178">
        <v>8.6219999999999999</v>
      </c>
      <c r="F5498" s="563">
        <v>926.62118181818164</v>
      </c>
      <c r="G5498" s="563"/>
    </row>
    <row r="5499" spans="2:7" s="1" customFormat="1" ht="12">
      <c r="B5499" s="2" t="s">
        <v>10150</v>
      </c>
      <c r="C5499" s="176" t="s">
        <v>11359</v>
      </c>
      <c r="D5499" s="177">
        <v>1</v>
      </c>
      <c r="E5499" s="178">
        <v>8.1219999999999999</v>
      </c>
      <c r="F5499" s="563">
        <v>926.62118181818164</v>
      </c>
      <c r="G5499" s="563"/>
    </row>
    <row r="5500" spans="2:7" s="1" customFormat="1" ht="12">
      <c r="B5500" s="2" t="s">
        <v>10151</v>
      </c>
      <c r="C5500" s="176" t="s">
        <v>11360</v>
      </c>
      <c r="D5500" s="177">
        <v>1</v>
      </c>
      <c r="E5500" s="178">
        <v>8.6219999999999999</v>
      </c>
      <c r="F5500" s="563">
        <v>926.62118181818164</v>
      </c>
      <c r="G5500" s="563"/>
    </row>
    <row r="5501" spans="2:7" s="1" customFormat="1" ht="12">
      <c r="B5501" s="2" t="s">
        <v>10152</v>
      </c>
      <c r="C5501" s="176" t="s">
        <v>11361</v>
      </c>
      <c r="D5501" s="177">
        <v>1</v>
      </c>
      <c r="E5501" s="178">
        <v>8.6219999999999999</v>
      </c>
      <c r="F5501" s="563">
        <v>926.62118181818164</v>
      </c>
      <c r="G5501" s="563"/>
    </row>
    <row r="5502" spans="2:7" s="1" customFormat="1" ht="12">
      <c r="B5502" s="2" t="s">
        <v>10153</v>
      </c>
      <c r="C5502" s="176" t="s">
        <v>11362</v>
      </c>
      <c r="D5502" s="177">
        <v>1</v>
      </c>
      <c r="E5502" s="178">
        <v>9.1219999999999999</v>
      </c>
      <c r="F5502" s="563">
        <v>985.91563636363605</v>
      </c>
      <c r="G5502" s="563"/>
    </row>
    <row r="5503" spans="2:7" s="1" customFormat="1" ht="12">
      <c r="B5503" s="2" t="s">
        <v>10154</v>
      </c>
      <c r="C5503" s="176" t="s">
        <v>11363</v>
      </c>
      <c r="D5503" s="177">
        <v>1</v>
      </c>
      <c r="E5503" s="178">
        <v>9.1219999999999999</v>
      </c>
      <c r="F5503" s="563">
        <v>985.91563636363605</v>
      </c>
      <c r="G5503" s="563"/>
    </row>
    <row r="5504" spans="2:7" s="1" customFormat="1" ht="12">
      <c r="B5504" s="2" t="s">
        <v>5992</v>
      </c>
      <c r="C5504" s="176" t="s">
        <v>5993</v>
      </c>
      <c r="D5504" s="177">
        <v>1</v>
      </c>
      <c r="E5504" s="178">
        <v>0.13</v>
      </c>
      <c r="F5504" s="563">
        <v>51.760570909090902</v>
      </c>
      <c r="G5504" s="563"/>
    </row>
    <row r="5505" spans="2:7" s="1" customFormat="1" ht="12">
      <c r="B5505" s="2" t="s">
        <v>5994</v>
      </c>
      <c r="C5505" s="176" t="s">
        <v>7107</v>
      </c>
      <c r="D5505" s="177">
        <v>1</v>
      </c>
      <c r="E5505" s="178">
        <v>0.04</v>
      </c>
      <c r="F5505" s="563">
        <v>85.453772727272721</v>
      </c>
      <c r="G5505" s="563"/>
    </row>
    <row r="5506" spans="2:7" s="1" customFormat="1" ht="12">
      <c r="B5506" s="2" t="s">
        <v>7108</v>
      </c>
      <c r="C5506" s="176" t="s">
        <v>7109</v>
      </c>
      <c r="D5506" s="177">
        <v>1</v>
      </c>
      <c r="E5506" s="178">
        <v>7.0000000000000007E-2</v>
      </c>
      <c r="F5506" s="563">
        <v>63.131154545454542</v>
      </c>
      <c r="G5506" s="563"/>
    </row>
    <row r="5507" spans="2:7" s="1" customFormat="1" ht="12">
      <c r="B5507" s="2" t="s">
        <v>893</v>
      </c>
      <c r="C5507" s="176" t="s">
        <v>894</v>
      </c>
      <c r="D5507" s="177">
        <v>1</v>
      </c>
      <c r="E5507" s="178">
        <v>0.95</v>
      </c>
      <c r="F5507" s="563">
        <v>491.48514545454526</v>
      </c>
      <c r="G5507" s="563"/>
    </row>
    <row r="5508" spans="2:7" s="1" customFormat="1" ht="12">
      <c r="B5508" s="2" t="s">
        <v>17103</v>
      </c>
      <c r="C5508" s="176" t="s">
        <v>17104</v>
      </c>
      <c r="D5508" s="177">
        <v>1</v>
      </c>
      <c r="E5508" s="178">
        <v>8.6</v>
      </c>
      <c r="F5508" s="563">
        <v>527.83690909090888</v>
      </c>
      <c r="G5508" s="563"/>
    </row>
    <row r="5509" spans="2:7" s="1" customFormat="1" ht="12">
      <c r="B5509" s="2" t="s">
        <v>17105</v>
      </c>
      <c r="C5509" s="176" t="s">
        <v>17106</v>
      </c>
      <c r="D5509" s="177">
        <v>1</v>
      </c>
      <c r="E5509" s="178">
        <v>9.26</v>
      </c>
      <c r="F5509" s="563">
        <v>518.53581818181806</v>
      </c>
      <c r="G5509" s="563"/>
    </row>
    <row r="5510" spans="2:7" s="1" customFormat="1" ht="12">
      <c r="B5510" s="2" t="s">
        <v>17107</v>
      </c>
      <c r="C5510" s="176" t="s">
        <v>17108</v>
      </c>
      <c r="D5510" s="177">
        <v>1</v>
      </c>
      <c r="E5510" s="178">
        <v>8.6</v>
      </c>
      <c r="F5510" s="563">
        <v>535.97536363636345</v>
      </c>
      <c r="G5510" s="563"/>
    </row>
    <row r="5511" spans="2:7" s="1" customFormat="1" ht="12">
      <c r="B5511" s="2" t="s">
        <v>17109</v>
      </c>
      <c r="C5511" s="176" t="s">
        <v>17110</v>
      </c>
      <c r="D5511" s="177">
        <v>1</v>
      </c>
      <c r="E5511" s="178">
        <v>9.26</v>
      </c>
      <c r="F5511" s="563">
        <v>524.34899999999982</v>
      </c>
      <c r="G5511" s="563"/>
    </row>
    <row r="5512" spans="2:7" s="1" customFormat="1" ht="12">
      <c r="B5512" s="2" t="s">
        <v>17111</v>
      </c>
      <c r="C5512" s="176" t="s">
        <v>17112</v>
      </c>
      <c r="D5512" s="177">
        <v>1</v>
      </c>
      <c r="E5512" s="178">
        <v>8</v>
      </c>
      <c r="F5512" s="563">
        <v>480.16881818181804</v>
      </c>
      <c r="G5512" s="563"/>
    </row>
    <row r="5513" spans="2:7" s="1" customFormat="1" ht="12">
      <c r="B5513" s="2" t="s">
        <v>17113</v>
      </c>
      <c r="C5513" s="176" t="s">
        <v>17114</v>
      </c>
      <c r="D5513" s="177">
        <v>1</v>
      </c>
      <c r="E5513" s="178">
        <v>8</v>
      </c>
      <c r="F5513" s="563">
        <v>524.34899999999982</v>
      </c>
      <c r="G5513" s="563"/>
    </row>
    <row r="5514" spans="2:7" s="1" customFormat="1" ht="12">
      <c r="B5514" s="2" t="s">
        <v>17115</v>
      </c>
      <c r="C5514" s="176" t="s">
        <v>17116</v>
      </c>
      <c r="D5514" s="177">
        <v>1</v>
      </c>
      <c r="E5514" s="178">
        <v>8</v>
      </c>
      <c r="F5514" s="563">
        <v>480.16881818181804</v>
      </c>
      <c r="G5514" s="563"/>
    </row>
    <row r="5515" spans="2:7" s="1" customFormat="1" ht="12">
      <c r="B5515" s="2" t="s">
        <v>17117</v>
      </c>
      <c r="C5515" s="176" t="s">
        <v>17118</v>
      </c>
      <c r="D5515" s="177">
        <v>1</v>
      </c>
      <c r="E5515" s="178">
        <v>9.26</v>
      </c>
      <c r="F5515" s="563">
        <v>558.06545454545449</v>
      </c>
      <c r="G5515" s="563"/>
    </row>
    <row r="5516" spans="2:7" s="1" customFormat="1" ht="12">
      <c r="B5516" s="2" t="s">
        <v>17119</v>
      </c>
      <c r="C5516" s="176" t="s">
        <v>17120</v>
      </c>
      <c r="D5516" s="177">
        <v>1</v>
      </c>
      <c r="E5516" s="178">
        <v>9.26</v>
      </c>
      <c r="F5516" s="563">
        <v>626.66099999999983</v>
      </c>
      <c r="G5516" s="563"/>
    </row>
    <row r="5517" spans="2:7" s="1" customFormat="1" ht="12">
      <c r="B5517" s="2" t="s">
        <v>17121</v>
      </c>
      <c r="C5517" s="176" t="s">
        <v>17122</v>
      </c>
      <c r="D5517" s="177">
        <v>1</v>
      </c>
      <c r="E5517" s="178">
        <v>8.1999999999999993</v>
      </c>
      <c r="F5517" s="563">
        <v>577.83027272727259</v>
      </c>
      <c r="G5517" s="563"/>
    </row>
    <row r="5518" spans="2:7" s="1" customFormat="1" ht="12">
      <c r="B5518" s="2" t="s">
        <v>17123</v>
      </c>
      <c r="C5518" s="176" t="s">
        <v>17124</v>
      </c>
      <c r="D5518" s="177">
        <v>1</v>
      </c>
      <c r="E5518" s="178">
        <v>9.26</v>
      </c>
      <c r="F5518" s="563">
        <v>626.66099999999983</v>
      </c>
      <c r="G5518" s="563"/>
    </row>
    <row r="5519" spans="2:7" s="1" customFormat="1" ht="12">
      <c r="B5519" s="2" t="s">
        <v>17125</v>
      </c>
      <c r="C5519" s="176" t="s">
        <v>17126</v>
      </c>
      <c r="D5519" s="177">
        <v>1</v>
      </c>
      <c r="E5519" s="178">
        <v>9.26</v>
      </c>
      <c r="F5519" s="563">
        <v>566.20390909090895</v>
      </c>
      <c r="G5519" s="563"/>
    </row>
    <row r="5520" spans="2:7" s="1" customFormat="1" ht="12">
      <c r="B5520" s="2" t="s">
        <v>17127</v>
      </c>
      <c r="C5520" s="176" t="s">
        <v>17128</v>
      </c>
      <c r="D5520" s="177">
        <v>1</v>
      </c>
      <c r="E5520" s="178">
        <v>8.1999999999999993</v>
      </c>
      <c r="F5520" s="563">
        <v>516.21054545454524</v>
      </c>
      <c r="G5520" s="563"/>
    </row>
    <row r="5521" spans="2:7" s="1" customFormat="1" ht="12">
      <c r="B5521" s="2" t="s">
        <v>17129</v>
      </c>
      <c r="C5521" s="176" t="s">
        <v>17130</v>
      </c>
      <c r="D5521" s="177">
        <v>1</v>
      </c>
      <c r="E5521" s="178">
        <v>8.1999999999999993</v>
      </c>
      <c r="F5521" s="563">
        <v>566.20390909090895</v>
      </c>
      <c r="G5521" s="563"/>
    </row>
    <row r="5522" spans="2:7" s="1" customFormat="1" ht="12">
      <c r="B5522" s="2" t="s">
        <v>17131</v>
      </c>
      <c r="C5522" s="176" t="s">
        <v>17132</v>
      </c>
      <c r="D5522" s="177">
        <v>1</v>
      </c>
      <c r="E5522" s="178">
        <v>8.1999999999999993</v>
      </c>
      <c r="F5522" s="563">
        <v>516.21054545454524</v>
      </c>
      <c r="G5522" s="563"/>
    </row>
    <row r="5523" spans="2:7" s="1" customFormat="1" ht="12">
      <c r="B5523" s="2" t="s">
        <v>17133</v>
      </c>
      <c r="C5523" s="176" t="s">
        <v>17134</v>
      </c>
      <c r="D5523" s="177">
        <v>1</v>
      </c>
      <c r="E5523" s="178">
        <v>8.4600000000000009</v>
      </c>
      <c r="F5523" s="563">
        <v>634.79945454545441</v>
      </c>
      <c r="G5523" s="563"/>
    </row>
    <row r="5524" spans="2:7" s="1" customFormat="1" ht="12">
      <c r="B5524" s="2" t="s">
        <v>17135</v>
      </c>
      <c r="C5524" s="176" t="s">
        <v>17136</v>
      </c>
      <c r="D5524" s="177">
        <v>1</v>
      </c>
      <c r="E5524" s="178">
        <v>9.26</v>
      </c>
      <c r="F5524" s="563">
        <v>626.66099999999983</v>
      </c>
      <c r="G5524" s="563"/>
    </row>
    <row r="5525" spans="2:7" s="1" customFormat="1" ht="12">
      <c r="B5525" s="2" t="s">
        <v>17137</v>
      </c>
      <c r="C5525" s="176" t="s">
        <v>17138</v>
      </c>
      <c r="D5525" s="177">
        <v>1</v>
      </c>
      <c r="E5525" s="178">
        <v>9.26</v>
      </c>
      <c r="F5525" s="563">
        <v>791.75536363636343</v>
      </c>
      <c r="G5525" s="563"/>
    </row>
    <row r="5526" spans="2:7" s="1" customFormat="1" ht="12">
      <c r="B5526" s="2" t="s">
        <v>17139</v>
      </c>
      <c r="C5526" s="176" t="s">
        <v>17140</v>
      </c>
      <c r="D5526" s="177">
        <v>1</v>
      </c>
      <c r="E5526" s="178">
        <v>8.4</v>
      </c>
      <c r="F5526" s="563">
        <v>624.33572727272701</v>
      </c>
      <c r="G5526" s="563"/>
    </row>
    <row r="5527" spans="2:7" s="1" customFormat="1" ht="12">
      <c r="B5527" s="2" t="s">
        <v>17141</v>
      </c>
      <c r="C5527" s="176" t="s">
        <v>17142</v>
      </c>
      <c r="D5527" s="177">
        <v>1</v>
      </c>
      <c r="E5527" s="178">
        <v>9.26</v>
      </c>
      <c r="F5527" s="563">
        <v>791.75536363636343</v>
      </c>
      <c r="G5527" s="563"/>
    </row>
    <row r="5528" spans="2:7" s="1" customFormat="1" ht="12">
      <c r="B5528" s="2" t="s">
        <v>17143</v>
      </c>
      <c r="C5528" s="176" t="s">
        <v>17144</v>
      </c>
      <c r="D5528" s="177">
        <v>1</v>
      </c>
      <c r="E5528" s="178">
        <v>8.4600000000000009</v>
      </c>
      <c r="F5528" s="563">
        <v>634.79945454545441</v>
      </c>
      <c r="G5528" s="563"/>
    </row>
    <row r="5529" spans="2:7" s="1" customFormat="1" ht="12">
      <c r="B5529" s="2" t="s">
        <v>17145</v>
      </c>
      <c r="C5529" s="176" t="s">
        <v>17146</v>
      </c>
      <c r="D5529" s="177">
        <v>1</v>
      </c>
      <c r="E5529" s="178">
        <v>8.4600000000000009</v>
      </c>
      <c r="F5529" s="563">
        <v>624.33572727272701</v>
      </c>
      <c r="G5529" s="563"/>
    </row>
    <row r="5530" spans="2:7" s="1" customFormat="1" ht="12">
      <c r="B5530" s="2" t="s">
        <v>17147</v>
      </c>
      <c r="C5530" s="176" t="s">
        <v>17148</v>
      </c>
      <c r="D5530" s="177">
        <v>1</v>
      </c>
      <c r="E5530" s="178">
        <v>9.26</v>
      </c>
      <c r="F5530" s="563">
        <v>634.79945454545441</v>
      </c>
      <c r="G5530" s="563"/>
    </row>
    <row r="5531" spans="2:7" s="1" customFormat="1" ht="12">
      <c r="B5531" s="2" t="s">
        <v>17149</v>
      </c>
      <c r="C5531" s="176" t="s">
        <v>17150</v>
      </c>
      <c r="D5531" s="177">
        <v>1</v>
      </c>
      <c r="E5531" s="178">
        <v>8.6</v>
      </c>
      <c r="F5531" s="563">
        <v>580.15554545454529</v>
      </c>
      <c r="G5531" s="563"/>
    </row>
    <row r="5532" spans="2:7" s="1" customFormat="1" ht="12">
      <c r="B5532" s="2" t="s">
        <v>17151</v>
      </c>
      <c r="C5532" s="176" t="s">
        <v>17152</v>
      </c>
      <c r="D5532" s="177">
        <v>1</v>
      </c>
      <c r="E5532" s="178">
        <v>8.6</v>
      </c>
      <c r="F5532" s="563">
        <v>634.79945454545441</v>
      </c>
      <c r="G5532" s="563"/>
    </row>
    <row r="5533" spans="2:7" s="1" customFormat="1" ht="12">
      <c r="B5533" s="2" t="s">
        <v>17153</v>
      </c>
      <c r="C5533" s="176" t="s">
        <v>17154</v>
      </c>
      <c r="D5533" s="177">
        <v>1</v>
      </c>
      <c r="E5533" s="178">
        <v>8.6</v>
      </c>
      <c r="F5533" s="563">
        <v>580.15554545454529</v>
      </c>
      <c r="G5533" s="563"/>
    </row>
    <row r="5534" spans="2:7" s="1" customFormat="1" ht="12">
      <c r="B5534" s="2" t="s">
        <v>17155</v>
      </c>
      <c r="C5534" s="176" t="s">
        <v>17156</v>
      </c>
      <c r="D5534" s="177">
        <v>1</v>
      </c>
      <c r="E5534" s="178">
        <v>9.26</v>
      </c>
      <c r="F5534" s="563">
        <v>818.49599999999987</v>
      </c>
      <c r="G5534" s="563"/>
    </row>
    <row r="5535" spans="2:7" s="1" customFormat="1" ht="12">
      <c r="B5535" s="2" t="s">
        <v>17157</v>
      </c>
      <c r="C5535" s="176" t="s">
        <v>17158</v>
      </c>
      <c r="D5535" s="177">
        <v>1</v>
      </c>
      <c r="E5535" s="178">
        <v>8.5</v>
      </c>
      <c r="F5535" s="563">
        <v>699.9070909090907</v>
      </c>
      <c r="G5535" s="563"/>
    </row>
    <row r="5536" spans="2:7" s="1" customFormat="1" ht="12">
      <c r="B5536" s="2" t="s">
        <v>17159</v>
      </c>
      <c r="C5536" s="176" t="s">
        <v>17160</v>
      </c>
      <c r="D5536" s="177">
        <v>1</v>
      </c>
      <c r="E5536" s="178">
        <v>8.4600000000000009</v>
      </c>
      <c r="F5536" s="563">
        <v>699.9070909090907</v>
      </c>
      <c r="G5536" s="563"/>
    </row>
    <row r="5537" spans="2:7" s="1" customFormat="1" ht="12">
      <c r="B5537" s="2" t="s">
        <v>17161</v>
      </c>
      <c r="C5537" s="176" t="s">
        <v>17162</v>
      </c>
      <c r="D5537" s="177">
        <v>1</v>
      </c>
      <c r="E5537" s="178">
        <v>9.26</v>
      </c>
      <c r="F5537" s="563">
        <v>489.46990909090897</v>
      </c>
      <c r="G5537" s="563"/>
    </row>
    <row r="5538" spans="2:7" s="1" customFormat="1" ht="12">
      <c r="B5538" s="2" t="s">
        <v>17163</v>
      </c>
      <c r="C5538" s="176" t="s">
        <v>17164</v>
      </c>
      <c r="D5538" s="177">
        <v>1</v>
      </c>
      <c r="E5538" s="178">
        <v>9.26</v>
      </c>
      <c r="F5538" s="563">
        <v>549.92699999999991</v>
      </c>
      <c r="G5538" s="563"/>
    </row>
    <row r="5539" spans="2:7" s="1" customFormat="1" ht="12">
      <c r="B5539" s="2" t="s">
        <v>17165</v>
      </c>
      <c r="C5539" s="176" t="s">
        <v>17166</v>
      </c>
      <c r="D5539" s="177">
        <v>1</v>
      </c>
      <c r="E5539" s="178">
        <v>7.8</v>
      </c>
      <c r="F5539" s="563">
        <v>547.60172727272709</v>
      </c>
      <c r="G5539" s="563"/>
    </row>
    <row r="5540" spans="2:7" s="1" customFormat="1" ht="12">
      <c r="B5540" s="2" t="s">
        <v>17167</v>
      </c>
      <c r="C5540" s="176" t="s">
        <v>17168</v>
      </c>
      <c r="D5540" s="177">
        <v>1</v>
      </c>
      <c r="E5540" s="178">
        <v>9.26</v>
      </c>
      <c r="F5540" s="563">
        <v>549.92699999999991</v>
      </c>
      <c r="G5540" s="563"/>
    </row>
    <row r="5541" spans="2:7" s="1" customFormat="1" ht="12">
      <c r="B5541" s="2" t="s">
        <v>17169</v>
      </c>
      <c r="C5541" s="176" t="s">
        <v>17170</v>
      </c>
      <c r="D5541" s="177">
        <v>1</v>
      </c>
      <c r="E5541" s="178">
        <v>9.26</v>
      </c>
      <c r="F5541" s="563">
        <v>496.44572727272708</v>
      </c>
      <c r="G5541" s="563"/>
    </row>
    <row r="5542" spans="2:7" s="1" customFormat="1" ht="12">
      <c r="B5542" s="2" t="s">
        <v>17171</v>
      </c>
      <c r="C5542" s="176" t="s">
        <v>17172</v>
      </c>
      <c r="D5542" s="177">
        <v>1</v>
      </c>
      <c r="E5542" s="178">
        <v>7.8</v>
      </c>
      <c r="F5542" s="563">
        <v>453.42818181818177</v>
      </c>
      <c r="G5542" s="563"/>
    </row>
    <row r="5543" spans="2:7" s="1" customFormat="1" ht="12">
      <c r="B5543" s="2" t="s">
        <v>17173</v>
      </c>
      <c r="C5543" s="176" t="s">
        <v>17174</v>
      </c>
      <c r="D5543" s="177">
        <v>1</v>
      </c>
      <c r="E5543" s="178">
        <v>7.8</v>
      </c>
      <c r="F5543" s="563">
        <v>496.44572727272708</v>
      </c>
      <c r="G5543" s="563"/>
    </row>
    <row r="5544" spans="2:7" s="1" customFormat="1" ht="12">
      <c r="B5544" s="2" t="s">
        <v>17175</v>
      </c>
      <c r="C5544" s="176" t="s">
        <v>17176</v>
      </c>
      <c r="D5544" s="177">
        <v>1</v>
      </c>
      <c r="E5544" s="178">
        <v>7.8</v>
      </c>
      <c r="F5544" s="563">
        <v>453.42818181818177</v>
      </c>
      <c r="G5544" s="563"/>
    </row>
    <row r="5545" spans="2:7" s="1" customFormat="1" ht="12">
      <c r="B5545" s="2" t="s">
        <v>17177</v>
      </c>
      <c r="C5545" s="176" t="s">
        <v>17178</v>
      </c>
      <c r="D5545" s="177">
        <v>1</v>
      </c>
      <c r="E5545" s="178">
        <v>9.26</v>
      </c>
      <c r="F5545" s="563">
        <v>518.53581818181806</v>
      </c>
      <c r="G5545" s="563"/>
    </row>
    <row r="5546" spans="2:7" s="1" customFormat="1" ht="12">
      <c r="B5546" s="2" t="s">
        <v>17179</v>
      </c>
      <c r="C5546" s="176" t="s">
        <v>17180</v>
      </c>
      <c r="D5546" s="177">
        <v>1</v>
      </c>
      <c r="E5546" s="178">
        <v>9.26</v>
      </c>
      <c r="F5546" s="563">
        <v>558.06545454545449</v>
      </c>
      <c r="G5546" s="563"/>
    </row>
    <row r="5547" spans="2:7" s="1" customFormat="1" ht="12">
      <c r="B5547" s="2" t="s">
        <v>17181</v>
      </c>
      <c r="C5547" s="176" t="s">
        <v>17182</v>
      </c>
      <c r="D5547" s="177">
        <v>1</v>
      </c>
      <c r="E5547" s="178">
        <v>8</v>
      </c>
      <c r="F5547" s="563">
        <v>577.83027272727259</v>
      </c>
      <c r="G5547" s="563"/>
    </row>
    <row r="5548" spans="2:7" s="1" customFormat="1" ht="12">
      <c r="B5548" s="2" t="s">
        <v>17183</v>
      </c>
      <c r="C5548" s="176" t="s">
        <v>17184</v>
      </c>
      <c r="D5548" s="177">
        <v>1</v>
      </c>
      <c r="E5548" s="178">
        <v>9.26</v>
      </c>
      <c r="F5548" s="563">
        <v>558.06545454545449</v>
      </c>
      <c r="G5548" s="563"/>
    </row>
    <row r="5549" spans="2:7" s="1" customFormat="1" ht="12">
      <c r="B5549" s="2" t="s">
        <v>17185</v>
      </c>
      <c r="C5549" s="176" t="s">
        <v>17186</v>
      </c>
      <c r="D5549" s="177">
        <v>1</v>
      </c>
      <c r="E5549" s="178">
        <v>9.26</v>
      </c>
      <c r="F5549" s="563">
        <v>524.34899999999982</v>
      </c>
      <c r="G5549" s="563"/>
    </row>
    <row r="5550" spans="2:7" s="1" customFormat="1" ht="12">
      <c r="B5550" s="2" t="s">
        <v>17187</v>
      </c>
      <c r="C5550" s="176" t="s">
        <v>17188</v>
      </c>
      <c r="D5550" s="177">
        <v>1</v>
      </c>
      <c r="E5550" s="178">
        <v>8</v>
      </c>
      <c r="F5550" s="563">
        <v>480.16881818181804</v>
      </c>
      <c r="G5550" s="563"/>
    </row>
    <row r="5551" spans="2:7" s="1" customFormat="1" ht="12">
      <c r="B5551" s="2" t="s">
        <v>17189</v>
      </c>
      <c r="C5551" s="176" t="s">
        <v>17190</v>
      </c>
      <c r="D5551" s="177">
        <v>1</v>
      </c>
      <c r="E5551" s="178">
        <v>8</v>
      </c>
      <c r="F5551" s="563">
        <v>524.34899999999982</v>
      </c>
      <c r="G5551" s="563"/>
    </row>
    <row r="5552" spans="2:7" s="1" customFormat="1" ht="12">
      <c r="B5552" s="2" t="s">
        <v>17191</v>
      </c>
      <c r="C5552" s="176" t="s">
        <v>17192</v>
      </c>
      <c r="D5552" s="177">
        <v>1</v>
      </c>
      <c r="E5552" s="178">
        <v>8</v>
      </c>
      <c r="F5552" s="563">
        <v>480.16881818181804</v>
      </c>
      <c r="G5552" s="563"/>
    </row>
    <row r="5553" spans="2:7" s="1" customFormat="1" ht="12">
      <c r="B5553" s="2" t="s">
        <v>17193</v>
      </c>
      <c r="C5553" s="176" t="s">
        <v>17194</v>
      </c>
      <c r="D5553" s="177">
        <v>1</v>
      </c>
      <c r="E5553" s="178">
        <v>9.26</v>
      </c>
      <c r="F5553" s="563">
        <v>558.06545454545449</v>
      </c>
      <c r="G5553" s="563"/>
    </row>
    <row r="5554" spans="2:7" s="1" customFormat="1" ht="12">
      <c r="B5554" s="2" t="s">
        <v>17195</v>
      </c>
      <c r="C5554" s="176" t="s">
        <v>17196</v>
      </c>
      <c r="D5554" s="177">
        <v>1</v>
      </c>
      <c r="E5554" s="178">
        <v>9.26</v>
      </c>
      <c r="F5554" s="563">
        <v>534.81272727272722</v>
      </c>
      <c r="G5554" s="563"/>
    </row>
    <row r="5555" spans="2:7" s="1" customFormat="1" ht="12">
      <c r="B5555" s="2" t="s">
        <v>17197</v>
      </c>
      <c r="C5555" s="176" t="s">
        <v>17198</v>
      </c>
      <c r="D5555" s="177">
        <v>1</v>
      </c>
      <c r="E5555" s="178">
        <v>9.26</v>
      </c>
      <c r="F5555" s="563">
        <v>626.66099999999983</v>
      </c>
      <c r="G5555" s="563"/>
    </row>
    <row r="5556" spans="2:7" s="1" customFormat="1" ht="12">
      <c r="B5556" s="2" t="s">
        <v>17199</v>
      </c>
      <c r="C5556" s="176" t="s">
        <v>17200</v>
      </c>
      <c r="D5556" s="177">
        <v>1</v>
      </c>
      <c r="E5556" s="178">
        <v>9.26</v>
      </c>
      <c r="F5556" s="563">
        <v>606.89618181818162</v>
      </c>
      <c r="G5556" s="563"/>
    </row>
    <row r="5557" spans="2:7" s="1" customFormat="1" ht="12">
      <c r="B5557" s="2" t="s">
        <v>17201</v>
      </c>
      <c r="C5557" s="176" t="s">
        <v>17202</v>
      </c>
      <c r="D5557" s="177">
        <v>1</v>
      </c>
      <c r="E5557" s="178">
        <v>8.1999999999999993</v>
      </c>
      <c r="F5557" s="563">
        <v>624.33572727272701</v>
      </c>
      <c r="G5557" s="563"/>
    </row>
    <row r="5558" spans="2:7" s="1" customFormat="1" ht="12">
      <c r="B5558" s="2" t="s">
        <v>17203</v>
      </c>
      <c r="C5558" s="176" t="s">
        <v>17204</v>
      </c>
      <c r="D5558" s="177">
        <v>1</v>
      </c>
      <c r="E5558" s="178">
        <v>9.26</v>
      </c>
      <c r="F5558" s="563">
        <v>626.66099999999983</v>
      </c>
      <c r="G5558" s="563"/>
    </row>
    <row r="5559" spans="2:7" s="1" customFormat="1" ht="12">
      <c r="B5559" s="2" t="s">
        <v>17205</v>
      </c>
      <c r="C5559" s="176" t="s">
        <v>17206</v>
      </c>
      <c r="D5559" s="177">
        <v>1</v>
      </c>
      <c r="E5559" s="178">
        <v>9.26</v>
      </c>
      <c r="F5559" s="563">
        <v>566.20390909090895</v>
      </c>
      <c r="G5559" s="563"/>
    </row>
    <row r="5560" spans="2:7" s="1" customFormat="1" ht="12">
      <c r="B5560" s="2" t="s">
        <v>17207</v>
      </c>
      <c r="C5560" s="176" t="s">
        <v>17208</v>
      </c>
      <c r="D5560" s="177">
        <v>1</v>
      </c>
      <c r="E5560" s="178">
        <v>8.1999999999999993</v>
      </c>
      <c r="F5560" s="563">
        <v>516.21054545454524</v>
      </c>
      <c r="G5560" s="563"/>
    </row>
    <row r="5561" spans="2:7" s="1" customFormat="1" ht="12">
      <c r="B5561" s="2" t="s">
        <v>17209</v>
      </c>
      <c r="C5561" s="176" t="s">
        <v>17210</v>
      </c>
      <c r="D5561" s="177">
        <v>1</v>
      </c>
      <c r="E5561" s="178">
        <v>9.26</v>
      </c>
      <c r="F5561" s="563">
        <v>542.95118181818168</v>
      </c>
      <c r="G5561" s="563"/>
    </row>
    <row r="5562" spans="2:7" s="1" customFormat="1" ht="12">
      <c r="B5562" s="2" t="s">
        <v>17211</v>
      </c>
      <c r="C5562" s="176" t="s">
        <v>17212</v>
      </c>
      <c r="D5562" s="177">
        <v>1</v>
      </c>
      <c r="E5562" s="178">
        <v>8.1999999999999993</v>
      </c>
      <c r="F5562" s="563">
        <v>566.20390909090895</v>
      </c>
      <c r="G5562" s="563"/>
    </row>
    <row r="5563" spans="2:7" s="1" customFormat="1" ht="12">
      <c r="B5563" s="2" t="s">
        <v>17213</v>
      </c>
      <c r="C5563" s="176" t="s">
        <v>17214</v>
      </c>
      <c r="D5563" s="177">
        <v>1</v>
      </c>
      <c r="E5563" s="178">
        <v>8.1999999999999993</v>
      </c>
      <c r="F5563" s="563">
        <v>516.21054545454524</v>
      </c>
      <c r="G5563" s="563"/>
    </row>
    <row r="5564" spans="2:7" s="1" customFormat="1" ht="12">
      <c r="B5564" s="2" t="s">
        <v>17215</v>
      </c>
      <c r="C5564" s="176" t="s">
        <v>17216</v>
      </c>
      <c r="D5564" s="177">
        <v>1</v>
      </c>
      <c r="E5564" s="178">
        <v>8.4600000000000009</v>
      </c>
      <c r="F5564" s="563">
        <v>634.79945454545441</v>
      </c>
      <c r="G5564" s="563"/>
    </row>
    <row r="5565" spans="2:7" s="1" customFormat="1" ht="12">
      <c r="B5565" s="2" t="s">
        <v>17217</v>
      </c>
      <c r="C5565" s="176" t="s">
        <v>17218</v>
      </c>
      <c r="D5565" s="177">
        <v>1</v>
      </c>
      <c r="E5565" s="178">
        <v>8.4600000000000009</v>
      </c>
      <c r="F5565" s="563">
        <v>699.9070909090907</v>
      </c>
      <c r="G5565" s="563"/>
    </row>
    <row r="5566" spans="2:7" s="1" customFormat="1" ht="12">
      <c r="B5566" s="2" t="s">
        <v>17219</v>
      </c>
      <c r="C5566" s="176" t="s">
        <v>17220</v>
      </c>
      <c r="D5566" s="177">
        <v>1</v>
      </c>
      <c r="E5566" s="178">
        <v>9.26</v>
      </c>
      <c r="F5566" s="563">
        <v>626.66099999999983</v>
      </c>
      <c r="G5566" s="563"/>
    </row>
    <row r="5567" spans="2:7" s="1" customFormat="1" ht="12">
      <c r="B5567" s="2" t="s">
        <v>17221</v>
      </c>
      <c r="C5567" s="176" t="s">
        <v>17222</v>
      </c>
      <c r="D5567" s="177">
        <v>1</v>
      </c>
      <c r="E5567" s="178">
        <v>9.26</v>
      </c>
      <c r="F5567" s="563">
        <v>791.75536363636343</v>
      </c>
      <c r="G5567" s="563"/>
    </row>
    <row r="5568" spans="2:7" s="1" customFormat="1" ht="12">
      <c r="B5568" s="2" t="s">
        <v>17223</v>
      </c>
      <c r="C5568" s="176" t="s">
        <v>17224</v>
      </c>
      <c r="D5568" s="177">
        <v>1</v>
      </c>
      <c r="E5568" s="178">
        <v>8.4</v>
      </c>
      <c r="F5568" s="563">
        <v>699.9070909090907</v>
      </c>
      <c r="G5568" s="563"/>
    </row>
    <row r="5569" spans="2:7" s="1" customFormat="1" ht="12">
      <c r="B5569" s="2" t="s">
        <v>17225</v>
      </c>
      <c r="C5569" s="176" t="s">
        <v>17226</v>
      </c>
      <c r="D5569" s="177">
        <v>1</v>
      </c>
      <c r="E5569" s="178">
        <v>9.26</v>
      </c>
      <c r="F5569" s="563">
        <v>791.75536363636343</v>
      </c>
      <c r="G5569" s="563"/>
    </row>
    <row r="5570" spans="2:7" s="1" customFormat="1" ht="12">
      <c r="B5570" s="2" t="s">
        <v>17227</v>
      </c>
      <c r="C5570" s="176" t="s">
        <v>17228</v>
      </c>
      <c r="D5570" s="177">
        <v>1</v>
      </c>
      <c r="E5570" s="178">
        <v>8.4600000000000009</v>
      </c>
      <c r="F5570" s="563">
        <v>634.79945454545441</v>
      </c>
      <c r="G5570" s="563"/>
    </row>
    <row r="5571" spans="2:7" s="1" customFormat="1" ht="12">
      <c r="B5571" s="2" t="s">
        <v>17229</v>
      </c>
      <c r="C5571" s="176" t="s">
        <v>17230</v>
      </c>
      <c r="D5571" s="177">
        <v>1</v>
      </c>
      <c r="E5571" s="178">
        <v>8.4600000000000009</v>
      </c>
      <c r="F5571" s="563">
        <v>699.9070909090907</v>
      </c>
      <c r="G5571" s="563"/>
    </row>
    <row r="5572" spans="2:7" s="1" customFormat="1" ht="12">
      <c r="B5572" s="2" t="s">
        <v>17231</v>
      </c>
      <c r="C5572" s="176" t="s">
        <v>17232</v>
      </c>
      <c r="D5572" s="177">
        <v>1</v>
      </c>
      <c r="E5572" s="178">
        <v>9.26</v>
      </c>
      <c r="F5572" s="563">
        <v>634.79945454545441</v>
      </c>
      <c r="G5572" s="563"/>
    </row>
    <row r="5573" spans="2:7" s="1" customFormat="1" ht="12">
      <c r="B5573" s="2" t="s">
        <v>17233</v>
      </c>
      <c r="C5573" s="176" t="s">
        <v>17234</v>
      </c>
      <c r="D5573" s="177">
        <v>1</v>
      </c>
      <c r="E5573" s="178">
        <v>8.6</v>
      </c>
      <c r="F5573" s="563">
        <v>580.15554545454529</v>
      </c>
      <c r="G5573" s="563"/>
    </row>
    <row r="5574" spans="2:7" s="1" customFormat="1" ht="12">
      <c r="B5574" s="2" t="s">
        <v>17235</v>
      </c>
      <c r="C5574" s="176" t="s">
        <v>17236</v>
      </c>
      <c r="D5574" s="177">
        <v>1</v>
      </c>
      <c r="E5574" s="178">
        <v>8.6</v>
      </c>
      <c r="F5574" s="563">
        <v>634.79945454545441</v>
      </c>
      <c r="G5574" s="563"/>
    </row>
    <row r="5575" spans="2:7" s="1" customFormat="1" ht="12">
      <c r="B5575" s="2" t="s">
        <v>17237</v>
      </c>
      <c r="C5575" s="176" t="s">
        <v>17238</v>
      </c>
      <c r="D5575" s="177">
        <v>1</v>
      </c>
      <c r="E5575" s="178">
        <v>8.6</v>
      </c>
      <c r="F5575" s="563">
        <v>580.15554545454529</v>
      </c>
      <c r="G5575" s="563"/>
    </row>
    <row r="5576" spans="2:7" s="1" customFormat="1" ht="12">
      <c r="B5576" s="2" t="s">
        <v>17239</v>
      </c>
      <c r="C5576" s="176" t="s">
        <v>17240</v>
      </c>
      <c r="D5576" s="177">
        <v>1</v>
      </c>
      <c r="E5576" s="178">
        <v>9.66</v>
      </c>
      <c r="F5576" s="563">
        <v>726.64772727272725</v>
      </c>
      <c r="G5576" s="563"/>
    </row>
    <row r="5577" spans="2:7" s="1" customFormat="1" ht="12">
      <c r="B5577" s="2" t="s">
        <v>17241</v>
      </c>
      <c r="C5577" s="176" t="s">
        <v>17242</v>
      </c>
      <c r="D5577" s="177">
        <v>1</v>
      </c>
      <c r="E5577" s="178">
        <v>9.26</v>
      </c>
      <c r="F5577" s="563">
        <v>726.64772727272725</v>
      </c>
      <c r="G5577" s="563"/>
    </row>
    <row r="5578" spans="2:7" s="1" customFormat="1" ht="12">
      <c r="B5578" s="2" t="s">
        <v>17243</v>
      </c>
      <c r="C5578" s="176" t="s">
        <v>17244</v>
      </c>
      <c r="D5578" s="177">
        <v>1</v>
      </c>
      <c r="E5578" s="178">
        <v>9.26</v>
      </c>
      <c r="F5578" s="563">
        <v>818.49599999999987</v>
      </c>
      <c r="G5578" s="563"/>
    </row>
    <row r="5579" spans="2:7" s="1" customFormat="1" ht="12">
      <c r="B5579" s="2" t="s">
        <v>17245</v>
      </c>
      <c r="C5579" s="176" t="s">
        <v>17246</v>
      </c>
      <c r="D5579" s="177">
        <v>1</v>
      </c>
      <c r="E5579" s="178">
        <v>9.26</v>
      </c>
      <c r="F5579" s="563">
        <v>818.49599999999987</v>
      </c>
      <c r="G5579" s="563"/>
    </row>
    <row r="5580" spans="2:7" s="1" customFormat="1" ht="12">
      <c r="B5580" s="2" t="s">
        <v>17247</v>
      </c>
      <c r="C5580" s="176" t="s">
        <v>17248</v>
      </c>
      <c r="D5580" s="177">
        <v>1</v>
      </c>
      <c r="E5580" s="178">
        <v>8.5</v>
      </c>
      <c r="F5580" s="563">
        <v>796.40590909090895</v>
      </c>
      <c r="G5580" s="563"/>
    </row>
    <row r="5581" spans="2:7" s="1" customFormat="1" ht="12">
      <c r="B5581" s="2" t="s">
        <v>17249</v>
      </c>
      <c r="C5581" s="176" t="s">
        <v>17250</v>
      </c>
      <c r="D5581" s="177">
        <v>1</v>
      </c>
      <c r="E5581" s="178">
        <v>8.4600000000000009</v>
      </c>
      <c r="F5581" s="563">
        <v>799.89381818181801</v>
      </c>
      <c r="G5581" s="563"/>
    </row>
    <row r="5582" spans="2:7" s="1" customFormat="1" ht="12">
      <c r="B5582" s="2" t="s">
        <v>17251</v>
      </c>
      <c r="C5582" s="176" t="s">
        <v>17252</v>
      </c>
      <c r="D5582" s="177">
        <v>1</v>
      </c>
      <c r="E5582" s="178">
        <v>8.4600000000000009</v>
      </c>
      <c r="F5582" s="563">
        <v>796.40590909090895</v>
      </c>
      <c r="G5582" s="563"/>
    </row>
    <row r="5583" spans="2:7" s="1" customFormat="1" ht="12">
      <c r="B5583" s="2" t="s">
        <v>17253</v>
      </c>
      <c r="C5583" s="176" t="s">
        <v>17254</v>
      </c>
      <c r="D5583" s="177">
        <v>1</v>
      </c>
      <c r="E5583" s="178">
        <v>9.66</v>
      </c>
      <c r="F5583" s="563">
        <v>732.46090909090901</v>
      </c>
      <c r="G5583" s="563"/>
    </row>
    <row r="5584" spans="2:7" s="1" customFormat="1" ht="12">
      <c r="B5584" s="2" t="s">
        <v>17255</v>
      </c>
      <c r="C5584" s="176" t="s">
        <v>17256</v>
      </c>
      <c r="D5584" s="177">
        <v>1</v>
      </c>
      <c r="E5584" s="178">
        <v>9</v>
      </c>
      <c r="F5584" s="563">
        <v>727.81036363636349</v>
      </c>
      <c r="G5584" s="563"/>
    </row>
    <row r="5585" spans="2:7" s="1" customFormat="1" ht="12">
      <c r="B5585" s="2" t="s">
        <v>17257</v>
      </c>
      <c r="C5585" s="176" t="s">
        <v>17258</v>
      </c>
      <c r="D5585" s="177">
        <v>1</v>
      </c>
      <c r="E5585" s="178">
        <v>9.26</v>
      </c>
      <c r="F5585" s="563">
        <v>732.46090909090901</v>
      </c>
      <c r="G5585" s="563"/>
    </row>
    <row r="5586" spans="2:7" s="1" customFormat="1" ht="12">
      <c r="B5586" s="2" t="s">
        <v>17259</v>
      </c>
      <c r="C5586" s="176" t="s">
        <v>17260</v>
      </c>
      <c r="D5586" s="177">
        <v>1</v>
      </c>
      <c r="E5586" s="178">
        <v>9</v>
      </c>
      <c r="F5586" s="563">
        <v>799.89381818181801</v>
      </c>
      <c r="G5586" s="563"/>
    </row>
    <row r="5587" spans="2:7" s="1" customFormat="1" ht="12">
      <c r="B5587" s="2" t="s">
        <v>17261</v>
      </c>
      <c r="C5587" s="176" t="s">
        <v>17262</v>
      </c>
      <c r="D5587" s="177">
        <v>1</v>
      </c>
      <c r="E5587" s="178">
        <v>9</v>
      </c>
      <c r="F5587" s="563">
        <v>727.81036363636349</v>
      </c>
      <c r="G5587" s="563"/>
    </row>
    <row r="5588" spans="2:7" s="1" customFormat="1" ht="12">
      <c r="B5588" s="2" t="s">
        <v>10155</v>
      </c>
      <c r="C5588" s="176" t="s">
        <v>10156</v>
      </c>
      <c r="D5588" s="177">
        <v>1</v>
      </c>
      <c r="E5588" s="178">
        <v>3.42</v>
      </c>
      <c r="F5588" s="563">
        <v>509.23472727272718</v>
      </c>
      <c r="G5588" s="563"/>
    </row>
    <row r="5589" spans="2:7" s="1" customFormat="1" ht="12">
      <c r="B5589" s="2" t="s">
        <v>10157</v>
      </c>
      <c r="C5589" s="176" t="s">
        <v>10158</v>
      </c>
      <c r="D5589" s="177">
        <v>1</v>
      </c>
      <c r="E5589" s="178">
        <v>3.54</v>
      </c>
      <c r="F5589" s="563">
        <v>553.87996363636353</v>
      </c>
      <c r="G5589" s="563"/>
    </row>
    <row r="5590" spans="2:7" s="1" customFormat="1" ht="12">
      <c r="B5590" s="2" t="s">
        <v>10159</v>
      </c>
      <c r="C5590" s="176" t="s">
        <v>10160</v>
      </c>
      <c r="D5590" s="177">
        <v>1</v>
      </c>
      <c r="E5590" s="178">
        <v>5.9</v>
      </c>
      <c r="F5590" s="563">
        <v>685.02534545454535</v>
      </c>
      <c r="G5590" s="563"/>
    </row>
    <row r="5591" spans="2:7" s="1" customFormat="1" ht="12">
      <c r="B5591" s="2" t="s">
        <v>17263</v>
      </c>
      <c r="C5591" s="176" t="s">
        <v>17264</v>
      </c>
      <c r="D5591" s="177">
        <v>1</v>
      </c>
      <c r="E5591" s="178">
        <v>3.15</v>
      </c>
      <c r="F5591" s="563">
        <v>484.12178181818177</v>
      </c>
      <c r="G5591" s="563"/>
    </row>
    <row r="5592" spans="2:7" s="1" customFormat="1" ht="12">
      <c r="B5592" s="2" t="s">
        <v>17265</v>
      </c>
      <c r="C5592" s="176" t="s">
        <v>17266</v>
      </c>
      <c r="D5592" s="177">
        <v>1</v>
      </c>
      <c r="E5592" s="178">
        <v>3.3</v>
      </c>
      <c r="F5592" s="563">
        <v>521.79119999999989</v>
      </c>
      <c r="G5592" s="563"/>
    </row>
    <row r="5593" spans="2:7" s="1" customFormat="1" ht="12">
      <c r="B5593" s="2" t="s">
        <v>10161</v>
      </c>
      <c r="C5593" s="176" t="s">
        <v>10156</v>
      </c>
      <c r="D5593" s="177">
        <v>1</v>
      </c>
      <c r="E5593" s="178">
        <v>3.16</v>
      </c>
      <c r="F5593" s="563">
        <v>597.13003636363624</v>
      </c>
      <c r="G5593" s="563"/>
    </row>
    <row r="5594" spans="2:7" s="1" customFormat="1" ht="12">
      <c r="B5594" s="2" t="s">
        <v>10162</v>
      </c>
      <c r="C5594" s="176" t="s">
        <v>10158</v>
      </c>
      <c r="D5594" s="177">
        <v>1</v>
      </c>
      <c r="E5594" s="178">
        <v>3.32</v>
      </c>
      <c r="F5594" s="563">
        <v>661.3075636363634</v>
      </c>
      <c r="G5594" s="563"/>
    </row>
    <row r="5595" spans="2:7" s="1" customFormat="1" ht="12">
      <c r="B5595" s="2" t="s">
        <v>17267</v>
      </c>
      <c r="C5595" s="176" t="s">
        <v>17268</v>
      </c>
      <c r="D5595" s="177">
        <v>1</v>
      </c>
      <c r="E5595" s="178">
        <v>3.15</v>
      </c>
      <c r="F5595" s="563">
        <v>442.26687272727258</v>
      </c>
      <c r="G5595" s="563"/>
    </row>
    <row r="5596" spans="2:7" s="1" customFormat="1" ht="12">
      <c r="B5596" s="2" t="s">
        <v>17269</v>
      </c>
      <c r="C5596" s="176" t="s">
        <v>17270</v>
      </c>
      <c r="D5596" s="177">
        <v>1</v>
      </c>
      <c r="E5596" s="178">
        <v>3.3</v>
      </c>
      <c r="F5596" s="563">
        <v>479.93629090909093</v>
      </c>
      <c r="G5596" s="563"/>
    </row>
    <row r="5597" spans="2:7" s="1" customFormat="1" ht="12">
      <c r="B5597" s="2" t="s">
        <v>10163</v>
      </c>
      <c r="C5597" s="176" t="s">
        <v>10164</v>
      </c>
      <c r="D5597" s="177">
        <v>1</v>
      </c>
      <c r="E5597" s="178">
        <v>3.403</v>
      </c>
      <c r="F5597" s="563">
        <v>333.44410909090908</v>
      </c>
      <c r="G5597" s="563"/>
    </row>
    <row r="5598" spans="2:7" s="1" customFormat="1" ht="12">
      <c r="B5598" s="2" t="s">
        <v>10165</v>
      </c>
      <c r="C5598" s="176" t="s">
        <v>10166</v>
      </c>
      <c r="D5598" s="177">
        <v>1</v>
      </c>
      <c r="E5598" s="178">
        <v>5.5759999999999996</v>
      </c>
      <c r="F5598" s="563">
        <v>477.14596363636355</v>
      </c>
      <c r="G5598" s="563"/>
    </row>
    <row r="5599" spans="2:7" s="1" customFormat="1" ht="12">
      <c r="B5599" s="2" t="s">
        <v>10167</v>
      </c>
      <c r="C5599" s="176" t="s">
        <v>10168</v>
      </c>
      <c r="D5599" s="177">
        <v>1</v>
      </c>
      <c r="E5599" s="178">
        <v>3.4049999999999998</v>
      </c>
      <c r="F5599" s="563">
        <v>346.00058181818173</v>
      </c>
      <c r="G5599" s="563"/>
    </row>
    <row r="5600" spans="2:7" s="1" customFormat="1" ht="12">
      <c r="B5600" s="2" t="s">
        <v>10169</v>
      </c>
      <c r="C5600" s="176" t="s">
        <v>10170</v>
      </c>
      <c r="D5600" s="177">
        <v>1</v>
      </c>
      <c r="E5600" s="178">
        <v>3.1160000000000001</v>
      </c>
      <c r="F5600" s="563">
        <v>354.37156363636348</v>
      </c>
      <c r="G5600" s="563"/>
    </row>
    <row r="5601" spans="1:7" s="1" customFormat="1" ht="12">
      <c r="B5601" s="2" t="s">
        <v>10171</v>
      </c>
      <c r="C5601" s="176" t="s">
        <v>10172</v>
      </c>
      <c r="D5601" s="177">
        <v>1</v>
      </c>
      <c r="E5601" s="178">
        <v>4</v>
      </c>
      <c r="F5601" s="563">
        <v>364.13770909090903</v>
      </c>
      <c r="G5601" s="563"/>
    </row>
    <row r="5602" spans="1:7" s="1" customFormat="1" ht="12">
      <c r="B5602" s="2" t="s">
        <v>7110</v>
      </c>
      <c r="C5602" s="176" t="s">
        <v>7111</v>
      </c>
      <c r="D5602" s="177">
        <v>1</v>
      </c>
      <c r="E5602" s="178">
        <v>1.397</v>
      </c>
      <c r="F5602" s="563">
        <v>380.8021636363635</v>
      </c>
      <c r="G5602" s="563"/>
    </row>
    <row r="5603" spans="1:7" s="1" customFormat="1" ht="12">
      <c r="B5603" s="2" t="s">
        <v>7112</v>
      </c>
      <c r="C5603" s="176" t="s">
        <v>7113</v>
      </c>
      <c r="D5603" s="177">
        <v>1</v>
      </c>
      <c r="E5603" s="178">
        <v>0.13</v>
      </c>
      <c r="F5603" s="563">
        <v>58.767392727272721</v>
      </c>
      <c r="G5603" s="563"/>
    </row>
    <row r="5604" spans="1:7" s="1" customFormat="1" ht="12">
      <c r="B5604" s="2" t="s">
        <v>7114</v>
      </c>
      <c r="C5604" s="176" t="s">
        <v>7115</v>
      </c>
      <c r="D5604" s="177">
        <v>1</v>
      </c>
      <c r="E5604" s="178">
        <v>1.357</v>
      </c>
      <c r="F5604" s="563">
        <v>404.51994545454528</v>
      </c>
      <c r="G5604" s="563"/>
    </row>
    <row r="5605" spans="1:7" s="1" customFormat="1" ht="12">
      <c r="B5605" s="2" t="s">
        <v>7116</v>
      </c>
      <c r="C5605" s="176" t="s">
        <v>7117</v>
      </c>
      <c r="D5605" s="177">
        <v>1</v>
      </c>
      <c r="E5605" s="178">
        <v>1.409</v>
      </c>
      <c r="F5605" s="563">
        <v>527.06181818181801</v>
      </c>
      <c r="G5605" s="563"/>
    </row>
    <row r="5606" spans="1:7" s="1" customFormat="1" ht="12">
      <c r="B5606" s="2" t="s">
        <v>7118</v>
      </c>
      <c r="C5606" s="176" t="s">
        <v>7119</v>
      </c>
      <c r="D5606" s="177">
        <v>1</v>
      </c>
      <c r="E5606" s="178">
        <v>0.14000000000000001</v>
      </c>
      <c r="F5606" s="563">
        <v>68.518036363636341</v>
      </c>
      <c r="G5606" s="563"/>
    </row>
    <row r="5607" spans="1:7" s="1" customFormat="1" ht="12">
      <c r="B5607" s="2" t="s">
        <v>7120</v>
      </c>
      <c r="C5607" s="176" t="s">
        <v>7121</v>
      </c>
      <c r="D5607" s="177">
        <v>1</v>
      </c>
      <c r="E5607" s="178">
        <v>1.357</v>
      </c>
      <c r="F5607" s="563">
        <v>432.19069090909085</v>
      </c>
      <c r="G5607" s="563"/>
    </row>
    <row r="5608" spans="1:7" s="1" customFormat="1" ht="12">
      <c r="B5608" s="2" t="s">
        <v>7122</v>
      </c>
      <c r="C5608" s="176" t="s">
        <v>11364</v>
      </c>
      <c r="D5608" s="177">
        <v>1</v>
      </c>
      <c r="E5608" s="178">
        <v>0.15</v>
      </c>
      <c r="F5608" s="563">
        <v>88.414619999999971</v>
      </c>
      <c r="G5608" s="563"/>
    </row>
    <row r="5609" spans="1:7" s="1" customFormat="1" ht="12">
      <c r="B5609" s="2" t="s">
        <v>7123</v>
      </c>
      <c r="C5609" s="176" t="s">
        <v>7124</v>
      </c>
      <c r="D5609" s="177">
        <v>1</v>
      </c>
      <c r="E5609" s="178">
        <v>3.016</v>
      </c>
      <c r="F5609" s="563">
        <v>760.28667272727262</v>
      </c>
      <c r="G5609" s="563"/>
    </row>
    <row r="5610" spans="1:7" s="1" customFormat="1" ht="12">
      <c r="B5610" s="2" t="s">
        <v>7125</v>
      </c>
      <c r="C5610" s="176" t="s">
        <v>7126</v>
      </c>
      <c r="D5610" s="177">
        <v>1</v>
      </c>
      <c r="E5610" s="178">
        <v>3.0649999999999999</v>
      </c>
      <c r="F5610" s="563">
        <v>760.28667272727262</v>
      </c>
      <c r="G5610" s="563"/>
    </row>
    <row r="5611" spans="1:7" s="1" customFormat="1" ht="12">
      <c r="B5611" s="2" t="s">
        <v>7127</v>
      </c>
      <c r="C5611" s="176" t="s">
        <v>7796</v>
      </c>
      <c r="D5611" s="177">
        <v>1</v>
      </c>
      <c r="E5611" s="178">
        <v>3.012</v>
      </c>
      <c r="F5611" s="563">
        <v>770.82790909090897</v>
      </c>
      <c r="G5611" s="563"/>
    </row>
    <row r="5612" spans="1:7" s="1" customFormat="1" ht="12">
      <c r="B5612" s="2" t="s">
        <v>7797</v>
      </c>
      <c r="C5612" s="176" t="s">
        <v>7798</v>
      </c>
      <c r="D5612" s="177">
        <v>1</v>
      </c>
      <c r="E5612" s="178">
        <v>0.51</v>
      </c>
      <c r="F5612" s="563">
        <v>57.449738181818176</v>
      </c>
      <c r="G5612" s="563"/>
    </row>
    <row r="5613" spans="1:7" s="1" customFormat="1" ht="12">
      <c r="B5613" s="2" t="s">
        <v>7799</v>
      </c>
      <c r="C5613" s="176" t="s">
        <v>17271</v>
      </c>
      <c r="D5613" s="177">
        <v>1</v>
      </c>
      <c r="E5613" s="178">
        <v>0.88800000000000001</v>
      </c>
      <c r="F5613" s="563">
        <v>64.169776363636345</v>
      </c>
      <c r="G5613" s="563"/>
    </row>
    <row r="5614" spans="1:7" s="1" customFormat="1" ht="12">
      <c r="A5614" s="3" t="s">
        <v>12969</v>
      </c>
      <c r="B5614" s="2" t="s">
        <v>7800</v>
      </c>
      <c r="C5614" s="176" t="s">
        <v>7128</v>
      </c>
      <c r="D5614" s="177">
        <v>1</v>
      </c>
      <c r="E5614" s="178">
        <v>1.3069999999999999</v>
      </c>
      <c r="F5614" s="563">
        <v>345.22549090909081</v>
      </c>
      <c r="G5614" s="563"/>
    </row>
    <row r="5615" spans="1:7" s="1" customFormat="1" ht="12">
      <c r="B5615" s="2" t="s">
        <v>7129</v>
      </c>
      <c r="C5615" s="176" t="s">
        <v>17272</v>
      </c>
      <c r="D5615" s="177">
        <v>1</v>
      </c>
      <c r="E5615" s="178">
        <v>1.6479999999999999</v>
      </c>
      <c r="F5615" s="563">
        <v>461.1790909090908</v>
      </c>
      <c r="G5615" s="563"/>
    </row>
    <row r="5616" spans="1:7" s="1" customFormat="1" ht="12">
      <c r="A5616" s="3"/>
      <c r="B5616" s="2" t="s">
        <v>7130</v>
      </c>
      <c r="C5616" s="176" t="s">
        <v>7131</v>
      </c>
      <c r="D5616" s="177">
        <v>1</v>
      </c>
      <c r="E5616" s="178">
        <v>7.0000000000000007E-2</v>
      </c>
      <c r="F5616" s="563">
        <v>47.172032727272708</v>
      </c>
      <c r="G5616" s="563"/>
    </row>
    <row r="5617" spans="1:7" s="1" customFormat="1" ht="12">
      <c r="A5617" s="3" t="s">
        <v>12970</v>
      </c>
      <c r="B5617" s="2" t="s">
        <v>7132</v>
      </c>
      <c r="C5617" s="176" t="s">
        <v>7133</v>
      </c>
      <c r="D5617" s="177">
        <v>1</v>
      </c>
      <c r="E5617" s="178">
        <v>1.3069999999999999</v>
      </c>
      <c r="F5617" s="563">
        <v>345.22549090909081</v>
      </c>
      <c r="G5617" s="563"/>
    </row>
    <row r="5618" spans="1:7" s="1" customFormat="1" ht="12">
      <c r="B5618" s="2" t="s">
        <v>7134</v>
      </c>
      <c r="C5618" s="176" t="s">
        <v>17273</v>
      </c>
      <c r="D5618" s="177">
        <v>1</v>
      </c>
      <c r="E5618" s="178">
        <v>1.5580000000000001</v>
      </c>
      <c r="F5618" s="563">
        <v>462.49674545454536</v>
      </c>
      <c r="G5618" s="563"/>
    </row>
    <row r="5619" spans="1:7" s="1" customFormat="1" ht="12">
      <c r="A5619" s="3"/>
      <c r="B5619" s="2" t="s">
        <v>7135</v>
      </c>
      <c r="C5619" s="176" t="s">
        <v>7136</v>
      </c>
      <c r="D5619" s="177">
        <v>1</v>
      </c>
      <c r="E5619" s="178">
        <v>0.08</v>
      </c>
      <c r="F5619" s="563">
        <v>47.830859999999994</v>
      </c>
      <c r="G5619" s="563"/>
    </row>
    <row r="5620" spans="1:7" s="1" customFormat="1" ht="12">
      <c r="A5620" s="3" t="s">
        <v>12971</v>
      </c>
      <c r="B5620" s="2" t="s">
        <v>7137</v>
      </c>
      <c r="C5620" s="176" t="s">
        <v>17274</v>
      </c>
      <c r="D5620" s="177">
        <v>1</v>
      </c>
      <c r="E5620" s="178">
        <v>1.327</v>
      </c>
      <c r="F5620" s="563">
        <v>350.49610909090904</v>
      </c>
      <c r="G5620" s="563"/>
    </row>
    <row r="5621" spans="1:7" s="1" customFormat="1" ht="12">
      <c r="A5621" s="3" t="s">
        <v>13209</v>
      </c>
      <c r="B5621" s="2" t="s">
        <v>7138</v>
      </c>
      <c r="C5621" s="176" t="s">
        <v>17275</v>
      </c>
      <c r="D5621" s="177">
        <v>1</v>
      </c>
      <c r="E5621" s="178">
        <v>1.6279999999999999</v>
      </c>
      <c r="F5621" s="563">
        <v>471.72032727272716</v>
      </c>
      <c r="G5621" s="563"/>
    </row>
    <row r="5622" spans="1:7" s="1" customFormat="1" ht="12">
      <c r="B5622" s="2" t="s">
        <v>7139</v>
      </c>
      <c r="C5622" s="176" t="s">
        <v>11365</v>
      </c>
      <c r="D5622" s="177">
        <v>1</v>
      </c>
      <c r="E5622" s="178">
        <v>0.09</v>
      </c>
      <c r="F5622" s="563">
        <v>53.760305454545438</v>
      </c>
      <c r="G5622" s="563"/>
    </row>
    <row r="5623" spans="1:7" s="1" customFormat="1" ht="12">
      <c r="B5623" s="2" t="s">
        <v>7140</v>
      </c>
      <c r="C5623" s="176" t="s">
        <v>7141</v>
      </c>
      <c r="D5623" s="177">
        <v>1</v>
      </c>
      <c r="E5623" s="178">
        <v>1.103</v>
      </c>
      <c r="F5623" s="563">
        <v>108.57473454545453</v>
      </c>
      <c r="G5623" s="563"/>
    </row>
    <row r="5624" spans="1:7" s="1" customFormat="1" ht="12">
      <c r="B5624" s="2" t="s">
        <v>7142</v>
      </c>
      <c r="C5624" s="176" t="s">
        <v>7143</v>
      </c>
      <c r="D5624" s="177">
        <v>1</v>
      </c>
      <c r="E5624" s="178">
        <v>2.629</v>
      </c>
      <c r="F5624" s="563">
        <v>570.54441818181806</v>
      </c>
      <c r="G5624" s="563"/>
    </row>
    <row r="5625" spans="1:7" s="1" customFormat="1">
      <c r="B5625" s="2"/>
      <c r="C5625" s="82"/>
      <c r="D5625" s="84"/>
      <c r="E5625" s="116"/>
      <c r="F5625" s="180"/>
    </row>
    <row r="5626" spans="1:7" s="1" customFormat="1">
      <c r="B5626" s="5"/>
      <c r="C5626" s="82"/>
      <c r="D5626" s="84"/>
      <c r="E5626" s="116"/>
      <c r="F5626" s="180"/>
    </row>
    <row r="5627" spans="1:7" s="1" customFormat="1">
      <c r="B5627" s="5"/>
      <c r="C5627" s="82"/>
      <c r="D5627" s="84"/>
      <c r="E5627" s="116"/>
      <c r="F5627" s="180"/>
    </row>
    <row r="5628" spans="1:7" s="1" customFormat="1">
      <c r="B5628" s="5"/>
      <c r="C5628" s="82"/>
      <c r="D5628" s="84"/>
      <c r="E5628" s="116"/>
      <c r="F5628" s="180"/>
    </row>
    <row r="5629" spans="1:7" s="1" customFormat="1">
      <c r="B5629" s="5"/>
      <c r="C5629" s="82"/>
      <c r="D5629" s="84"/>
      <c r="E5629" s="116"/>
      <c r="F5629" s="180"/>
    </row>
    <row r="5630" spans="1:7" s="1" customFormat="1">
      <c r="B5630" s="5"/>
      <c r="C5630" s="82"/>
      <c r="D5630" s="84"/>
      <c r="E5630" s="116"/>
      <c r="F5630" s="180"/>
    </row>
    <row r="5631" spans="1:7" s="1" customFormat="1">
      <c r="B5631" s="5"/>
      <c r="C5631" s="82"/>
      <c r="D5631" s="84"/>
      <c r="E5631" s="116"/>
      <c r="F5631" s="180"/>
    </row>
    <row r="5632" spans="1:7" s="1" customFormat="1">
      <c r="B5632" s="5"/>
      <c r="C5632" s="82"/>
      <c r="D5632" s="84"/>
      <c r="E5632" s="116"/>
      <c r="F5632" s="180"/>
    </row>
    <row r="5633" spans="2:6" s="1" customFormat="1">
      <c r="B5633" s="5"/>
      <c r="C5633" s="82"/>
      <c r="D5633" s="84"/>
      <c r="E5633" s="116"/>
      <c r="F5633" s="180"/>
    </row>
    <row r="5634" spans="2:6" s="1" customFormat="1">
      <c r="B5634" s="5"/>
      <c r="C5634" s="82"/>
      <c r="D5634" s="84"/>
      <c r="E5634" s="116"/>
      <c r="F5634" s="180"/>
    </row>
    <row r="5635" spans="2:6" s="1" customFormat="1">
      <c r="B5635" s="5"/>
      <c r="C5635" s="82"/>
      <c r="D5635" s="84"/>
      <c r="E5635" s="116"/>
      <c r="F5635" s="180"/>
    </row>
    <row r="5636" spans="2:6" s="1" customFormat="1">
      <c r="B5636" s="5"/>
      <c r="C5636" s="82"/>
      <c r="D5636" s="84"/>
      <c r="E5636" s="116"/>
      <c r="F5636" s="180"/>
    </row>
    <row r="5637" spans="2:6" s="1" customFormat="1">
      <c r="B5637" s="5"/>
      <c r="C5637" s="82"/>
      <c r="D5637" s="84"/>
      <c r="E5637" s="116"/>
      <c r="F5637" s="180"/>
    </row>
    <row r="5638" spans="2:6" s="1" customFormat="1">
      <c r="B5638" s="5"/>
      <c r="C5638" s="82"/>
      <c r="D5638" s="84"/>
      <c r="E5638" s="116"/>
      <c r="F5638" s="180"/>
    </row>
    <row r="5639" spans="2:6" s="1" customFormat="1">
      <c r="B5639" s="5"/>
      <c r="C5639" s="82"/>
      <c r="D5639" s="84"/>
      <c r="E5639" s="116"/>
      <c r="F5639" s="180"/>
    </row>
    <row r="5640" spans="2:6" s="1" customFormat="1">
      <c r="B5640" s="5"/>
      <c r="C5640" s="82"/>
      <c r="D5640" s="84"/>
      <c r="E5640" s="116"/>
      <c r="F5640" s="180"/>
    </row>
    <row r="5641" spans="2:6" s="1" customFormat="1">
      <c r="B5641" s="5"/>
      <c r="C5641" s="82"/>
      <c r="D5641" s="84"/>
      <c r="E5641" s="116"/>
      <c r="F5641" s="180"/>
    </row>
    <row r="5642" spans="2:6" s="1" customFormat="1">
      <c r="B5642" s="5"/>
      <c r="C5642" s="82"/>
      <c r="D5642" s="84"/>
      <c r="E5642" s="116"/>
      <c r="F5642" s="180"/>
    </row>
    <row r="5643" spans="2:6" s="1" customFormat="1">
      <c r="B5643" s="5"/>
      <c r="C5643" s="82"/>
      <c r="D5643" s="84"/>
      <c r="E5643" s="116"/>
      <c r="F5643" s="180"/>
    </row>
    <row r="5644" spans="2:6" s="1" customFormat="1">
      <c r="B5644" s="5"/>
      <c r="C5644" s="82"/>
      <c r="D5644" s="84"/>
      <c r="E5644" s="116"/>
      <c r="F5644" s="180"/>
    </row>
    <row r="5645" spans="2:6" s="1" customFormat="1">
      <c r="B5645" s="5"/>
      <c r="C5645" s="82"/>
      <c r="D5645" s="84"/>
      <c r="E5645" s="116"/>
      <c r="F5645" s="180"/>
    </row>
    <row r="5646" spans="2:6" s="1" customFormat="1">
      <c r="B5646" s="5"/>
      <c r="C5646" s="82"/>
      <c r="D5646" s="84"/>
      <c r="E5646" s="116"/>
      <c r="F5646" s="180"/>
    </row>
    <row r="5647" spans="2:6" s="1" customFormat="1">
      <c r="B5647" s="5"/>
      <c r="C5647" s="82"/>
      <c r="D5647" s="84"/>
      <c r="E5647" s="116"/>
      <c r="F5647" s="180"/>
    </row>
    <row r="5648" spans="2:6" s="1" customFormat="1">
      <c r="B5648" s="5"/>
      <c r="C5648" s="82"/>
      <c r="D5648" s="84"/>
      <c r="E5648" s="116"/>
      <c r="F5648" s="180"/>
    </row>
    <row r="5649" spans="2:6" s="1" customFormat="1">
      <c r="B5649" s="5"/>
      <c r="C5649" s="82"/>
      <c r="D5649" s="84"/>
      <c r="E5649" s="116"/>
      <c r="F5649" s="180"/>
    </row>
    <row r="5650" spans="2:6" s="1" customFormat="1">
      <c r="B5650" s="5"/>
      <c r="C5650" s="82"/>
      <c r="D5650" s="84"/>
      <c r="E5650" s="116"/>
      <c r="F5650" s="180"/>
    </row>
    <row r="5651" spans="2:6" s="1" customFormat="1">
      <c r="B5651" s="5"/>
      <c r="C5651" s="82"/>
      <c r="D5651" s="84"/>
      <c r="E5651" s="116"/>
      <c r="F5651" s="180"/>
    </row>
    <row r="5652" spans="2:6" s="1" customFormat="1">
      <c r="B5652" s="5"/>
      <c r="C5652" s="82"/>
      <c r="D5652" s="84"/>
      <c r="E5652" s="116"/>
      <c r="F5652" s="180"/>
    </row>
    <row r="5653" spans="2:6" s="1" customFormat="1">
      <c r="B5653" s="5"/>
      <c r="C5653" s="82"/>
      <c r="D5653" s="84"/>
      <c r="E5653" s="116"/>
      <c r="F5653" s="180"/>
    </row>
    <row r="5654" spans="2:6" s="1" customFormat="1">
      <c r="B5654" s="5"/>
      <c r="C5654" s="82"/>
      <c r="D5654" s="84"/>
      <c r="E5654" s="116"/>
      <c r="F5654" s="180"/>
    </row>
    <row r="5655" spans="2:6" s="1" customFormat="1">
      <c r="B5655" s="5"/>
      <c r="C5655" s="82"/>
      <c r="D5655" s="84"/>
      <c r="E5655" s="116"/>
      <c r="F5655" s="180"/>
    </row>
    <row r="5656" spans="2:6" s="1" customFormat="1">
      <c r="B5656" s="5"/>
      <c r="C5656" s="82"/>
      <c r="D5656" s="84"/>
      <c r="E5656" s="116"/>
      <c r="F5656" s="180"/>
    </row>
    <row r="5657" spans="2:6" s="1" customFormat="1">
      <c r="B5657" s="5"/>
      <c r="C5657" s="82"/>
      <c r="D5657" s="84"/>
      <c r="E5657" s="116"/>
      <c r="F5657" s="180"/>
    </row>
    <row r="5658" spans="2:6" s="1" customFormat="1">
      <c r="B5658" s="5"/>
      <c r="C5658" s="82"/>
      <c r="D5658" s="84"/>
      <c r="E5658" s="116"/>
      <c r="F5658" s="180"/>
    </row>
    <row r="5659" spans="2:6" s="1" customFormat="1">
      <c r="B5659" s="2"/>
      <c r="C5659" s="82"/>
      <c r="D5659" s="84"/>
      <c r="E5659" s="116"/>
      <c r="F5659" s="180"/>
    </row>
    <row r="5660" spans="2:6" s="1" customFormat="1">
      <c r="B5660" s="5"/>
      <c r="C5660" s="82"/>
      <c r="D5660" s="84"/>
      <c r="E5660" s="116"/>
      <c r="F5660" s="180"/>
    </row>
    <row r="5661" spans="2:6" s="1" customFormat="1">
      <c r="B5661" s="2"/>
      <c r="C5661" s="82"/>
      <c r="D5661" s="84"/>
      <c r="E5661" s="116"/>
      <c r="F5661" s="180"/>
    </row>
    <row r="5662" spans="2:6" s="1" customFormat="1">
      <c r="B5662" s="5"/>
      <c r="C5662" s="82"/>
      <c r="D5662" s="84"/>
      <c r="E5662" s="116"/>
      <c r="F5662" s="180"/>
    </row>
    <row r="5663" spans="2:6" s="1" customFormat="1">
      <c r="B5663" s="5"/>
      <c r="C5663" s="82"/>
      <c r="D5663" s="84"/>
      <c r="E5663" s="116"/>
      <c r="F5663" s="180"/>
    </row>
    <row r="5664" spans="2:6" s="1" customFormat="1">
      <c r="B5664" s="5"/>
      <c r="C5664" s="82"/>
      <c r="D5664" s="84"/>
      <c r="E5664" s="116"/>
      <c r="F5664" s="180"/>
    </row>
    <row r="5665" spans="2:6" s="1" customFormat="1">
      <c r="B5665" s="5"/>
      <c r="C5665" s="82"/>
      <c r="D5665" s="84"/>
      <c r="E5665" s="116"/>
      <c r="F5665" s="180"/>
    </row>
    <row r="5666" spans="2:6" s="1" customFormat="1">
      <c r="B5666" s="5"/>
      <c r="C5666" s="82"/>
      <c r="D5666" s="84"/>
      <c r="E5666" s="116"/>
      <c r="F5666" s="180"/>
    </row>
    <row r="5667" spans="2:6" s="1" customFormat="1">
      <c r="B5667" s="5"/>
      <c r="C5667" s="82"/>
      <c r="D5667" s="84"/>
      <c r="E5667" s="116"/>
      <c r="F5667" s="180"/>
    </row>
    <row r="5668" spans="2:6" s="1" customFormat="1">
      <c r="B5668" s="5"/>
      <c r="C5668" s="82"/>
      <c r="D5668" s="84"/>
      <c r="E5668" s="116"/>
      <c r="F5668" s="180"/>
    </row>
    <row r="5669" spans="2:6" s="1" customFormat="1">
      <c r="B5669" s="5"/>
      <c r="C5669" s="82"/>
      <c r="D5669" s="84"/>
      <c r="E5669" s="116"/>
      <c r="F5669" s="180"/>
    </row>
    <row r="5670" spans="2:6" s="1" customFormat="1">
      <c r="B5670" s="2"/>
      <c r="C5670" s="82"/>
      <c r="D5670" s="84"/>
      <c r="E5670" s="116"/>
      <c r="F5670" s="180"/>
    </row>
    <row r="5671" spans="2:6" s="1" customFormat="1">
      <c r="B5671" s="2"/>
      <c r="C5671" s="82"/>
      <c r="D5671" s="84"/>
      <c r="E5671" s="116"/>
      <c r="F5671" s="180"/>
    </row>
    <row r="5672" spans="2:6" s="1" customFormat="1">
      <c r="B5672" s="5"/>
      <c r="C5672" s="82"/>
      <c r="D5672" s="84"/>
      <c r="E5672" s="116"/>
      <c r="F5672" s="180"/>
    </row>
    <row r="5673" spans="2:6" s="1" customFormat="1">
      <c r="B5673" s="5"/>
      <c r="C5673" s="82"/>
      <c r="D5673" s="84"/>
      <c r="E5673" s="116"/>
      <c r="F5673" s="180"/>
    </row>
    <row r="5674" spans="2:6" s="1" customFormat="1">
      <c r="B5674" s="5"/>
      <c r="C5674" s="82"/>
      <c r="D5674" s="84"/>
      <c r="E5674" s="116"/>
      <c r="F5674" s="180"/>
    </row>
    <row r="5675" spans="2:6" s="1" customFormat="1">
      <c r="B5675" s="5"/>
      <c r="C5675" s="82"/>
      <c r="D5675" s="84"/>
      <c r="E5675" s="116"/>
      <c r="F5675" s="180"/>
    </row>
    <row r="5676" spans="2:6" s="1" customFormat="1">
      <c r="B5676" s="5"/>
      <c r="C5676" s="82"/>
      <c r="D5676" s="84"/>
      <c r="E5676" s="116"/>
      <c r="F5676" s="180"/>
    </row>
    <row r="5677" spans="2:6" s="1" customFormat="1">
      <c r="B5677" s="5"/>
      <c r="C5677" s="82"/>
      <c r="D5677" s="84"/>
      <c r="E5677" s="116"/>
      <c r="F5677" s="180"/>
    </row>
    <row r="5678" spans="2:6" s="1" customFormat="1">
      <c r="B5678" s="5"/>
      <c r="C5678" s="82"/>
      <c r="D5678" s="84"/>
      <c r="E5678" s="116"/>
      <c r="F5678" s="180"/>
    </row>
    <row r="5679" spans="2:6" s="1" customFormat="1">
      <c r="B5679" s="5"/>
      <c r="C5679" s="82"/>
      <c r="D5679" s="84"/>
      <c r="E5679" s="116"/>
      <c r="F5679" s="180"/>
    </row>
    <row r="5680" spans="2:6" s="1" customFormat="1">
      <c r="B5680" s="5"/>
      <c r="C5680" s="82"/>
      <c r="D5680" s="84"/>
      <c r="E5680" s="116"/>
      <c r="F5680" s="180"/>
    </row>
    <row r="5681" spans="2:6" s="1" customFormat="1">
      <c r="B5681" s="5"/>
      <c r="C5681" s="82"/>
      <c r="D5681" s="84"/>
      <c r="E5681" s="116"/>
      <c r="F5681" s="180"/>
    </row>
    <row r="5682" spans="2:6" s="1" customFormat="1">
      <c r="B5682" s="5"/>
      <c r="C5682" s="82"/>
      <c r="D5682" s="84"/>
      <c r="E5682" s="116"/>
      <c r="F5682" s="180"/>
    </row>
    <row r="5683" spans="2:6" s="1" customFormat="1">
      <c r="B5683" s="2"/>
      <c r="C5683" s="82"/>
      <c r="D5683" s="84"/>
      <c r="E5683" s="116"/>
      <c r="F5683" s="180"/>
    </row>
    <row r="5684" spans="2:6" s="1" customFormat="1">
      <c r="B5684" s="5"/>
      <c r="C5684" s="82"/>
      <c r="D5684" s="84"/>
      <c r="E5684" s="116"/>
      <c r="F5684" s="180"/>
    </row>
    <row r="5685" spans="2:6" s="1" customFormat="1">
      <c r="B5685" s="5"/>
      <c r="C5685" s="82"/>
      <c r="D5685" s="84"/>
      <c r="E5685" s="116"/>
      <c r="F5685" s="180"/>
    </row>
    <row r="5686" spans="2:6" s="1" customFormat="1">
      <c r="B5686" s="5"/>
      <c r="C5686" s="82"/>
      <c r="D5686" s="84"/>
      <c r="E5686" s="116"/>
      <c r="F5686" s="180"/>
    </row>
    <row r="5687" spans="2:6" s="1" customFormat="1">
      <c r="B5687" s="5"/>
      <c r="C5687" s="82"/>
      <c r="D5687" s="84"/>
      <c r="E5687" s="116"/>
      <c r="F5687" s="180"/>
    </row>
    <row r="5688" spans="2:6" s="1" customFormat="1">
      <c r="B5688" s="5"/>
      <c r="C5688" s="82"/>
      <c r="D5688" s="84"/>
      <c r="E5688" s="116"/>
      <c r="F5688" s="180"/>
    </row>
    <row r="5689" spans="2:6" s="1" customFormat="1">
      <c r="B5689" s="2"/>
      <c r="C5689" s="82"/>
      <c r="D5689" s="84"/>
      <c r="E5689" s="116"/>
      <c r="F5689" s="180"/>
    </row>
    <row r="5690" spans="2:6" s="1" customFormat="1">
      <c r="B5690" s="2"/>
      <c r="C5690" s="82"/>
      <c r="D5690" s="84"/>
      <c r="E5690" s="116"/>
      <c r="F5690" s="180"/>
    </row>
    <row r="5691" spans="2:6" s="1" customFormat="1">
      <c r="B5691" s="5"/>
      <c r="C5691" s="82"/>
      <c r="D5691" s="84"/>
      <c r="E5691" s="116"/>
      <c r="F5691" s="180"/>
    </row>
    <row r="5692" spans="2:6" s="1" customFormat="1">
      <c r="B5692" s="5"/>
      <c r="C5692" s="82"/>
      <c r="D5692" s="84"/>
      <c r="E5692" s="116"/>
      <c r="F5692" s="180"/>
    </row>
    <row r="5693" spans="2:6" s="1" customFormat="1">
      <c r="B5693" s="5"/>
      <c r="C5693" s="82"/>
      <c r="D5693" s="84"/>
      <c r="E5693" s="116"/>
      <c r="F5693" s="180"/>
    </row>
    <row r="5694" spans="2:6" s="1" customFormat="1">
      <c r="B5694" s="5"/>
      <c r="C5694" s="82"/>
      <c r="D5694" s="84"/>
      <c r="E5694" s="116"/>
      <c r="F5694" s="180"/>
    </row>
    <row r="5695" spans="2:6" s="1" customFormat="1">
      <c r="B5695" s="5"/>
      <c r="C5695" s="82"/>
      <c r="D5695" s="84"/>
      <c r="E5695" s="116"/>
      <c r="F5695" s="180"/>
    </row>
    <row r="5696" spans="2:6" s="1" customFormat="1">
      <c r="B5696" s="5"/>
      <c r="C5696" s="82"/>
      <c r="D5696" s="84"/>
      <c r="E5696" s="116"/>
      <c r="F5696" s="180"/>
    </row>
    <row r="5697" spans="2:6" s="1" customFormat="1">
      <c r="B5697" s="5"/>
      <c r="C5697" s="82"/>
      <c r="D5697" s="84"/>
      <c r="E5697" s="116"/>
      <c r="F5697" s="180"/>
    </row>
    <row r="5698" spans="2:6" s="1" customFormat="1">
      <c r="B5698" s="5"/>
      <c r="C5698" s="82"/>
      <c r="D5698" s="84"/>
      <c r="E5698" s="116"/>
      <c r="F5698" s="180"/>
    </row>
    <row r="5699" spans="2:6" s="1" customFormat="1">
      <c r="B5699" s="5"/>
      <c r="C5699" s="82"/>
      <c r="D5699" s="84"/>
      <c r="E5699" s="116"/>
      <c r="F5699" s="180"/>
    </row>
    <row r="5700" spans="2:6" s="1" customFormat="1">
      <c r="B5700" s="5"/>
      <c r="C5700" s="82"/>
      <c r="D5700" s="84"/>
      <c r="E5700" s="116"/>
      <c r="F5700" s="180"/>
    </row>
    <row r="5701" spans="2:6" s="1" customFormat="1">
      <c r="B5701" s="5"/>
      <c r="C5701" s="82"/>
      <c r="D5701" s="84"/>
      <c r="E5701" s="116"/>
      <c r="F5701" s="180"/>
    </row>
    <row r="5702" spans="2:6" s="1" customFormat="1">
      <c r="B5702" s="5"/>
      <c r="C5702" s="82"/>
      <c r="D5702" s="84"/>
      <c r="E5702" s="116"/>
      <c r="F5702" s="180"/>
    </row>
    <row r="5703" spans="2:6" s="1" customFormat="1">
      <c r="B5703" s="5"/>
      <c r="C5703" s="82"/>
      <c r="D5703" s="84"/>
      <c r="E5703" s="116"/>
      <c r="F5703" s="180"/>
    </row>
    <row r="5704" spans="2:6" s="1" customFormat="1">
      <c r="B5704" s="5"/>
      <c r="C5704" s="82"/>
      <c r="D5704" s="84"/>
      <c r="E5704" s="116"/>
      <c r="F5704" s="180"/>
    </row>
    <row r="5705" spans="2:6" s="1" customFormat="1">
      <c r="B5705" s="5"/>
      <c r="C5705" s="82"/>
      <c r="D5705" s="84"/>
      <c r="E5705" s="116"/>
      <c r="F5705" s="180"/>
    </row>
    <row r="5706" spans="2:6" s="1" customFormat="1">
      <c r="B5706" s="5"/>
      <c r="C5706" s="82"/>
      <c r="D5706" s="84"/>
      <c r="E5706" s="116"/>
      <c r="F5706" s="180"/>
    </row>
    <row r="5707" spans="2:6" s="1" customFormat="1">
      <c r="B5707" s="5"/>
      <c r="C5707" s="82"/>
      <c r="D5707" s="84"/>
      <c r="E5707" s="116"/>
      <c r="F5707" s="180"/>
    </row>
    <row r="5708" spans="2:6" s="1" customFormat="1">
      <c r="B5708" s="5"/>
      <c r="C5708" s="82"/>
      <c r="D5708" s="84"/>
      <c r="E5708" s="116"/>
      <c r="F5708" s="180"/>
    </row>
    <row r="5709" spans="2:6" s="1" customFormat="1">
      <c r="B5709" s="5"/>
      <c r="C5709" s="82"/>
      <c r="D5709" s="84"/>
      <c r="E5709" s="116"/>
      <c r="F5709" s="180"/>
    </row>
    <row r="5710" spans="2:6" s="1" customFormat="1">
      <c r="B5710" s="5"/>
      <c r="C5710" s="82"/>
      <c r="D5710" s="84"/>
      <c r="E5710" s="116"/>
      <c r="F5710" s="180"/>
    </row>
    <row r="5711" spans="2:6" s="1" customFormat="1">
      <c r="B5711" s="5"/>
      <c r="C5711" s="82"/>
      <c r="D5711" s="84"/>
      <c r="E5711" s="116"/>
      <c r="F5711" s="180"/>
    </row>
    <row r="5712" spans="2:6" s="1" customFormat="1">
      <c r="B5712" s="5"/>
      <c r="C5712" s="82"/>
      <c r="D5712" s="84"/>
      <c r="E5712" s="116"/>
      <c r="F5712" s="180"/>
    </row>
    <row r="5713" spans="2:6" s="1" customFormat="1">
      <c r="B5713" s="5"/>
      <c r="C5713" s="82"/>
      <c r="D5713" s="84"/>
      <c r="E5713" s="116"/>
      <c r="F5713" s="180"/>
    </row>
    <row r="5714" spans="2:6" s="1" customFormat="1">
      <c r="B5714" s="5"/>
      <c r="C5714" s="82"/>
      <c r="D5714" s="84"/>
      <c r="E5714" s="116"/>
      <c r="F5714" s="180"/>
    </row>
    <row r="5715" spans="2:6" s="1" customFormat="1">
      <c r="B5715" s="5"/>
      <c r="C5715" s="82"/>
      <c r="D5715" s="84"/>
      <c r="E5715" s="116"/>
      <c r="F5715" s="180"/>
    </row>
    <row r="5716" spans="2:6" s="1" customFormat="1">
      <c r="B5716" s="5"/>
      <c r="C5716" s="82"/>
      <c r="D5716" s="84"/>
      <c r="E5716" s="116"/>
      <c r="F5716" s="180"/>
    </row>
    <row r="5717" spans="2:6" s="1" customFormat="1">
      <c r="B5717" s="5"/>
      <c r="C5717" s="82"/>
      <c r="D5717" s="84"/>
      <c r="E5717" s="116"/>
      <c r="F5717" s="180"/>
    </row>
    <row r="5718" spans="2:6" s="1" customFormat="1">
      <c r="B5718" s="5"/>
      <c r="C5718" s="82"/>
      <c r="D5718" s="84"/>
      <c r="E5718" s="116"/>
      <c r="F5718" s="180"/>
    </row>
    <row r="5719" spans="2:6" s="1" customFormat="1">
      <c r="B5719" s="5"/>
      <c r="C5719" s="82"/>
      <c r="D5719" s="84"/>
      <c r="E5719" s="116"/>
      <c r="F5719" s="180"/>
    </row>
    <row r="5720" spans="2:6" s="1" customFormat="1">
      <c r="B5720" s="5"/>
      <c r="C5720" s="82"/>
      <c r="D5720" s="84"/>
      <c r="E5720" s="116"/>
      <c r="F5720" s="180"/>
    </row>
    <row r="5721" spans="2:6" s="1" customFormat="1">
      <c r="B5721" s="5"/>
      <c r="C5721" s="82"/>
      <c r="D5721" s="84"/>
      <c r="E5721" s="116"/>
      <c r="F5721" s="180"/>
    </row>
    <row r="5722" spans="2:6" s="1" customFormat="1">
      <c r="B5722" s="5"/>
      <c r="C5722" s="82"/>
      <c r="D5722" s="84"/>
      <c r="E5722" s="116"/>
      <c r="F5722" s="180"/>
    </row>
    <row r="5723" spans="2:6" s="1" customFormat="1">
      <c r="B5723" s="5"/>
      <c r="C5723" s="82"/>
      <c r="D5723" s="84"/>
      <c r="E5723" s="116"/>
      <c r="F5723" s="180"/>
    </row>
    <row r="5724" spans="2:6" s="1" customFormat="1">
      <c r="B5724" s="5"/>
      <c r="C5724" s="82"/>
      <c r="D5724" s="84"/>
      <c r="E5724" s="116"/>
      <c r="F5724" s="180"/>
    </row>
    <row r="5725" spans="2:6" s="1" customFormat="1">
      <c r="B5725" s="5"/>
      <c r="C5725" s="82"/>
      <c r="D5725" s="84"/>
      <c r="E5725" s="116"/>
      <c r="F5725" s="180"/>
    </row>
    <row r="5726" spans="2:6" s="1" customFormat="1">
      <c r="B5726" s="5"/>
      <c r="C5726" s="82"/>
      <c r="D5726" s="84"/>
      <c r="E5726" s="116"/>
      <c r="F5726" s="180"/>
    </row>
    <row r="5727" spans="2:6" s="1" customFormat="1">
      <c r="B5727" s="5"/>
      <c r="C5727" s="82"/>
      <c r="D5727" s="84"/>
      <c r="E5727" s="116"/>
      <c r="F5727" s="180"/>
    </row>
    <row r="5728" spans="2:6" s="1" customFormat="1">
      <c r="B5728" s="5"/>
      <c r="C5728" s="82"/>
      <c r="D5728" s="84"/>
      <c r="E5728" s="116"/>
      <c r="F5728" s="180"/>
    </row>
    <row r="5729" spans="2:6" s="1" customFormat="1">
      <c r="B5729" s="5"/>
      <c r="C5729" s="82"/>
      <c r="D5729" s="84"/>
      <c r="E5729" s="116"/>
      <c r="F5729" s="180"/>
    </row>
    <row r="5730" spans="2:6" s="1" customFormat="1">
      <c r="B5730" s="5"/>
      <c r="C5730" s="82"/>
      <c r="D5730" s="84"/>
      <c r="E5730" s="116"/>
      <c r="F5730" s="180"/>
    </row>
    <row r="5731" spans="2:6" s="1" customFormat="1">
      <c r="B5731" s="5"/>
      <c r="C5731" s="82"/>
      <c r="D5731" s="84"/>
      <c r="E5731" s="116"/>
      <c r="F5731" s="180"/>
    </row>
    <row r="5732" spans="2:6" s="1" customFormat="1">
      <c r="B5732" s="5"/>
      <c r="C5732" s="82"/>
      <c r="D5732" s="84"/>
      <c r="E5732" s="116"/>
      <c r="F5732" s="180"/>
    </row>
    <row r="5733" spans="2:6" s="1" customFormat="1">
      <c r="B5733" s="5"/>
      <c r="C5733" s="82"/>
      <c r="D5733" s="84"/>
      <c r="E5733" s="116"/>
      <c r="F5733" s="180"/>
    </row>
    <row r="5734" spans="2:6" s="1" customFormat="1">
      <c r="B5734" s="5"/>
      <c r="C5734" s="82"/>
      <c r="D5734" s="84"/>
      <c r="E5734" s="116"/>
      <c r="F5734" s="180"/>
    </row>
    <row r="5735" spans="2:6" s="1" customFormat="1">
      <c r="B5735" s="5"/>
      <c r="C5735" s="82"/>
      <c r="D5735" s="84"/>
      <c r="E5735" s="116"/>
      <c r="F5735" s="180"/>
    </row>
    <row r="5736" spans="2:6" s="1" customFormat="1">
      <c r="B5736" s="5"/>
      <c r="C5736" s="82"/>
      <c r="D5736" s="84"/>
      <c r="E5736" s="116"/>
      <c r="F5736" s="180"/>
    </row>
    <row r="5737" spans="2:6" s="1" customFormat="1">
      <c r="B5737" s="5"/>
      <c r="C5737" s="82"/>
      <c r="D5737" s="84"/>
      <c r="E5737" s="116"/>
      <c r="F5737" s="180"/>
    </row>
    <row r="5738" spans="2:6" s="1" customFormat="1">
      <c r="B5738" s="5"/>
      <c r="C5738" s="82"/>
      <c r="D5738" s="84"/>
      <c r="E5738" s="116"/>
      <c r="F5738" s="180"/>
    </row>
    <row r="5739" spans="2:6" s="1" customFormat="1">
      <c r="B5739" s="5"/>
      <c r="C5739" s="82"/>
      <c r="D5739" s="84"/>
      <c r="E5739" s="116"/>
      <c r="F5739" s="180"/>
    </row>
    <row r="5740" spans="2:6" s="1" customFormat="1">
      <c r="B5740" s="5"/>
      <c r="C5740" s="82"/>
      <c r="D5740" s="84"/>
      <c r="E5740" s="116"/>
      <c r="F5740" s="180"/>
    </row>
    <row r="5741" spans="2:6" s="1" customFormat="1">
      <c r="B5741" s="5"/>
      <c r="C5741" s="82"/>
      <c r="D5741" s="84"/>
      <c r="E5741" s="116"/>
      <c r="F5741" s="180"/>
    </row>
    <row r="5742" spans="2:6" s="1" customFormat="1">
      <c r="B5742" s="5"/>
      <c r="C5742" s="82"/>
      <c r="D5742" s="84"/>
      <c r="E5742" s="116"/>
      <c r="F5742" s="180"/>
    </row>
    <row r="5743" spans="2:6" s="1" customFormat="1">
      <c r="B5743" s="5"/>
      <c r="C5743" s="82"/>
      <c r="D5743" s="84"/>
      <c r="E5743" s="116"/>
      <c r="F5743" s="180"/>
    </row>
    <row r="5744" spans="2:6" s="1" customFormat="1">
      <c r="B5744" s="5"/>
      <c r="C5744" s="82"/>
      <c r="D5744" s="84"/>
      <c r="E5744" s="116"/>
      <c r="F5744" s="180"/>
    </row>
    <row r="5745" spans="2:6" s="1" customFormat="1">
      <c r="B5745" s="5"/>
      <c r="C5745" s="82"/>
      <c r="D5745" s="84"/>
      <c r="E5745" s="116"/>
      <c r="F5745" s="180"/>
    </row>
    <row r="5746" spans="2:6" s="1" customFormat="1">
      <c r="B5746" s="5"/>
      <c r="C5746" s="82"/>
      <c r="D5746" s="84"/>
      <c r="E5746" s="116"/>
      <c r="F5746" s="180"/>
    </row>
    <row r="5747" spans="2:6" s="1" customFormat="1">
      <c r="B5747" s="5"/>
      <c r="C5747" s="82"/>
      <c r="D5747" s="84"/>
      <c r="E5747" s="116"/>
      <c r="F5747" s="180"/>
    </row>
    <row r="5748" spans="2:6" s="1" customFormat="1">
      <c r="B5748" s="5"/>
      <c r="C5748" s="82"/>
      <c r="D5748" s="84"/>
      <c r="E5748" s="116"/>
      <c r="F5748" s="180"/>
    </row>
    <row r="5749" spans="2:6" s="1" customFormat="1">
      <c r="B5749" s="5"/>
      <c r="C5749" s="82"/>
      <c r="D5749" s="84"/>
      <c r="E5749" s="116"/>
      <c r="F5749" s="180"/>
    </row>
    <row r="5750" spans="2:6" s="1" customFormat="1">
      <c r="B5750" s="5"/>
      <c r="C5750" s="82"/>
      <c r="D5750" s="84"/>
      <c r="E5750" s="116"/>
      <c r="F5750" s="180"/>
    </row>
    <row r="5751" spans="2:6" s="1" customFormat="1">
      <c r="B5751" s="5"/>
      <c r="C5751" s="82"/>
      <c r="D5751" s="84"/>
      <c r="E5751" s="116"/>
      <c r="F5751" s="180"/>
    </row>
    <row r="5752" spans="2:6" s="1" customFormat="1">
      <c r="B5752" s="5"/>
      <c r="C5752" s="82"/>
      <c r="D5752" s="84"/>
      <c r="E5752" s="116"/>
      <c r="F5752" s="180"/>
    </row>
    <row r="5753" spans="2:6" s="1" customFormat="1">
      <c r="B5753" s="5"/>
      <c r="C5753" s="82"/>
      <c r="D5753" s="84"/>
      <c r="E5753" s="116"/>
      <c r="F5753" s="180"/>
    </row>
    <row r="5754" spans="2:6" s="1" customFormat="1">
      <c r="B5754" s="5"/>
      <c r="C5754" s="82"/>
      <c r="D5754" s="84"/>
      <c r="E5754" s="116"/>
      <c r="F5754" s="180"/>
    </row>
    <row r="5755" spans="2:6" s="1" customFormat="1">
      <c r="B5755" s="5"/>
      <c r="C5755" s="82"/>
      <c r="D5755" s="84"/>
      <c r="E5755" s="116"/>
      <c r="F5755" s="180"/>
    </row>
    <row r="5756" spans="2:6" s="1" customFormat="1">
      <c r="B5756" s="5"/>
      <c r="C5756" s="82"/>
      <c r="D5756" s="84"/>
      <c r="E5756" s="116"/>
      <c r="F5756" s="180"/>
    </row>
    <row r="5757" spans="2:6" s="1" customFormat="1">
      <c r="B5757" s="5"/>
      <c r="C5757" s="82"/>
      <c r="D5757" s="84"/>
      <c r="E5757" s="116"/>
      <c r="F5757" s="180"/>
    </row>
    <row r="5758" spans="2:6" s="1" customFormat="1">
      <c r="B5758" s="5"/>
      <c r="C5758" s="82"/>
      <c r="D5758" s="84"/>
      <c r="E5758" s="116"/>
      <c r="F5758" s="180"/>
    </row>
    <row r="5759" spans="2:6" s="1" customFormat="1">
      <c r="B5759" s="2"/>
      <c r="C5759" s="82"/>
      <c r="D5759" s="84"/>
      <c r="E5759" s="116"/>
      <c r="F5759" s="180"/>
    </row>
    <row r="5760" spans="2:6" s="1" customFormat="1">
      <c r="B5760" s="2"/>
      <c r="C5760" s="82"/>
      <c r="D5760" s="84"/>
      <c r="E5760" s="116"/>
      <c r="F5760" s="180"/>
    </row>
    <row r="5761" spans="2:6" s="1" customFormat="1">
      <c r="B5761" s="5"/>
      <c r="C5761" s="82"/>
      <c r="D5761" s="84"/>
      <c r="E5761" s="116"/>
      <c r="F5761" s="180"/>
    </row>
    <row r="5762" spans="2:6" s="1" customFormat="1">
      <c r="B5762" s="5"/>
      <c r="C5762" s="82"/>
      <c r="D5762" s="84"/>
      <c r="E5762" s="116"/>
      <c r="F5762" s="180"/>
    </row>
    <row r="5763" spans="2:6" s="1" customFormat="1">
      <c r="B5763" s="5"/>
      <c r="C5763" s="82"/>
      <c r="D5763" s="84"/>
      <c r="E5763" s="116"/>
      <c r="F5763" s="180"/>
    </row>
    <row r="5764" spans="2:6" s="1" customFormat="1">
      <c r="B5764" s="2"/>
      <c r="C5764" s="82"/>
      <c r="D5764" s="84"/>
      <c r="E5764" s="116"/>
      <c r="F5764" s="180"/>
    </row>
    <row r="5765" spans="2:6" s="1" customFormat="1">
      <c r="B5765" s="2"/>
      <c r="C5765" s="82"/>
      <c r="D5765" s="84"/>
      <c r="E5765" s="116"/>
      <c r="F5765" s="180"/>
    </row>
    <row r="5766" spans="2:6" s="1" customFormat="1">
      <c r="B5766" s="5"/>
      <c r="C5766" s="82"/>
      <c r="D5766" s="84"/>
      <c r="E5766" s="116"/>
      <c r="F5766" s="180"/>
    </row>
    <row r="5767" spans="2:6" s="1" customFormat="1">
      <c r="B5767" s="5"/>
      <c r="C5767" s="82"/>
      <c r="D5767" s="84"/>
      <c r="E5767" s="116"/>
      <c r="F5767" s="180"/>
    </row>
    <row r="5768" spans="2:6" s="1" customFormat="1">
      <c r="B5768" s="2"/>
      <c r="C5768" s="82"/>
      <c r="D5768" s="84"/>
      <c r="E5768" s="116"/>
      <c r="F5768" s="180"/>
    </row>
    <row r="5769" spans="2:6" s="1" customFormat="1">
      <c r="B5769" s="2"/>
      <c r="C5769" s="82"/>
      <c r="D5769" s="84"/>
      <c r="E5769" s="116"/>
      <c r="F5769" s="180"/>
    </row>
    <row r="5770" spans="2:6" s="1" customFormat="1">
      <c r="B5770" s="5"/>
      <c r="C5770" s="82"/>
      <c r="D5770" s="84"/>
      <c r="E5770" s="116"/>
      <c r="F5770" s="180"/>
    </row>
    <row r="5771" spans="2:6" s="1" customFormat="1">
      <c r="B5771" s="2"/>
      <c r="C5771" s="82"/>
      <c r="D5771" s="84"/>
      <c r="E5771" s="116"/>
      <c r="F5771" s="180"/>
    </row>
    <row r="5772" spans="2:6" s="1" customFormat="1">
      <c r="B5772" s="5"/>
      <c r="C5772" s="82"/>
      <c r="D5772" s="84"/>
      <c r="E5772" s="116"/>
      <c r="F5772" s="180"/>
    </row>
    <row r="5773" spans="2:6" s="1" customFormat="1">
      <c r="B5773" s="5"/>
      <c r="C5773" s="82"/>
      <c r="D5773" s="84"/>
      <c r="E5773" s="116"/>
      <c r="F5773" s="180"/>
    </row>
    <row r="5774" spans="2:6" s="1" customFormat="1">
      <c r="B5774" s="5"/>
      <c r="C5774" s="82"/>
      <c r="D5774" s="84"/>
      <c r="E5774" s="116"/>
      <c r="F5774" s="180"/>
    </row>
    <row r="5775" spans="2:6" s="1" customFormat="1">
      <c r="B5775" s="5"/>
      <c r="C5775" s="82"/>
      <c r="D5775" s="84"/>
      <c r="E5775" s="116"/>
      <c r="F5775" s="180"/>
    </row>
    <row r="5776" spans="2:6" s="1" customFormat="1">
      <c r="B5776" s="5"/>
      <c r="C5776" s="82"/>
      <c r="D5776" s="84"/>
      <c r="E5776" s="116"/>
      <c r="F5776" s="180"/>
    </row>
    <row r="5777" spans="2:6" s="1" customFormat="1">
      <c r="B5777" s="5"/>
      <c r="C5777" s="82"/>
      <c r="D5777" s="84"/>
      <c r="E5777" s="116"/>
      <c r="F5777" s="180"/>
    </row>
    <row r="5778" spans="2:6" s="1" customFormat="1">
      <c r="B5778" s="5"/>
      <c r="C5778" s="82"/>
      <c r="D5778" s="84"/>
      <c r="E5778" s="116"/>
      <c r="F5778" s="180"/>
    </row>
    <row r="5779" spans="2:6" s="1" customFormat="1">
      <c r="B5779" s="5"/>
      <c r="C5779" s="82"/>
      <c r="D5779" s="84"/>
      <c r="E5779" s="116"/>
      <c r="F5779" s="180"/>
    </row>
    <row r="5780" spans="2:6" s="1" customFormat="1">
      <c r="B5780" s="5"/>
      <c r="C5780" s="82"/>
      <c r="D5780" s="84"/>
      <c r="E5780" s="116"/>
      <c r="F5780" s="180"/>
    </row>
    <row r="5781" spans="2:6" s="1" customFormat="1">
      <c r="B5781" s="5"/>
      <c r="C5781" s="82"/>
      <c r="D5781" s="84"/>
      <c r="E5781" s="116"/>
      <c r="F5781" s="180"/>
    </row>
    <row r="5782" spans="2:6" s="1" customFormat="1">
      <c r="B5782" s="5"/>
      <c r="C5782" s="82"/>
      <c r="D5782" s="84"/>
      <c r="E5782" s="116"/>
      <c r="F5782" s="180"/>
    </row>
    <row r="5783" spans="2:6" s="1" customFormat="1">
      <c r="B5783" s="5"/>
      <c r="C5783" s="82"/>
      <c r="D5783" s="84"/>
      <c r="E5783" s="116"/>
      <c r="F5783" s="180"/>
    </row>
    <row r="5784" spans="2:6" s="1" customFormat="1">
      <c r="B5784" s="5"/>
      <c r="C5784" s="82"/>
      <c r="D5784" s="84"/>
      <c r="E5784" s="116"/>
      <c r="F5784" s="180"/>
    </row>
    <row r="5785" spans="2:6" s="1" customFormat="1">
      <c r="B5785" s="5"/>
      <c r="C5785" s="82"/>
      <c r="D5785" s="84"/>
      <c r="E5785" s="116"/>
      <c r="F5785" s="180"/>
    </row>
    <row r="5786" spans="2:6" s="1" customFormat="1">
      <c r="B5786" s="5"/>
      <c r="C5786" s="82"/>
      <c r="D5786" s="84"/>
      <c r="E5786" s="116"/>
      <c r="F5786" s="180"/>
    </row>
    <row r="5787" spans="2:6" s="1" customFormat="1">
      <c r="B5787" s="5"/>
      <c r="C5787" s="82"/>
      <c r="D5787" s="84"/>
      <c r="E5787" s="116"/>
      <c r="F5787" s="180"/>
    </row>
    <row r="5788" spans="2:6" s="1" customFormat="1">
      <c r="B5788" s="5"/>
      <c r="C5788" s="82"/>
      <c r="D5788" s="84"/>
      <c r="E5788" s="116"/>
      <c r="F5788" s="180"/>
    </row>
    <row r="5789" spans="2:6" s="1" customFormat="1">
      <c r="B5789" s="2"/>
      <c r="C5789" s="82"/>
      <c r="D5789" s="84"/>
      <c r="E5789" s="116"/>
      <c r="F5789" s="180"/>
    </row>
    <row r="5790" spans="2:6" s="1" customFormat="1">
      <c r="B5790" s="2"/>
      <c r="C5790" s="82"/>
      <c r="D5790" s="84"/>
      <c r="E5790" s="116"/>
      <c r="F5790" s="180"/>
    </row>
    <row r="5791" spans="2:6" s="1" customFormat="1">
      <c r="B5791" s="5"/>
      <c r="C5791" s="82"/>
      <c r="D5791" s="84"/>
      <c r="E5791" s="116"/>
      <c r="F5791" s="180"/>
    </row>
    <row r="5792" spans="2:6" s="1" customFormat="1">
      <c r="B5792" s="5"/>
      <c r="C5792" s="82"/>
      <c r="D5792" s="84"/>
      <c r="E5792" s="116"/>
      <c r="F5792" s="180"/>
    </row>
    <row r="5793" spans="2:6" s="1" customFormat="1">
      <c r="B5793" s="5"/>
      <c r="C5793" s="82"/>
      <c r="D5793" s="84"/>
      <c r="E5793" s="116"/>
      <c r="F5793" s="180"/>
    </row>
    <row r="5794" spans="2:6" s="1" customFormat="1">
      <c r="B5794" s="5"/>
      <c r="C5794" s="82"/>
      <c r="D5794" s="84"/>
      <c r="E5794" s="116"/>
      <c r="F5794" s="180"/>
    </row>
    <row r="5795" spans="2:6" s="1" customFormat="1">
      <c r="B5795" s="2"/>
      <c r="C5795" s="82"/>
      <c r="D5795" s="84"/>
      <c r="E5795" s="116"/>
      <c r="F5795" s="180"/>
    </row>
    <row r="5796" spans="2:6" s="1" customFormat="1">
      <c r="B5796" s="2"/>
      <c r="C5796" s="82"/>
      <c r="D5796" s="84"/>
      <c r="E5796" s="116"/>
      <c r="F5796" s="180"/>
    </row>
    <row r="5797" spans="2:6" s="1" customFormat="1">
      <c r="B5797" s="2"/>
      <c r="C5797" s="82"/>
      <c r="D5797" s="84"/>
      <c r="E5797" s="116"/>
      <c r="F5797" s="180"/>
    </row>
    <row r="5798" spans="2:6" s="1" customFormat="1">
      <c r="B5798" s="2"/>
      <c r="C5798" s="82"/>
      <c r="D5798" s="84"/>
      <c r="E5798" s="116"/>
      <c r="F5798" s="180"/>
    </row>
    <row r="5799" spans="2:6" s="1" customFormat="1">
      <c r="B5799" s="2"/>
      <c r="C5799" s="82"/>
      <c r="D5799" s="84"/>
      <c r="E5799" s="116"/>
      <c r="F5799" s="180"/>
    </row>
    <row r="5800" spans="2:6" s="1" customFormat="1">
      <c r="B5800" s="2"/>
      <c r="C5800" s="82"/>
      <c r="D5800" s="84"/>
      <c r="E5800" s="116"/>
      <c r="F5800" s="180"/>
    </row>
    <row r="5801" spans="2:6" s="1" customFormat="1">
      <c r="B5801" s="2"/>
      <c r="C5801" s="82"/>
      <c r="D5801" s="84"/>
      <c r="E5801" s="116"/>
      <c r="F5801" s="180"/>
    </row>
    <row r="5802" spans="2:6" s="1" customFormat="1">
      <c r="B5802" s="5"/>
      <c r="C5802" s="82"/>
      <c r="D5802" s="84"/>
      <c r="E5802" s="116"/>
      <c r="F5802" s="180"/>
    </row>
    <row r="5803" spans="2:6" s="1" customFormat="1">
      <c r="B5803" s="5"/>
      <c r="C5803" s="82"/>
      <c r="D5803" s="84"/>
      <c r="E5803" s="116"/>
      <c r="F5803" s="180"/>
    </row>
    <row r="5804" spans="2:6" s="1" customFormat="1">
      <c r="B5804" s="5"/>
      <c r="C5804" s="82"/>
      <c r="D5804" s="84"/>
      <c r="E5804" s="116"/>
      <c r="F5804" s="180"/>
    </row>
    <row r="5805" spans="2:6" s="1" customFormat="1">
      <c r="B5805" s="5"/>
      <c r="C5805" s="82"/>
      <c r="D5805" s="84"/>
      <c r="E5805" s="116"/>
      <c r="F5805" s="180"/>
    </row>
    <row r="5806" spans="2:6" s="1" customFormat="1">
      <c r="B5806" s="5"/>
      <c r="C5806" s="82"/>
      <c r="D5806" s="84"/>
      <c r="E5806" s="116"/>
      <c r="F5806" s="180"/>
    </row>
    <row r="5807" spans="2:6" s="1" customFormat="1">
      <c r="B5807" s="5"/>
      <c r="C5807" s="82"/>
      <c r="D5807" s="84"/>
      <c r="E5807" s="116"/>
      <c r="F5807" s="180"/>
    </row>
    <row r="5808" spans="2:6" s="1" customFormat="1">
      <c r="B5808" s="5"/>
      <c r="C5808" s="82"/>
      <c r="D5808" s="84"/>
      <c r="E5808" s="116"/>
      <c r="F5808" s="180"/>
    </row>
    <row r="5809" spans="2:6" s="1" customFormat="1">
      <c r="B5809" s="5"/>
      <c r="C5809" s="82"/>
      <c r="D5809" s="84"/>
      <c r="E5809" s="116"/>
      <c r="F5809" s="180"/>
    </row>
    <row r="5810" spans="2:6" s="1" customFormat="1">
      <c r="B5810" s="2"/>
      <c r="C5810" s="82"/>
      <c r="D5810" s="84"/>
      <c r="E5810" s="116"/>
      <c r="F5810" s="180"/>
    </row>
    <row r="5811" spans="2:6" s="1" customFormat="1">
      <c r="B5811" s="2"/>
      <c r="C5811" s="82"/>
      <c r="D5811" s="84"/>
      <c r="E5811" s="116"/>
      <c r="F5811" s="180"/>
    </row>
    <row r="5812" spans="2:6" s="1" customFormat="1">
      <c r="B5812" s="2"/>
      <c r="C5812" s="82"/>
      <c r="D5812" s="84"/>
      <c r="E5812" s="116"/>
      <c r="F5812" s="180"/>
    </row>
    <row r="5813" spans="2:6" s="1" customFormat="1">
      <c r="B5813" s="2"/>
      <c r="C5813" s="82"/>
      <c r="D5813" s="84"/>
      <c r="E5813" s="116"/>
      <c r="F5813" s="180"/>
    </row>
    <row r="5814" spans="2:6" s="1" customFormat="1">
      <c r="B5814" s="2"/>
      <c r="C5814" s="82"/>
      <c r="D5814" s="84"/>
      <c r="E5814" s="116"/>
      <c r="F5814" s="180"/>
    </row>
    <row r="5815" spans="2:6" s="1" customFormat="1">
      <c r="B5815" s="2"/>
      <c r="C5815" s="82"/>
      <c r="D5815" s="84"/>
      <c r="E5815" s="116"/>
      <c r="F5815" s="180"/>
    </row>
    <row r="5816" spans="2:6" s="1" customFormat="1">
      <c r="B5816" s="2"/>
      <c r="C5816" s="82"/>
      <c r="D5816" s="84"/>
      <c r="E5816" s="116"/>
      <c r="F5816" s="180"/>
    </row>
    <row r="5817" spans="2:6" s="1" customFormat="1">
      <c r="B5817" s="5"/>
      <c r="C5817" s="82"/>
      <c r="D5817" s="84"/>
      <c r="E5817" s="116"/>
      <c r="F5817" s="180"/>
    </row>
    <row r="5818" spans="2:6" s="1" customFormat="1">
      <c r="B5818" s="5"/>
      <c r="C5818" s="82"/>
      <c r="D5818" s="84"/>
      <c r="E5818" s="116"/>
      <c r="F5818" s="180"/>
    </row>
    <row r="5819" spans="2:6" s="1" customFormat="1">
      <c r="B5819" s="5"/>
      <c r="C5819" s="82"/>
      <c r="D5819" s="84"/>
      <c r="E5819" s="116"/>
      <c r="F5819" s="180"/>
    </row>
    <row r="5820" spans="2:6" s="1" customFormat="1">
      <c r="B5820" s="7"/>
      <c r="C5820" s="82"/>
      <c r="D5820" s="84"/>
      <c r="E5820" s="116"/>
      <c r="F5820" s="180"/>
    </row>
    <row r="5821" spans="2:6" s="1" customFormat="1">
      <c r="B5821" s="7"/>
      <c r="C5821" s="82"/>
      <c r="D5821" s="84"/>
      <c r="E5821" s="116"/>
      <c r="F5821" s="180"/>
    </row>
    <row r="5822" spans="2:6" s="1" customFormat="1">
      <c r="B5822" s="2"/>
      <c r="C5822" s="82"/>
      <c r="D5822" s="84"/>
      <c r="E5822" s="116"/>
      <c r="F5822" s="180"/>
    </row>
    <row r="5823" spans="2:6" s="1" customFormat="1">
      <c r="B5823" s="2"/>
      <c r="C5823" s="82"/>
      <c r="D5823" s="84"/>
      <c r="E5823" s="116"/>
      <c r="F5823" s="180"/>
    </row>
    <row r="5824" spans="2:6" s="1" customFormat="1">
      <c r="B5824" s="2"/>
      <c r="C5824" s="82"/>
      <c r="D5824" s="84"/>
      <c r="E5824" s="116"/>
      <c r="F5824" s="180"/>
    </row>
    <row r="5825" spans="2:6" s="1" customFormat="1">
      <c r="B5825" s="2"/>
      <c r="C5825" s="82"/>
      <c r="D5825" s="84"/>
      <c r="E5825" s="116"/>
      <c r="F5825" s="180"/>
    </row>
    <row r="5826" spans="2:6" s="1" customFormat="1">
      <c r="B5826" s="2"/>
      <c r="C5826" s="82"/>
      <c r="D5826" s="84"/>
      <c r="E5826" s="116"/>
      <c r="F5826" s="180"/>
    </row>
    <row r="5827" spans="2:6" s="1" customFormat="1">
      <c r="B5827" s="2"/>
      <c r="C5827" s="82"/>
      <c r="D5827" s="84"/>
      <c r="E5827" s="116"/>
      <c r="F5827" s="180"/>
    </row>
    <row r="5828" spans="2:6" s="1" customFormat="1">
      <c r="B5828" s="2"/>
      <c r="C5828" s="82"/>
      <c r="D5828" s="84"/>
      <c r="E5828" s="116"/>
      <c r="F5828" s="180"/>
    </row>
    <row r="5829" spans="2:6" s="1" customFormat="1">
      <c r="B5829" s="2"/>
      <c r="C5829" s="82"/>
      <c r="D5829" s="84"/>
      <c r="E5829" s="116"/>
      <c r="F5829" s="180"/>
    </row>
    <row r="5830" spans="2:6" s="1" customFormat="1">
      <c r="B5830" s="2"/>
      <c r="C5830" s="82"/>
      <c r="D5830" s="84"/>
      <c r="E5830" s="116"/>
      <c r="F5830" s="180"/>
    </row>
    <row r="5831" spans="2:6" s="1" customFormat="1">
      <c r="B5831" s="2"/>
      <c r="C5831" s="82"/>
      <c r="D5831" s="84"/>
      <c r="E5831" s="116"/>
      <c r="F5831" s="180"/>
    </row>
    <row r="5832" spans="2:6" s="1" customFormat="1">
      <c r="B5832" s="2"/>
      <c r="C5832" s="82"/>
      <c r="D5832" s="84"/>
      <c r="E5832" s="116"/>
      <c r="F5832" s="180"/>
    </row>
    <row r="5833" spans="2:6" s="1" customFormat="1">
      <c r="B5833" s="2"/>
      <c r="C5833" s="82"/>
      <c r="D5833" s="84"/>
      <c r="E5833" s="116"/>
      <c r="F5833" s="180"/>
    </row>
    <row r="5834" spans="2:6" s="1" customFormat="1">
      <c r="B5834" s="2"/>
      <c r="C5834" s="82"/>
      <c r="D5834" s="84"/>
      <c r="E5834" s="116"/>
      <c r="F5834" s="180"/>
    </row>
    <row r="5835" spans="2:6" s="1" customFormat="1">
      <c r="B5835" s="2"/>
      <c r="C5835" s="82"/>
      <c r="D5835" s="84"/>
      <c r="E5835" s="116"/>
      <c r="F5835" s="180"/>
    </row>
    <row r="5836" spans="2:6" s="1" customFormat="1">
      <c r="B5836" s="2"/>
      <c r="C5836" s="82"/>
      <c r="D5836" s="84"/>
      <c r="E5836" s="116"/>
      <c r="F5836" s="180"/>
    </row>
    <row r="5837" spans="2:6" s="1" customFormat="1">
      <c r="B5837" s="2"/>
      <c r="C5837" s="82"/>
      <c r="D5837" s="84"/>
      <c r="E5837" s="116"/>
      <c r="F5837" s="180"/>
    </row>
    <row r="5838" spans="2:6" s="1" customFormat="1">
      <c r="B5838" s="2"/>
      <c r="C5838" s="82"/>
      <c r="D5838" s="84"/>
      <c r="E5838" s="116"/>
      <c r="F5838" s="180"/>
    </row>
    <row r="5839" spans="2:6" s="1" customFormat="1">
      <c r="B5839" s="2"/>
      <c r="C5839" s="82"/>
      <c r="D5839" s="84"/>
      <c r="E5839" s="116"/>
      <c r="F5839" s="180"/>
    </row>
    <row r="5840" spans="2:6" s="1" customFormat="1">
      <c r="B5840" s="2"/>
      <c r="C5840" s="82"/>
      <c r="D5840" s="84"/>
      <c r="E5840" s="116"/>
      <c r="F5840" s="180"/>
    </row>
    <row r="5841" spans="2:6" s="1" customFormat="1">
      <c r="B5841" s="2"/>
      <c r="C5841" s="82"/>
      <c r="D5841" s="84"/>
      <c r="E5841" s="116"/>
      <c r="F5841" s="180"/>
    </row>
    <row r="5842" spans="2:6" s="1" customFormat="1">
      <c r="B5842" s="2"/>
      <c r="C5842" s="82"/>
      <c r="D5842" s="84"/>
      <c r="E5842" s="116"/>
      <c r="F5842" s="180"/>
    </row>
    <row r="5843" spans="2:6" s="1" customFormat="1">
      <c r="B5843" s="2"/>
      <c r="C5843" s="82"/>
      <c r="D5843" s="84"/>
      <c r="E5843" s="116"/>
      <c r="F5843" s="180"/>
    </row>
    <row r="5844" spans="2:6" s="1" customFormat="1">
      <c r="B5844" s="2"/>
      <c r="C5844" s="82"/>
      <c r="D5844" s="84"/>
      <c r="E5844" s="116"/>
      <c r="F5844" s="180"/>
    </row>
    <row r="5845" spans="2:6" s="1" customFormat="1">
      <c r="B5845" s="2"/>
      <c r="C5845" s="82"/>
      <c r="D5845" s="84"/>
      <c r="E5845" s="116"/>
      <c r="F5845" s="180"/>
    </row>
    <row r="5846" spans="2:6" s="1" customFormat="1">
      <c r="B5846" s="2"/>
      <c r="C5846" s="82"/>
      <c r="D5846" s="84"/>
      <c r="E5846" s="116"/>
      <c r="F5846" s="180"/>
    </row>
    <row r="5847" spans="2:6" s="1" customFormat="1">
      <c r="B5847" s="2"/>
      <c r="C5847" s="82"/>
      <c r="D5847" s="84"/>
      <c r="E5847" s="116"/>
      <c r="F5847" s="180"/>
    </row>
    <row r="5848" spans="2:6" s="1" customFormat="1">
      <c r="B5848" s="2"/>
      <c r="C5848" s="82"/>
      <c r="D5848" s="84"/>
      <c r="E5848" s="116"/>
      <c r="F5848" s="180"/>
    </row>
    <row r="5849" spans="2:6" s="1" customFormat="1">
      <c r="B5849" s="2"/>
      <c r="C5849" s="82"/>
      <c r="D5849" s="84"/>
      <c r="E5849" s="116"/>
      <c r="F5849" s="180"/>
    </row>
    <row r="5850" spans="2:6" s="1" customFormat="1">
      <c r="B5850" s="2"/>
      <c r="C5850" s="82"/>
      <c r="D5850" s="84"/>
      <c r="E5850" s="116"/>
      <c r="F5850" s="180"/>
    </row>
    <row r="5851" spans="2:6" s="1" customFormat="1">
      <c r="B5851" s="2"/>
      <c r="C5851" s="82"/>
      <c r="D5851" s="84"/>
      <c r="E5851" s="116"/>
      <c r="F5851" s="180"/>
    </row>
    <row r="5852" spans="2:6" s="1" customFormat="1">
      <c r="B5852" s="2"/>
      <c r="C5852" s="82"/>
      <c r="D5852" s="84"/>
      <c r="E5852" s="116"/>
      <c r="F5852" s="180"/>
    </row>
    <row r="5853" spans="2:6" s="1" customFormat="1">
      <c r="B5853" s="2"/>
      <c r="C5853" s="82"/>
      <c r="D5853" s="84"/>
      <c r="E5853" s="116"/>
      <c r="F5853" s="180"/>
    </row>
    <row r="5854" spans="2:6" s="1" customFormat="1">
      <c r="B5854" s="2"/>
      <c r="C5854" s="82"/>
      <c r="D5854" s="84"/>
      <c r="E5854" s="116"/>
      <c r="F5854" s="180"/>
    </row>
    <row r="5855" spans="2:6" s="1" customFormat="1">
      <c r="B5855" s="2"/>
      <c r="C5855" s="82"/>
      <c r="D5855" s="84"/>
      <c r="E5855" s="116"/>
      <c r="F5855" s="180"/>
    </row>
    <row r="5856" spans="2:6" s="1" customFormat="1">
      <c r="B5856" s="2"/>
      <c r="C5856" s="82"/>
      <c r="D5856" s="84"/>
      <c r="E5856" s="116"/>
      <c r="F5856" s="180"/>
    </row>
    <row r="5857" spans="2:6" s="1" customFormat="1">
      <c r="B5857" s="2"/>
      <c r="C5857" s="82"/>
      <c r="D5857" s="84"/>
      <c r="E5857" s="116"/>
      <c r="F5857" s="180"/>
    </row>
    <row r="5858" spans="2:6" s="1" customFormat="1">
      <c r="B5858" s="2"/>
      <c r="C5858" s="82"/>
      <c r="D5858" s="84"/>
      <c r="E5858" s="116"/>
      <c r="F5858" s="180"/>
    </row>
    <row r="5859" spans="2:6" s="1" customFormat="1">
      <c r="B5859" s="2"/>
      <c r="C5859" s="82"/>
      <c r="D5859" s="84"/>
      <c r="E5859" s="116"/>
      <c r="F5859" s="180"/>
    </row>
    <row r="5860" spans="2:6" s="1" customFormat="1">
      <c r="B5860" s="2"/>
      <c r="C5860" s="82"/>
      <c r="D5860" s="84"/>
      <c r="E5860" s="116"/>
      <c r="F5860" s="180"/>
    </row>
    <row r="5861" spans="2:6" s="1" customFormat="1">
      <c r="B5861" s="2"/>
      <c r="C5861" s="82"/>
      <c r="D5861" s="84"/>
      <c r="E5861" s="116"/>
      <c r="F5861" s="180"/>
    </row>
    <row r="5862" spans="2:6" s="1" customFormat="1">
      <c r="B5862" s="2"/>
      <c r="C5862" s="82"/>
      <c r="D5862" s="84"/>
      <c r="E5862" s="116"/>
      <c r="F5862" s="180"/>
    </row>
    <row r="5863" spans="2:6" s="1" customFormat="1">
      <c r="B5863" s="2"/>
      <c r="C5863" s="82"/>
      <c r="D5863" s="84"/>
      <c r="E5863" s="116"/>
      <c r="F5863" s="180"/>
    </row>
    <row r="5864" spans="2:6" s="1" customFormat="1">
      <c r="B5864" s="2"/>
      <c r="C5864" s="82"/>
      <c r="D5864" s="84"/>
      <c r="E5864" s="116"/>
      <c r="F5864" s="180"/>
    </row>
    <row r="5865" spans="2:6" s="1" customFormat="1">
      <c r="B5865" s="2"/>
      <c r="C5865" s="82"/>
      <c r="D5865" s="84"/>
      <c r="E5865" s="116"/>
      <c r="F5865" s="180"/>
    </row>
    <row r="5866" spans="2:6" s="1" customFormat="1">
      <c r="B5866" s="2"/>
      <c r="C5866" s="82"/>
      <c r="D5866" s="84"/>
      <c r="E5866" s="116"/>
      <c r="F5866" s="180"/>
    </row>
    <row r="5867" spans="2:6" s="1" customFormat="1">
      <c r="B5867" s="2"/>
      <c r="C5867" s="82"/>
      <c r="D5867" s="84"/>
      <c r="E5867" s="116"/>
      <c r="F5867" s="180"/>
    </row>
    <row r="5868" spans="2:6" s="1" customFormat="1">
      <c r="B5868" s="2"/>
      <c r="C5868" s="82"/>
      <c r="D5868" s="84"/>
      <c r="E5868" s="116"/>
      <c r="F5868" s="180"/>
    </row>
    <row r="5869" spans="2:6" s="1" customFormat="1">
      <c r="B5869" s="2"/>
      <c r="C5869" s="82"/>
      <c r="D5869" s="84"/>
      <c r="E5869" s="116"/>
      <c r="F5869" s="180"/>
    </row>
    <row r="5870" spans="2:6" s="1" customFormat="1">
      <c r="B5870" s="2"/>
      <c r="C5870" s="82"/>
      <c r="D5870" s="84"/>
      <c r="E5870" s="116"/>
      <c r="F5870" s="180"/>
    </row>
    <row r="5871" spans="2:6" s="1" customFormat="1">
      <c r="B5871" s="2"/>
      <c r="C5871" s="82"/>
      <c r="D5871" s="84"/>
      <c r="E5871" s="116"/>
      <c r="F5871" s="180"/>
    </row>
    <row r="5872" spans="2:6" s="1" customFormat="1">
      <c r="B5872" s="2"/>
      <c r="C5872" s="82"/>
      <c r="D5872" s="84"/>
      <c r="E5872" s="116"/>
      <c r="F5872" s="180"/>
    </row>
    <row r="5873" spans="2:6" s="1" customFormat="1">
      <c r="B5873" s="2"/>
      <c r="C5873" s="82"/>
      <c r="D5873" s="84"/>
      <c r="E5873" s="116"/>
      <c r="F5873" s="180"/>
    </row>
    <row r="5874" spans="2:6" s="1" customFormat="1">
      <c r="B5874" s="2"/>
      <c r="C5874" s="82"/>
      <c r="D5874" s="84"/>
      <c r="E5874" s="116"/>
      <c r="F5874" s="180"/>
    </row>
    <row r="5875" spans="2:6" s="1" customFormat="1">
      <c r="B5875" s="2"/>
      <c r="C5875" s="82"/>
      <c r="D5875" s="84"/>
      <c r="E5875" s="116"/>
      <c r="F5875" s="180"/>
    </row>
    <row r="5876" spans="2:6" s="1" customFormat="1">
      <c r="B5876" s="2"/>
      <c r="C5876" s="82"/>
      <c r="D5876" s="84"/>
      <c r="E5876" s="116"/>
      <c r="F5876" s="180"/>
    </row>
    <row r="5877" spans="2:6" s="1" customFormat="1">
      <c r="B5877" s="2"/>
      <c r="C5877" s="82"/>
      <c r="D5877" s="84"/>
      <c r="E5877" s="116"/>
      <c r="F5877" s="180"/>
    </row>
    <row r="5878" spans="2:6" s="1" customFormat="1">
      <c r="B5878" s="2"/>
      <c r="C5878" s="82"/>
      <c r="D5878" s="84"/>
      <c r="E5878" s="116"/>
      <c r="F5878" s="180"/>
    </row>
    <row r="5879" spans="2:6" s="1" customFormat="1">
      <c r="B5879" s="2"/>
      <c r="C5879" s="82"/>
      <c r="D5879" s="84"/>
      <c r="E5879" s="116"/>
      <c r="F5879" s="180"/>
    </row>
    <row r="5880" spans="2:6" s="1" customFormat="1">
      <c r="B5880" s="2"/>
      <c r="C5880" s="82"/>
      <c r="D5880" s="84"/>
      <c r="E5880" s="116"/>
      <c r="F5880" s="180"/>
    </row>
    <row r="5881" spans="2:6" s="1" customFormat="1">
      <c r="B5881" s="2"/>
      <c r="C5881" s="82"/>
      <c r="D5881" s="84"/>
      <c r="E5881" s="116"/>
      <c r="F5881" s="180"/>
    </row>
    <row r="5882" spans="2:6" s="1" customFormat="1">
      <c r="B5882" s="2"/>
      <c r="C5882" s="82"/>
      <c r="D5882" s="84"/>
      <c r="E5882" s="116"/>
      <c r="F5882" s="180"/>
    </row>
    <row r="5883" spans="2:6" s="1" customFormat="1">
      <c r="B5883" s="2"/>
      <c r="C5883" s="82"/>
      <c r="D5883" s="84"/>
      <c r="E5883" s="116"/>
      <c r="F5883" s="180"/>
    </row>
    <row r="5884" spans="2:6" s="1" customFormat="1">
      <c r="B5884" s="2"/>
      <c r="C5884" s="82"/>
      <c r="D5884" s="84"/>
      <c r="E5884" s="116"/>
      <c r="F5884" s="180"/>
    </row>
    <row r="5885" spans="2:6" s="1" customFormat="1">
      <c r="B5885" s="2"/>
      <c r="C5885" s="82"/>
      <c r="D5885" s="84"/>
      <c r="E5885" s="116"/>
      <c r="F5885" s="180"/>
    </row>
    <row r="5886" spans="2:6" s="1" customFormat="1">
      <c r="B5886" s="2"/>
      <c r="C5886" s="82"/>
      <c r="D5886" s="84"/>
      <c r="E5886" s="116"/>
      <c r="F5886" s="180"/>
    </row>
    <row r="5887" spans="2:6" s="1" customFormat="1">
      <c r="B5887" s="2"/>
      <c r="C5887" s="82"/>
      <c r="D5887" s="84"/>
      <c r="E5887" s="116"/>
      <c r="F5887" s="180"/>
    </row>
    <row r="5888" spans="2:6" s="1" customFormat="1">
      <c r="B5888" s="2"/>
      <c r="C5888" s="82"/>
      <c r="D5888" s="84"/>
      <c r="E5888" s="116"/>
      <c r="F5888" s="180"/>
    </row>
    <row r="5889" spans="2:6" s="1" customFormat="1">
      <c r="B5889" s="2"/>
      <c r="C5889" s="82"/>
      <c r="D5889" s="84"/>
      <c r="E5889" s="116"/>
      <c r="F5889" s="180"/>
    </row>
    <row r="5890" spans="2:6" s="1" customFormat="1">
      <c r="B5890" s="2"/>
      <c r="C5890" s="82"/>
      <c r="D5890" s="84"/>
      <c r="E5890" s="116"/>
      <c r="F5890" s="180"/>
    </row>
    <row r="5891" spans="2:6" s="1" customFormat="1">
      <c r="B5891" s="2"/>
      <c r="C5891" s="82"/>
      <c r="D5891" s="84"/>
      <c r="E5891" s="116"/>
      <c r="F5891" s="180"/>
    </row>
    <row r="5892" spans="2:6" s="1" customFormat="1">
      <c r="B5892" s="2"/>
      <c r="C5892" s="82"/>
      <c r="D5892" s="84"/>
      <c r="E5892" s="116"/>
      <c r="F5892" s="180"/>
    </row>
    <row r="5893" spans="2:6" s="1" customFormat="1">
      <c r="B5893" s="2"/>
      <c r="C5893" s="82"/>
      <c r="D5893" s="84"/>
      <c r="E5893" s="116"/>
      <c r="F5893" s="180"/>
    </row>
    <row r="5894" spans="2:6" s="1" customFormat="1">
      <c r="B5894" s="2"/>
      <c r="C5894" s="82"/>
      <c r="D5894" s="84"/>
      <c r="E5894" s="116"/>
      <c r="F5894" s="180"/>
    </row>
    <row r="5895" spans="2:6" s="1" customFormat="1">
      <c r="B5895" s="2"/>
      <c r="C5895" s="82"/>
      <c r="D5895" s="84"/>
      <c r="E5895" s="116"/>
      <c r="F5895" s="180"/>
    </row>
    <row r="5896" spans="2:6" s="1" customFormat="1">
      <c r="B5896" s="2"/>
      <c r="C5896" s="82"/>
      <c r="D5896" s="84"/>
      <c r="E5896" s="116"/>
      <c r="F5896" s="180"/>
    </row>
    <row r="5897" spans="2:6" s="1" customFormat="1">
      <c r="B5897" s="2"/>
      <c r="C5897" s="82"/>
      <c r="D5897" s="84"/>
      <c r="E5897" s="116"/>
      <c r="F5897" s="180"/>
    </row>
    <row r="5898" spans="2:6" s="1" customFormat="1">
      <c r="B5898" s="2"/>
      <c r="C5898" s="82"/>
      <c r="D5898" s="84"/>
      <c r="E5898" s="116"/>
      <c r="F5898" s="180"/>
    </row>
    <row r="5899" spans="2:6" s="1" customFormat="1">
      <c r="B5899" s="2"/>
      <c r="C5899" s="82"/>
      <c r="D5899" s="84"/>
      <c r="E5899" s="116"/>
      <c r="F5899" s="180"/>
    </row>
    <row r="5900" spans="2:6" s="1" customFormat="1">
      <c r="B5900" s="2"/>
      <c r="C5900" s="82"/>
      <c r="D5900" s="84"/>
      <c r="E5900" s="116"/>
      <c r="F5900" s="180"/>
    </row>
    <row r="5901" spans="2:6" s="1" customFormat="1">
      <c r="B5901" s="2"/>
      <c r="C5901" s="82"/>
      <c r="D5901" s="84"/>
      <c r="E5901" s="116"/>
      <c r="F5901" s="180"/>
    </row>
    <row r="5902" spans="2:6" s="1" customFormat="1">
      <c r="B5902" s="2"/>
      <c r="C5902" s="82"/>
      <c r="D5902" s="84"/>
      <c r="E5902" s="116"/>
      <c r="F5902" s="180"/>
    </row>
    <row r="5903" spans="2:6" s="1" customFormat="1">
      <c r="B5903" s="2"/>
      <c r="C5903" s="82"/>
      <c r="D5903" s="84"/>
      <c r="E5903" s="116"/>
      <c r="F5903" s="180"/>
    </row>
    <row r="5904" spans="2:6" s="1" customFormat="1">
      <c r="B5904" s="2"/>
      <c r="C5904" s="82"/>
      <c r="D5904" s="84"/>
      <c r="E5904" s="116"/>
      <c r="F5904" s="180"/>
    </row>
    <row r="5905" spans="2:6" s="1" customFormat="1">
      <c r="B5905" s="2"/>
      <c r="C5905" s="82"/>
      <c r="D5905" s="84"/>
      <c r="E5905" s="116"/>
      <c r="F5905" s="180"/>
    </row>
    <row r="5906" spans="2:6" s="1" customFormat="1">
      <c r="B5906" s="2"/>
      <c r="C5906" s="82"/>
      <c r="D5906" s="84"/>
      <c r="E5906" s="116"/>
      <c r="F5906" s="180"/>
    </row>
    <row r="5907" spans="2:6" s="1" customFormat="1">
      <c r="B5907" s="2"/>
      <c r="C5907" s="82"/>
      <c r="D5907" s="84"/>
      <c r="E5907" s="116"/>
      <c r="F5907" s="180"/>
    </row>
    <row r="5908" spans="2:6" s="1" customFormat="1">
      <c r="B5908" s="2"/>
      <c r="C5908" s="82"/>
      <c r="D5908" s="84"/>
      <c r="E5908" s="116"/>
      <c r="F5908" s="180"/>
    </row>
    <row r="5909" spans="2:6" s="1" customFormat="1">
      <c r="B5909" s="2"/>
      <c r="C5909" s="82"/>
      <c r="D5909" s="84"/>
      <c r="E5909" s="116"/>
      <c r="F5909" s="180"/>
    </row>
    <row r="5910" spans="2:6" s="1" customFormat="1">
      <c r="B5910" s="2"/>
      <c r="C5910" s="82"/>
      <c r="D5910" s="84"/>
      <c r="E5910" s="116"/>
      <c r="F5910" s="180"/>
    </row>
    <row r="5911" spans="2:6" s="1" customFormat="1">
      <c r="B5911" s="2"/>
      <c r="C5911" s="82"/>
      <c r="D5911" s="84"/>
      <c r="E5911" s="116"/>
      <c r="F5911" s="180"/>
    </row>
    <row r="5912" spans="2:6" s="1" customFormat="1">
      <c r="B5912" s="2"/>
      <c r="C5912" s="82"/>
      <c r="D5912" s="84"/>
      <c r="E5912" s="116"/>
      <c r="F5912" s="180"/>
    </row>
    <row r="5913" spans="2:6" s="1" customFormat="1">
      <c r="B5913" s="2"/>
      <c r="C5913" s="82"/>
      <c r="D5913" s="84"/>
      <c r="E5913" s="116"/>
      <c r="F5913" s="180"/>
    </row>
    <row r="5914" spans="2:6" s="1" customFormat="1">
      <c r="B5914" s="2"/>
      <c r="C5914" s="82"/>
      <c r="D5914" s="84"/>
      <c r="E5914" s="116"/>
      <c r="F5914" s="180"/>
    </row>
    <row r="5915" spans="2:6" s="1" customFormat="1">
      <c r="B5915" s="2"/>
      <c r="C5915" s="82"/>
      <c r="D5915" s="84"/>
      <c r="E5915" s="116"/>
      <c r="F5915" s="180"/>
    </row>
    <row r="5916" spans="2:6" s="1" customFormat="1">
      <c r="B5916" s="2"/>
      <c r="C5916" s="82"/>
      <c r="D5916" s="84"/>
      <c r="E5916" s="116"/>
      <c r="F5916" s="180"/>
    </row>
    <row r="5917" spans="2:6" s="1" customFormat="1">
      <c r="B5917" s="2"/>
      <c r="C5917" s="82"/>
      <c r="D5917" s="84"/>
      <c r="E5917" s="116"/>
      <c r="F5917" s="180"/>
    </row>
    <row r="5918" spans="2:6" s="1" customFormat="1">
      <c r="B5918" s="2"/>
      <c r="C5918" s="82"/>
      <c r="D5918" s="84"/>
      <c r="E5918" s="116"/>
      <c r="F5918" s="180"/>
    </row>
    <row r="5919" spans="2:6" s="1" customFormat="1">
      <c r="B5919" s="2"/>
      <c r="C5919" s="82"/>
      <c r="D5919" s="84"/>
      <c r="E5919" s="116"/>
      <c r="F5919" s="180"/>
    </row>
    <row r="5920" spans="2:6" s="1" customFormat="1">
      <c r="B5920" s="2"/>
      <c r="C5920" s="82"/>
      <c r="D5920" s="84"/>
      <c r="E5920" s="116"/>
      <c r="F5920" s="180"/>
    </row>
    <row r="5921" spans="2:6" s="1" customFormat="1">
      <c r="B5921" s="2"/>
      <c r="C5921" s="82"/>
      <c r="D5921" s="84"/>
      <c r="E5921" s="116"/>
      <c r="F5921" s="180"/>
    </row>
    <row r="5922" spans="2:6" s="1" customFormat="1">
      <c r="B5922" s="2"/>
      <c r="C5922" s="82"/>
      <c r="D5922" s="84"/>
      <c r="E5922" s="116"/>
      <c r="F5922" s="180"/>
    </row>
    <row r="5923" spans="2:6" s="1" customFormat="1">
      <c r="B5923" s="2"/>
      <c r="C5923" s="82"/>
      <c r="D5923" s="84"/>
      <c r="E5923" s="116"/>
      <c r="F5923" s="180"/>
    </row>
    <row r="5924" spans="2:6" s="1" customFormat="1">
      <c r="B5924" s="2"/>
      <c r="C5924" s="82"/>
      <c r="D5924" s="84"/>
      <c r="E5924" s="116"/>
      <c r="F5924" s="180"/>
    </row>
    <row r="5925" spans="2:6" s="1" customFormat="1">
      <c r="B5925" s="2"/>
      <c r="C5925" s="82"/>
      <c r="D5925" s="84"/>
      <c r="E5925" s="116"/>
      <c r="F5925" s="180"/>
    </row>
    <row r="5926" spans="2:6" s="1" customFormat="1">
      <c r="B5926" s="2"/>
      <c r="C5926" s="82"/>
      <c r="D5926" s="84"/>
      <c r="E5926" s="116"/>
      <c r="F5926" s="180"/>
    </row>
    <row r="5927" spans="2:6" s="1" customFormat="1">
      <c r="B5927" s="2"/>
      <c r="C5927" s="82"/>
      <c r="D5927" s="84"/>
      <c r="E5927" s="116"/>
      <c r="F5927" s="180"/>
    </row>
    <row r="5928" spans="2:6" s="1" customFormat="1">
      <c r="B5928" s="2"/>
      <c r="C5928" s="82"/>
      <c r="D5928" s="84"/>
      <c r="E5928" s="116"/>
      <c r="F5928" s="180"/>
    </row>
    <row r="5929" spans="2:6" s="1" customFormat="1">
      <c r="B5929" s="2"/>
      <c r="C5929" s="82"/>
      <c r="D5929" s="84"/>
      <c r="E5929" s="116"/>
      <c r="F5929" s="180"/>
    </row>
    <row r="5930" spans="2:6" s="1" customFormat="1">
      <c r="B5930" s="2"/>
      <c r="C5930" s="82"/>
      <c r="D5930" s="84"/>
      <c r="E5930" s="116"/>
      <c r="F5930" s="180"/>
    </row>
    <row r="5931" spans="2:6" s="1" customFormat="1">
      <c r="B5931" s="2"/>
      <c r="C5931" s="82"/>
      <c r="D5931" s="84"/>
      <c r="E5931" s="116"/>
      <c r="F5931" s="180"/>
    </row>
    <row r="5932" spans="2:6" s="1" customFormat="1">
      <c r="B5932" s="2"/>
      <c r="C5932" s="82"/>
      <c r="D5932" s="84"/>
      <c r="E5932" s="116"/>
      <c r="F5932" s="180"/>
    </row>
    <row r="5933" spans="2:6" s="1" customFormat="1">
      <c r="B5933" s="2"/>
      <c r="C5933" s="82"/>
      <c r="D5933" s="84"/>
      <c r="E5933" s="116"/>
      <c r="F5933" s="180"/>
    </row>
    <row r="5934" spans="2:6" s="1" customFormat="1">
      <c r="B5934" s="2"/>
      <c r="C5934" s="82"/>
      <c r="D5934" s="84"/>
      <c r="E5934" s="116"/>
      <c r="F5934" s="180"/>
    </row>
    <row r="5935" spans="2:6" s="1" customFormat="1">
      <c r="B5935" s="2"/>
      <c r="C5935" s="82"/>
      <c r="D5935" s="84"/>
      <c r="E5935" s="116"/>
      <c r="F5935" s="180"/>
    </row>
    <row r="5936" spans="2:6" s="1" customFormat="1">
      <c r="B5936" s="2"/>
      <c r="C5936" s="82"/>
      <c r="D5936" s="84"/>
      <c r="E5936" s="116"/>
      <c r="F5936" s="180"/>
    </row>
    <row r="5937" spans="2:6" s="1" customFormat="1">
      <c r="B5937" s="2"/>
      <c r="C5937" s="82"/>
      <c r="D5937" s="84"/>
      <c r="E5937" s="116"/>
      <c r="F5937" s="180"/>
    </row>
    <row r="5938" spans="2:6" s="1" customFormat="1">
      <c r="B5938" s="2"/>
      <c r="C5938" s="82"/>
      <c r="D5938" s="84"/>
      <c r="E5938" s="116"/>
      <c r="F5938" s="180"/>
    </row>
    <row r="5939" spans="2:6" s="1" customFormat="1">
      <c r="B5939" s="2"/>
      <c r="C5939" s="82"/>
      <c r="D5939" s="84"/>
      <c r="E5939" s="116"/>
      <c r="F5939" s="180"/>
    </row>
    <row r="5940" spans="2:6" s="1" customFormat="1">
      <c r="B5940" s="2"/>
      <c r="C5940" s="82"/>
      <c r="D5940" s="84"/>
      <c r="E5940" s="116"/>
      <c r="F5940" s="180"/>
    </row>
    <row r="5941" spans="2:6" s="1" customFormat="1">
      <c r="B5941" s="2"/>
      <c r="C5941" s="82"/>
      <c r="D5941" s="84"/>
      <c r="E5941" s="116"/>
      <c r="F5941" s="180"/>
    </row>
    <row r="5942" spans="2:6" s="1" customFormat="1">
      <c r="B5942" s="2"/>
      <c r="C5942" s="82"/>
      <c r="D5942" s="84"/>
      <c r="E5942" s="116"/>
      <c r="F5942" s="180"/>
    </row>
    <row r="5943" spans="2:6" s="1" customFormat="1">
      <c r="B5943" s="2"/>
      <c r="C5943" s="82"/>
      <c r="D5943" s="84"/>
      <c r="E5943" s="116"/>
      <c r="F5943" s="180"/>
    </row>
    <row r="5944" spans="2:6" s="1" customFormat="1">
      <c r="B5944" s="2"/>
      <c r="C5944" s="82"/>
      <c r="D5944" s="84"/>
      <c r="E5944" s="116"/>
      <c r="F5944" s="180"/>
    </row>
    <row r="5945" spans="2:6" s="1" customFormat="1">
      <c r="B5945" s="2"/>
      <c r="C5945" s="82"/>
      <c r="D5945" s="84"/>
      <c r="E5945" s="116"/>
      <c r="F5945" s="180"/>
    </row>
    <row r="5946" spans="2:6" s="1" customFormat="1">
      <c r="B5946" s="2"/>
      <c r="C5946" s="82"/>
      <c r="D5946" s="84"/>
      <c r="E5946" s="116"/>
      <c r="F5946" s="180"/>
    </row>
    <row r="5947" spans="2:6" s="1" customFormat="1">
      <c r="B5947" s="2"/>
      <c r="C5947" s="82"/>
      <c r="D5947" s="84"/>
      <c r="E5947" s="116"/>
      <c r="F5947" s="180"/>
    </row>
    <row r="5948" spans="2:6" s="1" customFormat="1">
      <c r="B5948" s="2"/>
      <c r="C5948" s="82"/>
      <c r="D5948" s="84"/>
      <c r="E5948" s="116"/>
      <c r="F5948" s="180"/>
    </row>
    <row r="5949" spans="2:6" s="1" customFormat="1">
      <c r="B5949" s="2"/>
      <c r="C5949" s="82"/>
      <c r="D5949" s="84"/>
      <c r="E5949" s="116"/>
      <c r="F5949" s="180"/>
    </row>
    <row r="5950" spans="2:6" s="1" customFormat="1">
      <c r="B5950" s="2"/>
      <c r="C5950" s="82"/>
      <c r="D5950" s="84"/>
      <c r="E5950" s="116"/>
      <c r="F5950" s="180"/>
    </row>
    <row r="5951" spans="2:6" s="1" customFormat="1">
      <c r="B5951" s="2"/>
      <c r="C5951" s="82"/>
      <c r="D5951" s="84"/>
      <c r="E5951" s="116"/>
      <c r="F5951" s="180"/>
    </row>
    <row r="5952" spans="2:6" s="1" customFormat="1">
      <c r="B5952" s="2"/>
      <c r="C5952" s="82"/>
      <c r="D5952" s="84"/>
      <c r="E5952" s="116"/>
      <c r="F5952" s="180"/>
    </row>
    <row r="5953" spans="2:6" s="1" customFormat="1">
      <c r="B5953" s="2"/>
      <c r="C5953" s="82"/>
      <c r="D5953" s="84"/>
      <c r="E5953" s="116"/>
      <c r="F5953" s="180"/>
    </row>
    <row r="5954" spans="2:6" s="1" customFormat="1">
      <c r="B5954" s="2"/>
      <c r="C5954" s="82"/>
      <c r="D5954" s="84"/>
      <c r="E5954" s="116"/>
      <c r="F5954" s="180"/>
    </row>
    <row r="5955" spans="2:6" s="1" customFormat="1">
      <c r="B5955" s="2"/>
      <c r="C5955" s="82"/>
      <c r="D5955" s="84"/>
      <c r="E5955" s="116"/>
      <c r="F5955" s="180"/>
    </row>
    <row r="5956" spans="2:6" s="1" customFormat="1">
      <c r="B5956" s="2"/>
      <c r="C5956" s="82"/>
      <c r="D5956" s="84"/>
      <c r="E5956" s="116"/>
      <c r="F5956" s="180"/>
    </row>
    <row r="5957" spans="2:6" s="1" customFormat="1">
      <c r="B5957" s="2"/>
      <c r="C5957" s="82"/>
      <c r="D5957" s="84"/>
      <c r="E5957" s="116"/>
      <c r="F5957" s="180"/>
    </row>
    <row r="5958" spans="2:6" s="1" customFormat="1">
      <c r="B5958" s="2"/>
      <c r="C5958" s="82"/>
      <c r="D5958" s="84"/>
      <c r="E5958" s="116"/>
      <c r="F5958" s="180"/>
    </row>
    <row r="5959" spans="2:6" s="1" customFormat="1">
      <c r="B5959" s="2"/>
      <c r="C5959" s="82"/>
      <c r="D5959" s="84"/>
      <c r="E5959" s="116"/>
      <c r="F5959" s="180"/>
    </row>
    <row r="5960" spans="2:6" s="1" customFormat="1">
      <c r="B5960" s="2"/>
      <c r="C5960" s="82"/>
      <c r="D5960" s="84"/>
      <c r="E5960" s="116"/>
      <c r="F5960" s="180"/>
    </row>
    <row r="5961" spans="2:6" s="1" customFormat="1">
      <c r="B5961" s="2"/>
      <c r="C5961" s="82"/>
      <c r="D5961" s="84"/>
      <c r="E5961" s="116"/>
      <c r="F5961" s="180"/>
    </row>
    <row r="5962" spans="2:6" s="1" customFormat="1">
      <c r="B5962" s="2"/>
      <c r="C5962" s="82"/>
      <c r="D5962" s="84"/>
      <c r="E5962" s="116"/>
      <c r="F5962" s="180"/>
    </row>
    <row r="5963" spans="2:6" s="1" customFormat="1">
      <c r="B5963" s="2"/>
      <c r="C5963" s="82"/>
      <c r="D5963" s="84"/>
      <c r="E5963" s="116"/>
      <c r="F5963" s="180"/>
    </row>
    <row r="5964" spans="2:6" s="1" customFormat="1">
      <c r="B5964" s="2"/>
      <c r="C5964" s="82"/>
      <c r="D5964" s="84"/>
      <c r="E5964" s="116"/>
      <c r="F5964" s="180"/>
    </row>
    <row r="5965" spans="2:6" s="1" customFormat="1">
      <c r="B5965" s="2"/>
      <c r="C5965" s="82"/>
      <c r="D5965" s="84"/>
      <c r="E5965" s="116"/>
      <c r="F5965" s="180"/>
    </row>
    <row r="5966" spans="2:6" s="1" customFormat="1">
      <c r="B5966" s="2"/>
      <c r="C5966" s="82"/>
      <c r="D5966" s="84"/>
      <c r="E5966" s="116"/>
      <c r="F5966" s="180"/>
    </row>
    <row r="5967" spans="2:6" s="1" customFormat="1">
      <c r="B5967" s="2"/>
      <c r="C5967" s="82"/>
      <c r="D5967" s="84"/>
      <c r="E5967" s="116"/>
      <c r="F5967" s="180"/>
    </row>
    <row r="5968" spans="2:6" s="1" customFormat="1">
      <c r="B5968" s="2"/>
      <c r="C5968" s="82"/>
      <c r="D5968" s="84"/>
      <c r="E5968" s="116"/>
      <c r="F5968" s="180"/>
    </row>
    <row r="5969" spans="2:6" s="1" customFormat="1">
      <c r="B5969" s="2"/>
      <c r="C5969" s="82"/>
      <c r="D5969" s="84"/>
      <c r="E5969" s="116"/>
      <c r="F5969" s="180"/>
    </row>
    <row r="5970" spans="2:6" s="1" customFormat="1">
      <c r="B5970" s="2"/>
      <c r="C5970" s="82"/>
      <c r="D5970" s="84"/>
      <c r="E5970" s="116"/>
      <c r="F5970" s="180"/>
    </row>
    <row r="5971" spans="2:6" s="1" customFormat="1">
      <c r="B5971" s="2"/>
      <c r="C5971" s="82"/>
      <c r="D5971" s="84"/>
      <c r="E5971" s="116"/>
      <c r="F5971" s="180"/>
    </row>
    <row r="5972" spans="2:6" s="1" customFormat="1">
      <c r="B5972" s="2"/>
      <c r="C5972" s="82"/>
      <c r="D5972" s="84"/>
      <c r="E5972" s="116"/>
      <c r="F5972" s="180"/>
    </row>
    <row r="5973" spans="2:6" s="1" customFormat="1">
      <c r="B5973" s="2"/>
      <c r="C5973" s="82"/>
      <c r="D5973" s="84"/>
      <c r="E5973" s="116"/>
      <c r="F5973" s="180"/>
    </row>
    <row r="5974" spans="2:6" s="1" customFormat="1">
      <c r="B5974" s="2"/>
      <c r="C5974" s="82"/>
      <c r="D5974" s="84"/>
      <c r="E5974" s="116"/>
      <c r="F5974" s="180"/>
    </row>
    <row r="5975" spans="2:6" s="1" customFormat="1">
      <c r="B5975" s="2"/>
      <c r="C5975" s="82"/>
      <c r="D5975" s="84"/>
      <c r="E5975" s="116"/>
      <c r="F5975" s="180"/>
    </row>
    <row r="5976" spans="2:6" s="1" customFormat="1">
      <c r="B5976" s="2"/>
      <c r="C5976" s="82"/>
      <c r="D5976" s="84"/>
      <c r="E5976" s="116"/>
      <c r="F5976" s="180"/>
    </row>
    <row r="5977" spans="2:6" s="1" customFormat="1">
      <c r="B5977" s="2"/>
      <c r="C5977" s="82"/>
      <c r="D5977" s="84"/>
      <c r="E5977" s="116"/>
      <c r="F5977" s="180"/>
    </row>
    <row r="5978" spans="2:6" s="1" customFormat="1">
      <c r="B5978" s="2"/>
      <c r="C5978" s="82"/>
      <c r="D5978" s="84"/>
      <c r="E5978" s="116"/>
      <c r="F5978" s="180"/>
    </row>
    <row r="5979" spans="2:6" s="1" customFormat="1">
      <c r="B5979" s="2"/>
      <c r="C5979" s="82"/>
      <c r="D5979" s="84"/>
      <c r="E5979" s="116"/>
      <c r="F5979" s="180"/>
    </row>
    <row r="5980" spans="2:6" s="1" customFormat="1">
      <c r="B5980" s="2"/>
      <c r="C5980" s="82"/>
      <c r="D5980" s="84"/>
      <c r="E5980" s="116"/>
      <c r="F5980" s="180"/>
    </row>
    <row r="5981" spans="2:6" s="1" customFormat="1">
      <c r="B5981" s="2"/>
      <c r="C5981" s="82"/>
      <c r="D5981" s="84"/>
      <c r="E5981" s="116"/>
      <c r="F5981" s="180"/>
    </row>
    <row r="5982" spans="2:6" s="1" customFormat="1">
      <c r="B5982" s="2"/>
      <c r="C5982" s="82"/>
      <c r="D5982" s="84"/>
      <c r="E5982" s="116"/>
      <c r="F5982" s="180"/>
    </row>
    <row r="5983" spans="2:6" s="1" customFormat="1">
      <c r="B5983" s="2"/>
      <c r="C5983" s="82"/>
      <c r="D5983" s="84"/>
      <c r="E5983" s="116"/>
      <c r="F5983" s="180"/>
    </row>
    <row r="5984" spans="2:6" s="1" customFormat="1">
      <c r="B5984" s="2"/>
      <c r="C5984" s="82"/>
      <c r="D5984" s="84"/>
      <c r="E5984" s="116"/>
      <c r="F5984" s="180"/>
    </row>
    <row r="5985" spans="2:6" s="1" customFormat="1">
      <c r="B5985" s="2"/>
      <c r="C5985" s="82"/>
      <c r="D5985" s="84"/>
      <c r="E5985" s="116"/>
      <c r="F5985" s="180"/>
    </row>
    <row r="5986" spans="2:6" s="1" customFormat="1">
      <c r="B5986" s="2"/>
      <c r="C5986" s="82"/>
      <c r="D5986" s="84"/>
      <c r="E5986" s="116"/>
      <c r="F5986" s="180"/>
    </row>
    <row r="5987" spans="2:6" s="1" customFormat="1">
      <c r="B5987" s="2"/>
      <c r="C5987" s="82"/>
      <c r="D5987" s="84"/>
      <c r="E5987" s="116"/>
      <c r="F5987" s="180"/>
    </row>
    <row r="5988" spans="2:6" s="1" customFormat="1">
      <c r="B5988" s="2"/>
      <c r="C5988" s="82"/>
      <c r="D5988" s="84"/>
      <c r="E5988" s="116"/>
      <c r="F5988" s="180"/>
    </row>
    <row r="5989" spans="2:6" s="1" customFormat="1">
      <c r="B5989" s="2"/>
      <c r="C5989" s="82"/>
      <c r="D5989" s="84"/>
      <c r="E5989" s="116"/>
      <c r="F5989" s="180"/>
    </row>
    <row r="5990" spans="2:6" s="1" customFormat="1">
      <c r="B5990" s="2"/>
      <c r="C5990" s="82"/>
      <c r="D5990" s="84"/>
      <c r="E5990" s="116"/>
      <c r="F5990" s="180"/>
    </row>
    <row r="5991" spans="2:6" s="1" customFormat="1">
      <c r="B5991" s="2"/>
      <c r="C5991" s="82"/>
      <c r="D5991" s="84"/>
      <c r="E5991" s="116"/>
      <c r="F5991" s="180"/>
    </row>
    <row r="5992" spans="2:6" s="1" customFormat="1">
      <c r="B5992" s="2"/>
      <c r="C5992" s="82"/>
      <c r="D5992" s="84"/>
      <c r="E5992" s="116"/>
      <c r="F5992" s="180"/>
    </row>
    <row r="5993" spans="2:6" s="1" customFormat="1">
      <c r="B5993" s="2"/>
      <c r="C5993" s="82"/>
      <c r="D5993" s="84"/>
      <c r="E5993" s="116"/>
      <c r="F5993" s="180"/>
    </row>
    <row r="5994" spans="2:6" s="1" customFormat="1">
      <c r="B5994" s="2"/>
      <c r="C5994" s="82"/>
      <c r="D5994" s="84"/>
      <c r="E5994" s="116"/>
      <c r="F5994" s="180"/>
    </row>
    <row r="5995" spans="2:6" s="1" customFormat="1">
      <c r="B5995" s="2"/>
      <c r="C5995" s="82"/>
      <c r="D5995" s="84"/>
      <c r="E5995" s="116"/>
      <c r="F5995" s="180"/>
    </row>
    <row r="5996" spans="2:6" s="1" customFormat="1">
      <c r="B5996" s="2"/>
      <c r="C5996" s="82"/>
      <c r="D5996" s="84"/>
      <c r="E5996" s="116"/>
      <c r="F5996" s="180"/>
    </row>
    <row r="5997" spans="2:6" s="1" customFormat="1">
      <c r="B5997" s="2"/>
      <c r="C5997" s="82"/>
      <c r="D5997" s="84"/>
      <c r="E5997" s="116"/>
      <c r="F5997" s="180"/>
    </row>
    <row r="5998" spans="2:6" s="1" customFormat="1">
      <c r="B5998" s="2"/>
      <c r="C5998" s="82"/>
      <c r="D5998" s="84"/>
      <c r="E5998" s="116"/>
      <c r="F5998" s="180"/>
    </row>
    <row r="5999" spans="2:6" s="1" customFormat="1">
      <c r="B5999" s="2"/>
      <c r="C5999" s="82"/>
      <c r="D5999" s="84"/>
      <c r="E5999" s="116"/>
      <c r="F5999" s="180"/>
    </row>
    <row r="6000" spans="2:6" s="1" customFormat="1">
      <c r="B6000" s="2"/>
      <c r="C6000" s="82"/>
      <c r="D6000" s="84"/>
      <c r="E6000" s="116"/>
      <c r="F6000" s="180"/>
    </row>
    <row r="6001" spans="2:6" s="1" customFormat="1">
      <c r="B6001" s="2"/>
      <c r="C6001" s="82"/>
      <c r="D6001" s="84"/>
      <c r="E6001" s="116"/>
      <c r="F6001" s="180"/>
    </row>
    <row r="6002" spans="2:6" s="1" customFormat="1">
      <c r="B6002" s="2"/>
      <c r="C6002" s="82"/>
      <c r="D6002" s="84"/>
      <c r="E6002" s="116"/>
      <c r="F6002" s="180"/>
    </row>
    <row r="6003" spans="2:6" s="1" customFormat="1">
      <c r="B6003" s="2"/>
      <c r="C6003" s="82"/>
      <c r="D6003" s="84"/>
      <c r="E6003" s="116"/>
      <c r="F6003" s="180"/>
    </row>
    <row r="6004" spans="2:6" s="1" customFormat="1">
      <c r="B6004" s="2"/>
      <c r="C6004" s="82"/>
      <c r="D6004" s="84"/>
      <c r="E6004" s="116"/>
      <c r="F6004" s="180"/>
    </row>
    <row r="6005" spans="2:6" s="1" customFormat="1">
      <c r="B6005" s="2"/>
      <c r="C6005" s="82"/>
      <c r="D6005" s="84"/>
      <c r="E6005" s="116"/>
      <c r="F6005" s="180"/>
    </row>
    <row r="6006" spans="2:6" s="1" customFormat="1">
      <c r="B6006" s="2"/>
      <c r="C6006" s="82"/>
      <c r="D6006" s="84"/>
      <c r="E6006" s="116"/>
      <c r="F6006" s="180"/>
    </row>
    <row r="6007" spans="2:6" s="1" customFormat="1">
      <c r="B6007" s="2"/>
      <c r="C6007" s="82"/>
      <c r="D6007" s="84"/>
      <c r="E6007" s="116"/>
      <c r="F6007" s="180"/>
    </row>
    <row r="6008" spans="2:6" s="1" customFormat="1">
      <c r="B6008" s="2"/>
      <c r="C6008" s="82"/>
      <c r="D6008" s="84"/>
      <c r="E6008" s="116"/>
      <c r="F6008" s="180"/>
    </row>
    <row r="6009" spans="2:6" s="1" customFormat="1">
      <c r="B6009" s="2"/>
      <c r="C6009" s="82"/>
      <c r="D6009" s="84"/>
      <c r="E6009" s="116"/>
      <c r="F6009" s="180"/>
    </row>
    <row r="6010" spans="2:6" s="1" customFormat="1">
      <c r="B6010" s="2"/>
      <c r="C6010" s="82"/>
      <c r="D6010" s="84"/>
      <c r="E6010" s="116"/>
      <c r="F6010" s="180"/>
    </row>
    <row r="6011" spans="2:6" s="1" customFormat="1">
      <c r="B6011" s="2"/>
      <c r="C6011" s="82"/>
      <c r="D6011" s="84"/>
      <c r="E6011" s="116"/>
      <c r="F6011" s="180"/>
    </row>
    <row r="6012" spans="2:6" s="1" customFormat="1">
      <c r="B6012" s="2"/>
      <c r="C6012" s="82"/>
      <c r="D6012" s="84"/>
      <c r="E6012" s="116"/>
      <c r="F6012" s="180"/>
    </row>
    <row r="6013" spans="2:6" s="1" customFormat="1">
      <c r="B6013" s="2"/>
      <c r="C6013" s="82"/>
      <c r="D6013" s="84"/>
      <c r="E6013" s="116"/>
      <c r="F6013" s="180"/>
    </row>
    <row r="6014" spans="2:6" s="1" customFormat="1">
      <c r="B6014" s="2"/>
      <c r="C6014" s="82"/>
      <c r="D6014" s="84"/>
      <c r="E6014" s="116"/>
      <c r="F6014" s="180"/>
    </row>
    <row r="6015" spans="2:6" s="1" customFormat="1">
      <c r="B6015" s="2"/>
      <c r="C6015" s="82"/>
      <c r="D6015" s="84"/>
      <c r="E6015" s="116"/>
      <c r="F6015" s="180"/>
    </row>
    <row r="6016" spans="2:6" s="1" customFormat="1">
      <c r="B6016" s="2"/>
      <c r="C6016" s="82"/>
      <c r="D6016" s="84"/>
      <c r="E6016" s="116"/>
      <c r="F6016" s="180"/>
    </row>
    <row r="6017" spans="2:6" s="1" customFormat="1">
      <c r="B6017" s="2"/>
      <c r="C6017" s="82"/>
      <c r="D6017" s="84"/>
      <c r="E6017" s="116"/>
      <c r="F6017" s="180"/>
    </row>
    <row r="6018" spans="2:6" s="1" customFormat="1">
      <c r="B6018" s="2"/>
      <c r="C6018" s="82"/>
      <c r="D6018" s="84"/>
      <c r="E6018" s="116"/>
      <c r="F6018" s="180"/>
    </row>
    <row r="6019" spans="2:6" s="1" customFormat="1">
      <c r="B6019" s="2"/>
      <c r="C6019" s="82"/>
      <c r="D6019" s="84"/>
      <c r="E6019" s="116"/>
      <c r="F6019" s="180"/>
    </row>
    <row r="6020" spans="2:6" s="1" customFormat="1">
      <c r="B6020" s="2"/>
      <c r="C6020" s="82"/>
      <c r="D6020" s="84"/>
      <c r="E6020" s="116"/>
      <c r="F6020" s="180"/>
    </row>
    <row r="6021" spans="2:6" s="1" customFormat="1">
      <c r="B6021" s="2"/>
      <c r="C6021" s="82"/>
      <c r="D6021" s="84"/>
      <c r="E6021" s="116"/>
      <c r="F6021" s="180"/>
    </row>
    <row r="6022" spans="2:6" s="1" customFormat="1">
      <c r="B6022" s="2"/>
      <c r="C6022" s="82"/>
      <c r="D6022" s="84"/>
      <c r="E6022" s="116"/>
      <c r="F6022" s="180"/>
    </row>
    <row r="6023" spans="2:6" s="1" customFormat="1">
      <c r="B6023" s="2"/>
      <c r="C6023" s="82"/>
      <c r="D6023" s="84"/>
      <c r="E6023" s="116"/>
      <c r="F6023" s="180"/>
    </row>
    <row r="6024" spans="2:6" s="1" customFormat="1">
      <c r="B6024" s="2"/>
      <c r="C6024" s="82"/>
      <c r="D6024" s="84"/>
      <c r="E6024" s="116"/>
      <c r="F6024" s="180"/>
    </row>
    <row r="6025" spans="2:6" s="1" customFormat="1">
      <c r="B6025" s="2"/>
      <c r="C6025" s="82"/>
      <c r="D6025" s="84"/>
      <c r="E6025" s="116"/>
      <c r="F6025" s="180"/>
    </row>
    <row r="6026" spans="2:6" s="1" customFormat="1">
      <c r="B6026" s="2"/>
      <c r="C6026" s="82"/>
      <c r="D6026" s="84"/>
      <c r="E6026" s="116"/>
      <c r="F6026" s="180"/>
    </row>
    <row r="6027" spans="2:6" s="1" customFormat="1">
      <c r="B6027" s="2"/>
      <c r="C6027" s="82"/>
      <c r="D6027" s="84"/>
      <c r="E6027" s="116"/>
      <c r="F6027" s="180"/>
    </row>
    <row r="6028" spans="2:6" s="1" customFormat="1">
      <c r="B6028" s="2"/>
      <c r="C6028" s="82"/>
      <c r="D6028" s="84"/>
      <c r="E6028" s="116"/>
      <c r="F6028" s="180"/>
    </row>
    <row r="6029" spans="2:6" s="1" customFormat="1">
      <c r="B6029" s="2"/>
      <c r="C6029" s="82"/>
      <c r="D6029" s="84"/>
      <c r="E6029" s="116"/>
      <c r="F6029" s="180"/>
    </row>
    <row r="6030" spans="2:6" s="1" customFormat="1">
      <c r="B6030" s="2"/>
      <c r="C6030" s="82"/>
      <c r="D6030" s="84"/>
      <c r="E6030" s="116"/>
      <c r="F6030" s="180"/>
    </row>
    <row r="6031" spans="2:6" s="1" customFormat="1">
      <c r="B6031" s="2"/>
      <c r="C6031" s="82"/>
      <c r="D6031" s="84"/>
      <c r="E6031" s="116"/>
      <c r="F6031" s="180"/>
    </row>
    <row r="6032" spans="2:6" s="1" customFormat="1">
      <c r="B6032" s="2"/>
      <c r="C6032" s="82"/>
      <c r="D6032" s="84"/>
      <c r="E6032" s="116"/>
      <c r="F6032" s="180"/>
    </row>
    <row r="6033" spans="2:6" s="1" customFormat="1">
      <c r="B6033" s="2"/>
      <c r="C6033" s="82"/>
      <c r="D6033" s="84"/>
      <c r="E6033" s="116"/>
      <c r="F6033" s="180"/>
    </row>
    <row r="6034" spans="2:6" s="1" customFormat="1">
      <c r="B6034" s="2"/>
      <c r="C6034" s="82"/>
      <c r="D6034" s="84"/>
      <c r="E6034" s="116"/>
      <c r="F6034" s="180"/>
    </row>
    <row r="6035" spans="2:6" s="1" customFormat="1">
      <c r="B6035" s="2"/>
      <c r="C6035" s="82"/>
      <c r="D6035" s="84"/>
      <c r="E6035" s="116"/>
      <c r="F6035" s="180"/>
    </row>
    <row r="6036" spans="2:6" s="1" customFormat="1">
      <c r="B6036" s="2"/>
      <c r="C6036" s="82"/>
      <c r="D6036" s="84"/>
      <c r="E6036" s="116"/>
      <c r="F6036" s="180"/>
    </row>
    <row r="6037" spans="2:6" s="1" customFormat="1">
      <c r="B6037" s="2"/>
      <c r="C6037" s="82"/>
      <c r="D6037" s="84"/>
      <c r="E6037" s="116"/>
      <c r="F6037" s="180"/>
    </row>
    <row r="6038" spans="2:6" s="1" customFormat="1">
      <c r="B6038" s="2"/>
      <c r="C6038" s="82"/>
      <c r="D6038" s="84"/>
      <c r="E6038" s="116"/>
      <c r="F6038" s="180"/>
    </row>
    <row r="6039" spans="2:6" s="1" customFormat="1">
      <c r="B6039" s="2"/>
      <c r="C6039" s="82"/>
      <c r="D6039" s="84"/>
      <c r="E6039" s="116"/>
      <c r="F6039" s="180"/>
    </row>
    <row r="6040" spans="2:6" s="1" customFormat="1">
      <c r="B6040" s="2"/>
      <c r="C6040" s="82"/>
      <c r="D6040" s="84"/>
      <c r="E6040" s="116"/>
      <c r="F6040" s="180"/>
    </row>
    <row r="6041" spans="2:6" s="1" customFormat="1">
      <c r="B6041" s="2"/>
      <c r="C6041" s="82"/>
      <c r="D6041" s="84"/>
      <c r="E6041" s="116"/>
      <c r="F6041" s="180"/>
    </row>
    <row r="6042" spans="2:6" s="1" customFormat="1">
      <c r="B6042" s="2"/>
      <c r="C6042" s="82"/>
      <c r="D6042" s="84"/>
      <c r="E6042" s="116"/>
      <c r="F6042" s="180"/>
    </row>
    <row r="6043" spans="2:6" s="1" customFormat="1">
      <c r="B6043" s="2"/>
      <c r="C6043" s="82"/>
      <c r="D6043" s="84"/>
      <c r="E6043" s="116"/>
      <c r="F6043" s="180"/>
    </row>
    <row r="6044" spans="2:6" s="1" customFormat="1">
      <c r="B6044" s="2"/>
      <c r="C6044" s="82"/>
      <c r="D6044" s="84"/>
      <c r="E6044" s="116"/>
      <c r="F6044" s="180"/>
    </row>
    <row r="6045" spans="2:6" s="1" customFormat="1">
      <c r="B6045" s="2"/>
      <c r="C6045" s="82"/>
      <c r="D6045" s="84"/>
      <c r="E6045" s="116"/>
      <c r="F6045" s="180"/>
    </row>
    <row r="6046" spans="2:6" s="1" customFormat="1">
      <c r="B6046" s="2"/>
      <c r="C6046" s="82"/>
      <c r="D6046" s="84"/>
      <c r="E6046" s="116"/>
      <c r="F6046" s="180"/>
    </row>
    <row r="6047" spans="2:6" s="1" customFormat="1">
      <c r="B6047" s="2"/>
      <c r="C6047" s="82"/>
      <c r="D6047" s="84"/>
      <c r="E6047" s="116"/>
      <c r="F6047" s="180"/>
    </row>
    <row r="6048" spans="2:6" s="1" customFormat="1">
      <c r="B6048" s="2"/>
      <c r="C6048" s="82"/>
      <c r="D6048" s="84"/>
      <c r="E6048" s="116"/>
      <c r="F6048" s="180"/>
    </row>
    <row r="6049" spans="2:6" s="1" customFormat="1">
      <c r="B6049" s="2"/>
      <c r="C6049" s="82"/>
      <c r="D6049" s="84"/>
      <c r="E6049" s="116"/>
      <c r="F6049" s="180"/>
    </row>
    <row r="6050" spans="2:6" s="1" customFormat="1">
      <c r="B6050" s="2"/>
      <c r="C6050" s="82"/>
      <c r="D6050" s="84"/>
      <c r="E6050" s="116"/>
      <c r="F6050" s="180"/>
    </row>
    <row r="6051" spans="2:6" s="1" customFormat="1">
      <c r="B6051" s="2"/>
      <c r="C6051" s="82"/>
      <c r="D6051" s="84"/>
      <c r="E6051" s="116"/>
      <c r="F6051" s="180"/>
    </row>
    <row r="6052" spans="2:6" s="1" customFormat="1">
      <c r="B6052" s="2"/>
      <c r="C6052" s="82"/>
      <c r="D6052" s="84"/>
      <c r="E6052" s="116"/>
      <c r="F6052" s="180"/>
    </row>
    <row r="6053" spans="2:6" s="1" customFormat="1">
      <c r="B6053" s="2"/>
      <c r="C6053" s="82"/>
      <c r="D6053" s="84"/>
      <c r="E6053" s="116"/>
      <c r="F6053" s="180"/>
    </row>
    <row r="6054" spans="2:6" s="1" customFormat="1">
      <c r="B6054" s="2"/>
      <c r="C6054" s="82"/>
      <c r="D6054" s="84"/>
      <c r="E6054" s="116"/>
      <c r="F6054" s="180"/>
    </row>
    <row r="6055" spans="2:6" s="1" customFormat="1">
      <c r="B6055" s="2"/>
      <c r="C6055" s="82"/>
      <c r="D6055" s="84"/>
      <c r="E6055" s="116"/>
      <c r="F6055" s="180"/>
    </row>
    <row r="6056" spans="2:6" s="1" customFormat="1">
      <c r="B6056" s="2"/>
      <c r="C6056" s="82"/>
      <c r="D6056" s="84"/>
      <c r="E6056" s="116"/>
      <c r="F6056" s="180"/>
    </row>
    <row r="6057" spans="2:6" s="1" customFormat="1">
      <c r="B6057" s="2"/>
      <c r="C6057" s="82"/>
      <c r="D6057" s="84"/>
      <c r="E6057" s="116"/>
      <c r="F6057" s="180"/>
    </row>
    <row r="6058" spans="2:6" s="1" customFormat="1">
      <c r="B6058" s="2"/>
      <c r="C6058" s="82"/>
      <c r="D6058" s="84"/>
      <c r="E6058" s="116"/>
      <c r="F6058" s="180"/>
    </row>
    <row r="6059" spans="2:6" s="1" customFormat="1">
      <c r="B6059" s="2"/>
      <c r="C6059" s="82"/>
      <c r="D6059" s="84"/>
      <c r="E6059" s="116"/>
      <c r="F6059" s="180"/>
    </row>
    <row r="6060" spans="2:6" s="1" customFormat="1">
      <c r="B6060" s="2"/>
      <c r="C6060" s="82"/>
      <c r="D6060" s="84"/>
      <c r="E6060" s="116"/>
      <c r="F6060" s="180"/>
    </row>
    <row r="6061" spans="2:6" s="1" customFormat="1">
      <c r="B6061" s="2"/>
      <c r="C6061" s="82"/>
      <c r="D6061" s="84"/>
      <c r="E6061" s="116"/>
      <c r="F6061" s="180"/>
    </row>
    <row r="6062" spans="2:6" s="1" customFormat="1">
      <c r="B6062" s="2"/>
      <c r="C6062" s="82"/>
      <c r="D6062" s="84"/>
      <c r="E6062" s="116"/>
      <c r="F6062" s="180"/>
    </row>
    <row r="6063" spans="2:6" s="1" customFormat="1">
      <c r="B6063" s="2"/>
      <c r="C6063" s="82"/>
      <c r="D6063" s="84"/>
      <c r="E6063" s="116"/>
      <c r="F6063" s="180"/>
    </row>
    <row r="6064" spans="2:6" s="1" customFormat="1">
      <c r="B6064" s="2"/>
      <c r="C6064" s="82"/>
      <c r="D6064" s="84"/>
      <c r="E6064" s="116"/>
      <c r="F6064" s="180"/>
    </row>
    <row r="6065" spans="2:6" s="1" customFormat="1">
      <c r="B6065" s="2"/>
      <c r="C6065" s="82"/>
      <c r="D6065" s="84"/>
      <c r="E6065" s="116"/>
      <c r="F6065" s="180"/>
    </row>
    <row r="6066" spans="2:6" s="1" customFormat="1">
      <c r="B6066" s="2"/>
      <c r="C6066" s="82"/>
      <c r="D6066" s="84"/>
      <c r="E6066" s="116"/>
      <c r="F6066" s="180"/>
    </row>
    <row r="6067" spans="2:6" s="1" customFormat="1">
      <c r="B6067" s="2"/>
      <c r="C6067" s="82"/>
      <c r="D6067" s="84"/>
      <c r="E6067" s="116"/>
      <c r="F6067" s="180"/>
    </row>
    <row r="6068" spans="2:6" s="1" customFormat="1">
      <c r="B6068" s="2"/>
      <c r="C6068" s="82"/>
      <c r="D6068" s="84"/>
      <c r="E6068" s="116"/>
      <c r="F6068" s="180"/>
    </row>
    <row r="6069" spans="2:6" s="1" customFormat="1">
      <c r="B6069" s="2"/>
      <c r="C6069" s="82"/>
      <c r="D6069" s="84"/>
      <c r="E6069" s="116"/>
      <c r="F6069" s="180"/>
    </row>
    <row r="6070" spans="2:6" s="1" customFormat="1">
      <c r="B6070" s="2"/>
      <c r="C6070" s="82"/>
      <c r="D6070" s="84"/>
      <c r="E6070" s="116"/>
      <c r="F6070" s="180"/>
    </row>
    <row r="6071" spans="2:6" s="1" customFormat="1">
      <c r="B6071" s="2"/>
      <c r="C6071" s="82"/>
      <c r="D6071" s="84"/>
      <c r="E6071" s="116"/>
      <c r="F6071" s="180"/>
    </row>
    <row r="6072" spans="2:6" s="1" customFormat="1">
      <c r="B6072" s="2"/>
      <c r="C6072" s="82"/>
      <c r="D6072" s="84"/>
      <c r="E6072" s="116"/>
      <c r="F6072" s="180"/>
    </row>
    <row r="6073" spans="2:6" s="1" customFormat="1">
      <c r="B6073" s="2"/>
      <c r="C6073" s="82"/>
      <c r="D6073" s="84"/>
      <c r="E6073" s="116"/>
      <c r="F6073" s="180"/>
    </row>
    <row r="6074" spans="2:6" s="1" customFormat="1">
      <c r="B6074" s="2"/>
      <c r="C6074" s="82"/>
      <c r="D6074" s="84"/>
      <c r="E6074" s="116"/>
      <c r="F6074" s="180"/>
    </row>
    <row r="6075" spans="2:6" s="1" customFormat="1">
      <c r="B6075" s="2"/>
      <c r="C6075" s="82"/>
      <c r="D6075" s="84"/>
      <c r="E6075" s="116"/>
      <c r="F6075" s="180"/>
    </row>
    <row r="6076" spans="2:6" s="1" customFormat="1">
      <c r="B6076" s="2"/>
      <c r="C6076" s="82"/>
      <c r="D6076" s="84"/>
      <c r="E6076" s="116"/>
      <c r="F6076" s="180"/>
    </row>
    <row r="6077" spans="2:6" s="1" customFormat="1">
      <c r="B6077" s="2"/>
      <c r="C6077" s="82"/>
      <c r="D6077" s="84"/>
      <c r="E6077" s="116"/>
      <c r="F6077" s="180"/>
    </row>
    <row r="6078" spans="2:6" s="1" customFormat="1">
      <c r="B6078" s="2"/>
      <c r="C6078" s="82"/>
      <c r="D6078" s="84"/>
      <c r="E6078" s="116"/>
      <c r="F6078" s="180"/>
    </row>
    <row r="6079" spans="2:6" s="1" customFormat="1">
      <c r="B6079" s="2"/>
      <c r="C6079" s="82"/>
      <c r="D6079" s="84"/>
      <c r="E6079" s="116"/>
      <c r="F6079" s="180"/>
    </row>
    <row r="6080" spans="2:6" s="1" customFormat="1">
      <c r="B6080" s="2"/>
      <c r="C6080" s="82"/>
      <c r="D6080" s="84"/>
      <c r="E6080" s="116"/>
      <c r="F6080" s="180"/>
    </row>
    <row r="6081" spans="2:6" s="1" customFormat="1">
      <c r="B6081" s="2"/>
      <c r="C6081" s="82"/>
      <c r="D6081" s="84"/>
      <c r="E6081" s="116"/>
      <c r="F6081" s="180"/>
    </row>
    <row r="6082" spans="2:6" s="1" customFormat="1">
      <c r="B6082" s="2"/>
      <c r="C6082" s="82"/>
      <c r="D6082" s="84"/>
      <c r="E6082" s="116"/>
      <c r="F6082" s="180"/>
    </row>
    <row r="6083" spans="2:6" s="1" customFormat="1">
      <c r="B6083" s="2"/>
      <c r="C6083" s="82"/>
      <c r="D6083" s="84"/>
      <c r="E6083" s="116"/>
      <c r="F6083" s="180"/>
    </row>
    <row r="6084" spans="2:6" s="1" customFormat="1">
      <c r="B6084" s="2"/>
      <c r="C6084" s="82"/>
      <c r="D6084" s="84"/>
      <c r="E6084" s="116"/>
      <c r="F6084" s="180"/>
    </row>
    <row r="6085" spans="2:6" s="1" customFormat="1">
      <c r="B6085" s="2"/>
      <c r="C6085" s="82"/>
      <c r="D6085" s="84"/>
      <c r="E6085" s="116"/>
      <c r="F6085" s="180"/>
    </row>
    <row r="6086" spans="2:6" s="1" customFormat="1">
      <c r="B6086" s="2"/>
      <c r="C6086" s="82"/>
      <c r="D6086" s="84"/>
      <c r="E6086" s="116"/>
      <c r="F6086" s="180"/>
    </row>
    <row r="6087" spans="2:6" s="1" customFormat="1">
      <c r="B6087" s="2"/>
      <c r="C6087" s="82"/>
      <c r="D6087" s="84"/>
      <c r="E6087" s="116"/>
      <c r="F6087" s="180"/>
    </row>
    <row r="6088" spans="2:6" s="1" customFormat="1">
      <c r="B6088" s="2"/>
      <c r="C6088" s="82"/>
      <c r="D6088" s="84"/>
      <c r="E6088" s="116"/>
      <c r="F6088" s="180"/>
    </row>
    <row r="6089" spans="2:6" s="1" customFormat="1">
      <c r="B6089" s="2"/>
      <c r="C6089" s="82"/>
      <c r="D6089" s="84"/>
      <c r="E6089" s="116"/>
      <c r="F6089" s="180"/>
    </row>
    <row r="6090" spans="2:6" s="1" customFormat="1">
      <c r="B6090" s="2"/>
      <c r="C6090" s="82"/>
      <c r="D6090" s="84"/>
      <c r="E6090" s="116"/>
      <c r="F6090" s="180"/>
    </row>
    <row r="6091" spans="2:6" s="1" customFormat="1">
      <c r="B6091" s="2"/>
      <c r="C6091" s="82"/>
      <c r="D6091" s="84"/>
      <c r="E6091" s="116"/>
      <c r="F6091" s="180"/>
    </row>
    <row r="6092" spans="2:6" s="1" customFormat="1">
      <c r="B6092" s="2"/>
      <c r="C6092" s="82"/>
      <c r="D6092" s="84"/>
      <c r="E6092" s="116"/>
      <c r="F6092" s="180"/>
    </row>
    <row r="6093" spans="2:6" s="1" customFormat="1">
      <c r="B6093" s="2"/>
      <c r="C6093" s="82"/>
      <c r="D6093" s="84"/>
      <c r="E6093" s="116"/>
      <c r="F6093" s="180"/>
    </row>
    <row r="6094" spans="2:6" s="1" customFormat="1">
      <c r="B6094" s="2"/>
      <c r="C6094" s="82"/>
      <c r="D6094" s="84"/>
      <c r="E6094" s="116"/>
      <c r="F6094" s="180"/>
    </row>
    <row r="6095" spans="2:6" s="1" customFormat="1">
      <c r="B6095" s="2"/>
      <c r="C6095" s="82"/>
      <c r="D6095" s="84"/>
      <c r="E6095" s="116"/>
      <c r="F6095" s="180"/>
    </row>
    <row r="6096" spans="2:6" s="1" customFormat="1">
      <c r="B6096" s="2"/>
      <c r="C6096" s="82"/>
      <c r="D6096" s="84"/>
      <c r="E6096" s="116"/>
      <c r="F6096" s="180"/>
    </row>
    <row r="6097" spans="2:6" s="1" customFormat="1">
      <c r="B6097" s="2"/>
      <c r="C6097" s="82"/>
      <c r="D6097" s="84"/>
      <c r="E6097" s="116"/>
      <c r="F6097" s="180"/>
    </row>
    <row r="6098" spans="2:6" s="1" customFormat="1">
      <c r="B6098" s="2"/>
      <c r="C6098" s="82"/>
      <c r="D6098" s="84"/>
      <c r="E6098" s="116"/>
      <c r="F6098" s="180"/>
    </row>
    <row r="6099" spans="2:6" s="1" customFormat="1">
      <c r="B6099" s="2"/>
      <c r="C6099" s="82"/>
      <c r="D6099" s="84"/>
      <c r="E6099" s="116"/>
      <c r="F6099" s="180"/>
    </row>
    <row r="6100" spans="2:6" s="1" customFormat="1">
      <c r="B6100" s="2"/>
      <c r="C6100" s="82"/>
      <c r="D6100" s="84"/>
      <c r="E6100" s="116"/>
      <c r="F6100" s="180"/>
    </row>
    <row r="6101" spans="2:6" s="1" customFormat="1">
      <c r="B6101" s="2"/>
      <c r="C6101" s="82"/>
      <c r="D6101" s="84"/>
      <c r="E6101" s="116"/>
      <c r="F6101" s="180"/>
    </row>
    <row r="6102" spans="2:6" s="1" customFormat="1">
      <c r="B6102" s="2"/>
      <c r="C6102" s="82"/>
      <c r="D6102" s="84"/>
      <c r="E6102" s="116"/>
      <c r="F6102" s="180"/>
    </row>
    <row r="6103" spans="2:6" s="1" customFormat="1">
      <c r="B6103" s="2"/>
      <c r="C6103" s="82"/>
      <c r="D6103" s="84"/>
      <c r="E6103" s="116"/>
      <c r="F6103" s="180"/>
    </row>
    <row r="6104" spans="2:6" s="1" customFormat="1">
      <c r="B6104" s="2"/>
      <c r="C6104" s="82"/>
      <c r="D6104" s="84"/>
      <c r="E6104" s="116"/>
      <c r="F6104" s="180"/>
    </row>
    <row r="6105" spans="2:6" s="1" customFormat="1">
      <c r="B6105" s="2"/>
      <c r="C6105" s="82"/>
      <c r="D6105" s="84"/>
      <c r="E6105" s="116"/>
      <c r="F6105" s="180"/>
    </row>
    <row r="6106" spans="2:6" s="1" customFormat="1">
      <c r="B6106" s="2"/>
      <c r="C6106" s="82"/>
      <c r="D6106" s="84"/>
      <c r="E6106" s="116"/>
      <c r="F6106" s="180"/>
    </row>
    <row r="6107" spans="2:6" s="1" customFormat="1">
      <c r="B6107" s="2"/>
      <c r="C6107" s="82"/>
      <c r="D6107" s="84"/>
      <c r="E6107" s="116"/>
      <c r="F6107" s="180"/>
    </row>
    <row r="6108" spans="2:6" s="1" customFormat="1">
      <c r="B6108" s="2"/>
      <c r="C6108" s="82"/>
      <c r="D6108" s="84"/>
      <c r="E6108" s="116"/>
      <c r="F6108" s="180"/>
    </row>
    <row r="6109" spans="2:6" s="1" customFormat="1">
      <c r="B6109" s="2"/>
      <c r="C6109" s="82"/>
      <c r="D6109" s="84"/>
      <c r="E6109" s="116"/>
      <c r="F6109" s="180"/>
    </row>
    <row r="6110" spans="2:6" s="1" customFormat="1">
      <c r="B6110" s="2"/>
      <c r="C6110" s="82"/>
      <c r="D6110" s="84"/>
      <c r="E6110" s="116"/>
      <c r="F6110" s="180"/>
    </row>
    <row r="6111" spans="2:6" s="1" customFormat="1">
      <c r="B6111" s="2"/>
      <c r="C6111" s="82"/>
      <c r="D6111" s="84"/>
      <c r="E6111" s="116"/>
      <c r="F6111" s="180"/>
    </row>
    <row r="6112" spans="2:6" s="1" customFormat="1">
      <c r="B6112" s="2"/>
      <c r="C6112" s="82"/>
      <c r="D6112" s="84"/>
      <c r="E6112" s="116"/>
      <c r="F6112" s="180"/>
    </row>
    <row r="6113" spans="2:6" s="1" customFormat="1">
      <c r="B6113" s="2"/>
      <c r="C6113" s="82"/>
      <c r="D6113" s="84"/>
      <c r="E6113" s="116"/>
      <c r="F6113" s="180"/>
    </row>
    <row r="6114" spans="2:6" s="1" customFormat="1">
      <c r="B6114" s="2"/>
      <c r="C6114" s="82"/>
      <c r="D6114" s="84"/>
      <c r="E6114" s="116"/>
      <c r="F6114" s="180"/>
    </row>
    <row r="6115" spans="2:6" s="1" customFormat="1">
      <c r="B6115" s="2"/>
      <c r="C6115" s="82"/>
      <c r="D6115" s="84"/>
      <c r="E6115" s="116"/>
      <c r="F6115" s="180"/>
    </row>
    <row r="6116" spans="2:6" s="1" customFormat="1">
      <c r="B6116" s="2"/>
      <c r="C6116" s="82"/>
      <c r="D6116" s="84"/>
      <c r="E6116" s="116"/>
      <c r="F6116" s="180"/>
    </row>
    <row r="6117" spans="2:6" s="1" customFormat="1">
      <c r="B6117" s="2"/>
      <c r="C6117" s="82"/>
      <c r="D6117" s="84"/>
      <c r="E6117" s="116"/>
      <c r="F6117" s="180"/>
    </row>
    <row r="6118" spans="2:6" s="1" customFormat="1">
      <c r="B6118" s="2"/>
      <c r="C6118" s="82"/>
      <c r="D6118" s="84"/>
      <c r="E6118" s="116"/>
      <c r="F6118" s="180"/>
    </row>
    <row r="6119" spans="2:6" s="1" customFormat="1">
      <c r="B6119" s="2"/>
      <c r="C6119" s="82"/>
      <c r="D6119" s="84"/>
      <c r="E6119" s="116"/>
      <c r="F6119" s="180"/>
    </row>
    <row r="6120" spans="2:6" s="1" customFormat="1">
      <c r="B6120" s="2"/>
      <c r="C6120" s="82"/>
      <c r="D6120" s="84"/>
      <c r="E6120" s="116"/>
      <c r="F6120" s="180"/>
    </row>
    <row r="6121" spans="2:6" s="1" customFormat="1">
      <c r="B6121" s="2"/>
      <c r="C6121" s="82"/>
      <c r="D6121" s="84"/>
      <c r="E6121" s="116"/>
      <c r="F6121" s="180"/>
    </row>
    <row r="6122" spans="2:6" s="1" customFormat="1">
      <c r="B6122" s="2"/>
      <c r="C6122" s="82"/>
      <c r="D6122" s="84"/>
      <c r="E6122" s="116"/>
      <c r="F6122" s="180"/>
    </row>
    <row r="6123" spans="2:6" s="1" customFormat="1">
      <c r="B6123" s="2"/>
      <c r="C6123" s="82"/>
      <c r="D6123" s="84"/>
      <c r="E6123" s="116"/>
      <c r="F6123" s="180"/>
    </row>
    <row r="6124" spans="2:6" s="1" customFormat="1">
      <c r="B6124" s="2"/>
      <c r="C6124" s="82"/>
      <c r="D6124" s="84"/>
      <c r="E6124" s="116"/>
      <c r="F6124" s="180"/>
    </row>
    <row r="6125" spans="2:6" s="1" customFormat="1">
      <c r="B6125" s="2"/>
      <c r="C6125" s="82"/>
      <c r="D6125" s="84"/>
      <c r="E6125" s="116"/>
      <c r="F6125" s="180"/>
    </row>
    <row r="6126" spans="2:6" s="1" customFormat="1">
      <c r="B6126" s="2"/>
      <c r="C6126" s="82"/>
      <c r="D6126" s="84"/>
      <c r="E6126" s="116"/>
      <c r="F6126" s="180"/>
    </row>
    <row r="6127" spans="2:6" s="1" customFormat="1">
      <c r="B6127" s="2"/>
      <c r="C6127" s="82"/>
      <c r="D6127" s="84"/>
      <c r="E6127" s="116"/>
      <c r="F6127" s="180"/>
    </row>
    <row r="6128" spans="2:6" s="1" customFormat="1">
      <c r="B6128" s="2"/>
      <c r="C6128" s="82"/>
      <c r="D6128" s="84"/>
      <c r="E6128" s="116"/>
      <c r="F6128" s="180"/>
    </row>
    <row r="6129" spans="2:6" s="1" customFormat="1">
      <c r="B6129" s="2"/>
      <c r="C6129" s="82"/>
      <c r="D6129" s="84"/>
      <c r="E6129" s="116"/>
      <c r="F6129" s="180"/>
    </row>
    <row r="6130" spans="2:6" s="1" customFormat="1">
      <c r="B6130" s="2"/>
      <c r="C6130" s="82"/>
      <c r="D6130" s="84"/>
      <c r="E6130" s="116"/>
      <c r="F6130" s="180"/>
    </row>
    <row r="6131" spans="2:6" s="1" customFormat="1">
      <c r="B6131" s="2"/>
      <c r="C6131" s="82"/>
      <c r="D6131" s="84"/>
      <c r="E6131" s="116"/>
      <c r="F6131" s="180"/>
    </row>
    <row r="6132" spans="2:6" s="1" customFormat="1">
      <c r="B6132" s="2"/>
      <c r="C6132" s="82"/>
      <c r="D6132" s="84"/>
      <c r="E6132" s="116"/>
      <c r="F6132" s="180"/>
    </row>
    <row r="6133" spans="2:6" s="1" customFormat="1">
      <c r="B6133" s="2"/>
      <c r="C6133" s="82"/>
      <c r="D6133" s="84"/>
      <c r="E6133" s="116"/>
      <c r="F6133" s="180"/>
    </row>
    <row r="6134" spans="2:6" s="1" customFormat="1">
      <c r="B6134" s="2"/>
      <c r="C6134" s="82"/>
      <c r="D6134" s="84"/>
      <c r="E6134" s="116"/>
      <c r="F6134" s="180"/>
    </row>
    <row r="6135" spans="2:6" s="1" customFormat="1">
      <c r="B6135" s="2"/>
      <c r="C6135" s="82"/>
      <c r="D6135" s="84"/>
      <c r="E6135" s="116"/>
      <c r="F6135" s="180"/>
    </row>
    <row r="6136" spans="2:6" s="1" customFormat="1">
      <c r="B6136" s="2"/>
      <c r="C6136" s="82"/>
      <c r="D6136" s="84"/>
      <c r="E6136" s="116"/>
      <c r="F6136" s="180"/>
    </row>
    <row r="6137" spans="2:6" s="1" customFormat="1">
      <c r="B6137" s="2"/>
      <c r="C6137" s="82"/>
      <c r="D6137" s="84"/>
      <c r="E6137" s="116"/>
      <c r="F6137" s="180"/>
    </row>
    <row r="6138" spans="2:6" s="1" customFormat="1">
      <c r="B6138" s="2"/>
      <c r="C6138" s="82"/>
      <c r="D6138" s="84"/>
      <c r="E6138" s="116"/>
      <c r="F6138" s="180"/>
    </row>
    <row r="6139" spans="2:6" s="1" customFormat="1">
      <c r="B6139" s="2"/>
      <c r="C6139" s="82"/>
      <c r="D6139" s="84"/>
      <c r="E6139" s="116"/>
      <c r="F6139" s="180"/>
    </row>
    <row r="6140" spans="2:6" s="1" customFormat="1">
      <c r="B6140" s="2"/>
      <c r="C6140" s="82"/>
      <c r="D6140" s="84"/>
      <c r="E6140" s="116"/>
      <c r="F6140" s="180"/>
    </row>
    <row r="6141" spans="2:6" s="1" customFormat="1">
      <c r="B6141" s="2"/>
      <c r="C6141" s="82"/>
      <c r="D6141" s="84"/>
      <c r="E6141" s="116"/>
      <c r="F6141" s="180"/>
    </row>
    <row r="6142" spans="2:6" s="1" customFormat="1">
      <c r="B6142" s="2"/>
      <c r="C6142" s="82"/>
      <c r="D6142" s="84"/>
      <c r="E6142" s="116"/>
      <c r="F6142" s="180"/>
    </row>
    <row r="6143" spans="2:6" s="1" customFormat="1">
      <c r="B6143" s="2"/>
      <c r="C6143" s="82"/>
      <c r="D6143" s="84"/>
      <c r="E6143" s="116"/>
      <c r="F6143" s="180"/>
    </row>
    <row r="6144" spans="2:6" s="1" customFormat="1">
      <c r="B6144" s="2"/>
      <c r="C6144" s="82"/>
      <c r="D6144" s="84"/>
      <c r="E6144" s="116"/>
      <c r="F6144" s="180"/>
    </row>
    <row r="6145" spans="2:6" s="1" customFormat="1">
      <c r="B6145" s="2"/>
      <c r="C6145" s="82"/>
      <c r="D6145" s="84"/>
      <c r="E6145" s="116"/>
      <c r="F6145" s="180"/>
    </row>
    <row r="6146" spans="2:6" s="1" customFormat="1">
      <c r="B6146" s="2"/>
      <c r="C6146" s="82"/>
      <c r="D6146" s="84"/>
      <c r="E6146" s="116"/>
      <c r="F6146" s="180"/>
    </row>
    <row r="6147" spans="2:6" s="1" customFormat="1">
      <c r="B6147" s="2"/>
      <c r="C6147" s="82"/>
      <c r="D6147" s="84"/>
      <c r="E6147" s="116"/>
      <c r="F6147" s="180"/>
    </row>
    <row r="6148" spans="2:6" s="1" customFormat="1">
      <c r="B6148" s="2"/>
      <c r="C6148" s="82"/>
      <c r="D6148" s="84"/>
      <c r="E6148" s="116"/>
      <c r="F6148" s="180"/>
    </row>
    <row r="6149" spans="2:6" s="1" customFormat="1">
      <c r="B6149" s="2"/>
      <c r="C6149" s="82"/>
      <c r="D6149" s="84"/>
      <c r="E6149" s="116"/>
      <c r="F6149" s="180"/>
    </row>
    <row r="6150" spans="2:6" s="1" customFormat="1">
      <c r="B6150" s="2"/>
      <c r="C6150" s="82"/>
      <c r="D6150" s="84"/>
      <c r="E6150" s="116"/>
      <c r="F6150" s="180"/>
    </row>
    <row r="6151" spans="2:6" s="1" customFormat="1">
      <c r="B6151" s="2"/>
      <c r="C6151" s="82"/>
      <c r="D6151" s="84"/>
      <c r="E6151" s="116"/>
      <c r="F6151" s="180"/>
    </row>
    <row r="6152" spans="2:6" s="1" customFormat="1">
      <c r="B6152" s="2"/>
      <c r="C6152" s="82"/>
      <c r="D6152" s="84"/>
      <c r="E6152" s="116"/>
      <c r="F6152" s="180"/>
    </row>
    <row r="6153" spans="2:6" s="1" customFormat="1">
      <c r="B6153" s="2"/>
      <c r="C6153" s="82"/>
      <c r="D6153" s="84"/>
      <c r="E6153" s="116"/>
      <c r="F6153" s="180"/>
    </row>
    <row r="6154" spans="2:6" s="1" customFormat="1">
      <c r="B6154" s="2"/>
      <c r="C6154" s="82"/>
      <c r="D6154" s="84"/>
      <c r="E6154" s="116"/>
      <c r="F6154" s="180"/>
    </row>
    <row r="6155" spans="2:6" s="1" customFormat="1">
      <c r="B6155" s="2"/>
      <c r="C6155" s="82"/>
      <c r="D6155" s="84"/>
      <c r="E6155" s="116"/>
      <c r="F6155" s="180"/>
    </row>
    <row r="6156" spans="2:6" s="1" customFormat="1">
      <c r="B6156" s="2"/>
      <c r="C6156" s="82"/>
      <c r="D6156" s="84"/>
      <c r="E6156" s="116"/>
      <c r="F6156" s="180"/>
    </row>
    <row r="6157" spans="2:6" s="1" customFormat="1">
      <c r="B6157" s="2"/>
      <c r="C6157" s="82"/>
      <c r="D6157" s="84"/>
      <c r="E6157" s="116"/>
      <c r="F6157" s="180"/>
    </row>
    <row r="6158" spans="2:6" s="1" customFormat="1">
      <c r="B6158" s="2"/>
      <c r="C6158" s="82"/>
      <c r="D6158" s="84"/>
      <c r="E6158" s="116"/>
      <c r="F6158" s="180"/>
    </row>
    <row r="6159" spans="2:6" s="1" customFormat="1">
      <c r="B6159" s="2"/>
      <c r="C6159" s="82"/>
      <c r="D6159" s="84"/>
      <c r="E6159" s="116"/>
      <c r="F6159" s="180"/>
    </row>
    <row r="6160" spans="2:6" s="1" customFormat="1">
      <c r="B6160" s="2"/>
      <c r="C6160" s="82"/>
      <c r="D6160" s="84"/>
      <c r="E6160" s="116"/>
      <c r="F6160" s="180"/>
    </row>
    <row r="6161" spans="2:6" s="1" customFormat="1">
      <c r="B6161" s="2"/>
      <c r="C6161" s="82"/>
      <c r="D6161" s="84"/>
      <c r="E6161" s="116"/>
      <c r="F6161" s="180"/>
    </row>
    <row r="6162" spans="2:6" s="1" customFormat="1">
      <c r="B6162" s="2"/>
      <c r="C6162" s="82"/>
      <c r="D6162" s="84"/>
      <c r="E6162" s="116"/>
      <c r="F6162" s="180"/>
    </row>
    <row r="6163" spans="2:6" s="1" customFormat="1">
      <c r="B6163" s="2"/>
      <c r="C6163" s="82"/>
      <c r="D6163" s="84"/>
      <c r="E6163" s="116"/>
      <c r="F6163" s="180"/>
    </row>
    <row r="6164" spans="2:6" s="1" customFormat="1">
      <c r="B6164" s="2"/>
      <c r="C6164" s="82"/>
      <c r="D6164" s="84"/>
      <c r="E6164" s="116"/>
      <c r="F6164" s="180"/>
    </row>
    <row r="6165" spans="2:6" s="1" customFormat="1">
      <c r="B6165" s="2"/>
      <c r="C6165" s="82"/>
      <c r="D6165" s="84"/>
      <c r="E6165" s="116"/>
      <c r="F6165" s="180"/>
    </row>
    <row r="6166" spans="2:6" s="1" customFormat="1">
      <c r="B6166" s="2"/>
      <c r="C6166" s="82"/>
      <c r="D6166" s="84"/>
      <c r="E6166" s="116"/>
      <c r="F6166" s="180"/>
    </row>
    <row r="6167" spans="2:6" s="1" customFormat="1">
      <c r="B6167" s="2"/>
      <c r="C6167" s="82"/>
      <c r="D6167" s="84"/>
      <c r="E6167" s="116"/>
      <c r="F6167" s="180"/>
    </row>
    <row r="6168" spans="2:6" s="1" customFormat="1">
      <c r="B6168" s="2"/>
      <c r="C6168" s="82"/>
      <c r="D6168" s="84"/>
      <c r="E6168" s="116"/>
      <c r="F6168" s="180"/>
    </row>
    <row r="6169" spans="2:6" s="1" customFormat="1">
      <c r="B6169" s="2"/>
      <c r="C6169" s="82"/>
      <c r="D6169" s="84"/>
      <c r="E6169" s="116"/>
      <c r="F6169" s="180"/>
    </row>
    <row r="6170" spans="2:6" s="1" customFormat="1">
      <c r="B6170" s="2"/>
      <c r="C6170" s="82"/>
      <c r="D6170" s="84"/>
      <c r="E6170" s="116"/>
      <c r="F6170" s="180"/>
    </row>
    <row r="6171" spans="2:6" s="1" customFormat="1">
      <c r="B6171" s="2"/>
      <c r="C6171" s="82"/>
      <c r="D6171" s="84"/>
      <c r="E6171" s="116"/>
      <c r="F6171" s="180"/>
    </row>
    <row r="6172" spans="2:6" s="1" customFormat="1">
      <c r="B6172" s="2"/>
      <c r="C6172" s="82"/>
      <c r="D6172" s="84"/>
      <c r="E6172" s="116"/>
      <c r="F6172" s="180"/>
    </row>
    <row r="6173" spans="2:6" s="1" customFormat="1">
      <c r="B6173" s="2"/>
      <c r="C6173" s="82"/>
      <c r="D6173" s="84"/>
      <c r="E6173" s="116"/>
      <c r="F6173" s="180"/>
    </row>
    <row r="6174" spans="2:6" s="1" customFormat="1">
      <c r="B6174" s="2"/>
      <c r="C6174" s="82"/>
      <c r="D6174" s="84"/>
      <c r="E6174" s="116"/>
      <c r="F6174" s="180"/>
    </row>
    <row r="6175" spans="2:6" s="1" customFormat="1">
      <c r="B6175" s="2"/>
      <c r="C6175" s="82"/>
      <c r="D6175" s="84"/>
      <c r="E6175" s="116"/>
      <c r="F6175" s="180"/>
    </row>
    <row r="6176" spans="2:6" s="1" customFormat="1">
      <c r="B6176" s="2"/>
      <c r="C6176" s="82"/>
      <c r="D6176" s="84"/>
      <c r="E6176" s="116"/>
      <c r="F6176" s="180"/>
    </row>
    <row r="6177" spans="2:6" s="1" customFormat="1">
      <c r="B6177" s="2"/>
      <c r="C6177" s="82"/>
      <c r="D6177" s="84"/>
      <c r="E6177" s="116"/>
      <c r="F6177" s="180"/>
    </row>
    <row r="6178" spans="2:6" s="1" customFormat="1">
      <c r="B6178" s="2"/>
      <c r="C6178" s="82"/>
      <c r="D6178" s="84"/>
      <c r="E6178" s="116"/>
      <c r="F6178" s="180"/>
    </row>
    <row r="6179" spans="2:6" s="1" customFormat="1">
      <c r="B6179" s="2"/>
      <c r="C6179" s="82"/>
      <c r="D6179" s="84"/>
      <c r="E6179" s="116"/>
      <c r="F6179" s="180"/>
    </row>
    <row r="6180" spans="2:6" s="1" customFormat="1">
      <c r="B6180" s="2"/>
      <c r="C6180" s="82"/>
      <c r="D6180" s="84"/>
      <c r="E6180" s="116"/>
      <c r="F6180" s="180"/>
    </row>
    <row r="6181" spans="2:6" s="1" customFormat="1">
      <c r="B6181" s="2"/>
      <c r="C6181" s="82"/>
      <c r="D6181" s="84"/>
      <c r="E6181" s="116"/>
      <c r="F6181" s="180"/>
    </row>
    <row r="6182" spans="2:6" s="1" customFormat="1">
      <c r="B6182" s="2"/>
      <c r="C6182" s="82"/>
      <c r="D6182" s="84"/>
      <c r="E6182" s="116"/>
      <c r="F6182" s="180"/>
    </row>
    <row r="6183" spans="2:6" s="1" customFormat="1">
      <c r="B6183" s="2"/>
      <c r="C6183" s="82"/>
      <c r="D6183" s="84"/>
      <c r="E6183" s="116"/>
      <c r="F6183" s="180"/>
    </row>
    <row r="6184" spans="2:6" s="1" customFormat="1">
      <c r="B6184" s="2"/>
      <c r="C6184" s="82"/>
      <c r="D6184" s="84"/>
      <c r="E6184" s="116"/>
      <c r="F6184" s="180"/>
    </row>
    <row r="6185" spans="2:6" s="1" customFormat="1">
      <c r="B6185" s="2"/>
      <c r="C6185" s="82"/>
      <c r="D6185" s="84"/>
      <c r="E6185" s="116"/>
      <c r="F6185" s="180"/>
    </row>
    <row r="6186" spans="2:6" s="1" customFormat="1">
      <c r="B6186" s="2"/>
      <c r="C6186" s="82"/>
      <c r="D6186" s="84"/>
      <c r="E6186" s="116"/>
      <c r="F6186" s="180"/>
    </row>
    <row r="6187" spans="2:6" s="1" customFormat="1">
      <c r="B6187" s="2"/>
      <c r="C6187" s="82"/>
      <c r="D6187" s="84"/>
      <c r="E6187" s="116"/>
      <c r="F6187" s="180"/>
    </row>
    <row r="6188" spans="2:6" s="1" customFormat="1">
      <c r="B6188" s="2"/>
      <c r="C6188" s="82"/>
      <c r="D6188" s="84"/>
      <c r="E6188" s="116"/>
      <c r="F6188" s="180"/>
    </row>
    <row r="6189" spans="2:6" s="1" customFormat="1">
      <c r="B6189" s="2"/>
      <c r="C6189" s="82"/>
      <c r="D6189" s="84"/>
      <c r="E6189" s="116"/>
      <c r="F6189" s="180"/>
    </row>
    <row r="6190" spans="2:6" s="1" customFormat="1">
      <c r="B6190" s="2"/>
      <c r="C6190" s="82"/>
      <c r="D6190" s="84"/>
      <c r="E6190" s="116"/>
      <c r="F6190" s="180"/>
    </row>
    <row r="6191" spans="2:6" s="1" customFormat="1">
      <c r="B6191" s="2"/>
      <c r="C6191" s="82"/>
      <c r="D6191" s="84"/>
      <c r="E6191" s="116"/>
      <c r="F6191" s="180"/>
    </row>
    <row r="6192" spans="2:6" s="1" customFormat="1">
      <c r="B6192" s="2"/>
      <c r="C6192" s="82"/>
      <c r="D6192" s="84"/>
      <c r="E6192" s="116"/>
      <c r="F6192" s="180"/>
    </row>
    <row r="6193" spans="2:6" s="1" customFormat="1">
      <c r="B6193" s="2"/>
      <c r="C6193" s="82"/>
      <c r="D6193" s="84"/>
      <c r="E6193" s="116"/>
      <c r="F6193" s="180"/>
    </row>
    <row r="6194" spans="2:6" s="1" customFormat="1">
      <c r="B6194" s="2"/>
      <c r="C6194" s="82"/>
      <c r="D6194" s="84"/>
      <c r="E6194" s="116"/>
      <c r="F6194" s="180"/>
    </row>
    <row r="6195" spans="2:6" s="1" customFormat="1">
      <c r="B6195" s="2"/>
      <c r="C6195" s="82"/>
      <c r="D6195" s="84"/>
      <c r="E6195" s="116"/>
      <c r="F6195" s="180"/>
    </row>
    <row r="6196" spans="2:6" s="1" customFormat="1">
      <c r="B6196" s="2"/>
      <c r="C6196" s="82"/>
      <c r="D6196" s="84"/>
      <c r="E6196" s="116"/>
      <c r="F6196" s="180"/>
    </row>
    <row r="6197" spans="2:6" s="1" customFormat="1">
      <c r="B6197" s="2"/>
      <c r="C6197" s="82"/>
      <c r="D6197" s="84"/>
      <c r="E6197" s="116"/>
      <c r="F6197" s="180"/>
    </row>
    <row r="6198" spans="2:6" s="1" customFormat="1">
      <c r="B6198" s="2"/>
      <c r="C6198" s="82"/>
      <c r="D6198" s="84"/>
      <c r="E6198" s="116"/>
      <c r="F6198" s="180"/>
    </row>
    <row r="6199" spans="2:6" s="1" customFormat="1">
      <c r="B6199" s="2"/>
      <c r="C6199" s="82"/>
      <c r="D6199" s="84"/>
      <c r="E6199" s="116"/>
      <c r="F6199" s="180"/>
    </row>
    <row r="6200" spans="2:6" s="1" customFormat="1">
      <c r="B6200" s="2"/>
      <c r="C6200" s="82"/>
      <c r="D6200" s="84"/>
      <c r="E6200" s="116"/>
      <c r="F6200" s="180"/>
    </row>
    <row r="6201" spans="2:6" s="1" customFormat="1">
      <c r="B6201" s="2"/>
      <c r="C6201" s="82"/>
      <c r="D6201" s="84"/>
      <c r="E6201" s="116"/>
      <c r="F6201" s="180"/>
    </row>
    <row r="6202" spans="2:6" s="1" customFormat="1">
      <c r="B6202" s="2"/>
      <c r="C6202" s="82"/>
      <c r="D6202" s="84"/>
      <c r="E6202" s="116"/>
      <c r="F6202" s="180"/>
    </row>
    <row r="6203" spans="2:6" s="1" customFormat="1">
      <c r="B6203" s="2"/>
      <c r="C6203" s="82"/>
      <c r="D6203" s="84"/>
      <c r="E6203" s="116"/>
      <c r="F6203" s="180"/>
    </row>
    <row r="6204" spans="2:6" s="1" customFormat="1">
      <c r="B6204" s="2"/>
      <c r="C6204" s="82"/>
      <c r="D6204" s="84"/>
      <c r="E6204" s="116"/>
      <c r="F6204" s="180"/>
    </row>
    <row r="6205" spans="2:6" s="1" customFormat="1">
      <c r="B6205" s="2"/>
      <c r="C6205" s="82"/>
      <c r="D6205" s="84"/>
      <c r="E6205" s="116"/>
      <c r="F6205" s="180"/>
    </row>
    <row r="6206" spans="2:6" s="1" customFormat="1">
      <c r="B6206" s="2"/>
      <c r="C6206" s="82"/>
      <c r="D6206" s="84"/>
      <c r="E6206" s="116"/>
      <c r="F6206" s="180"/>
    </row>
    <row r="6207" spans="2:6" s="1" customFormat="1">
      <c r="B6207" s="2"/>
      <c r="C6207" s="82"/>
      <c r="D6207" s="84"/>
      <c r="E6207" s="116"/>
      <c r="F6207" s="180"/>
    </row>
    <row r="6208" spans="2:6" s="1" customFormat="1">
      <c r="B6208" s="2"/>
      <c r="C6208" s="82"/>
      <c r="D6208" s="84"/>
      <c r="E6208" s="116"/>
      <c r="F6208" s="180"/>
    </row>
    <row r="6209" spans="2:6" s="1" customFormat="1">
      <c r="B6209" s="2"/>
      <c r="C6209" s="82"/>
      <c r="D6209" s="84"/>
      <c r="E6209" s="116"/>
      <c r="F6209" s="180"/>
    </row>
    <row r="6210" spans="2:6" s="1" customFormat="1">
      <c r="B6210" s="2"/>
      <c r="C6210" s="82"/>
      <c r="D6210" s="84"/>
      <c r="E6210" s="116"/>
      <c r="F6210" s="180"/>
    </row>
    <row r="6211" spans="2:6" s="1" customFormat="1">
      <c r="B6211" s="2"/>
      <c r="C6211" s="82"/>
      <c r="D6211" s="84"/>
      <c r="E6211" s="116"/>
      <c r="F6211" s="180"/>
    </row>
    <row r="6212" spans="2:6" s="1" customFormat="1">
      <c r="B6212" s="2"/>
      <c r="C6212" s="82"/>
      <c r="D6212" s="84"/>
      <c r="E6212" s="116"/>
      <c r="F6212" s="180"/>
    </row>
    <row r="6213" spans="2:6" s="1" customFormat="1">
      <c r="B6213" s="2"/>
      <c r="C6213" s="82"/>
      <c r="D6213" s="84"/>
      <c r="E6213" s="116"/>
      <c r="F6213" s="180"/>
    </row>
    <row r="6214" spans="2:6" s="1" customFormat="1">
      <c r="B6214" s="2"/>
      <c r="C6214" s="82"/>
      <c r="D6214" s="84"/>
      <c r="E6214" s="116"/>
      <c r="F6214" s="180"/>
    </row>
    <row r="6215" spans="2:6" s="1" customFormat="1">
      <c r="B6215" s="2"/>
      <c r="C6215" s="82"/>
      <c r="D6215" s="84"/>
      <c r="E6215" s="116"/>
      <c r="F6215" s="180"/>
    </row>
    <row r="6216" spans="2:6" s="1" customFormat="1">
      <c r="B6216" s="2"/>
      <c r="C6216" s="82"/>
      <c r="D6216" s="84"/>
      <c r="E6216" s="116"/>
      <c r="F6216" s="180"/>
    </row>
    <row r="6217" spans="2:6" s="1" customFormat="1">
      <c r="B6217" s="2"/>
      <c r="C6217" s="82"/>
      <c r="D6217" s="84"/>
      <c r="E6217" s="116"/>
      <c r="F6217" s="180"/>
    </row>
    <row r="6218" spans="2:6" s="1" customFormat="1">
      <c r="B6218" s="2"/>
      <c r="C6218" s="82"/>
      <c r="D6218" s="84"/>
      <c r="E6218" s="116"/>
      <c r="F6218" s="180"/>
    </row>
    <row r="6219" spans="2:6" s="1" customFormat="1">
      <c r="B6219" s="2"/>
      <c r="C6219" s="82"/>
      <c r="D6219" s="84"/>
      <c r="E6219" s="116"/>
      <c r="F6219" s="180"/>
    </row>
    <row r="6220" spans="2:6" s="1" customFormat="1">
      <c r="B6220" s="2"/>
      <c r="C6220" s="82"/>
      <c r="D6220" s="84"/>
      <c r="E6220" s="116"/>
      <c r="F6220" s="180"/>
    </row>
    <row r="6221" spans="2:6" s="1" customFormat="1">
      <c r="B6221" s="2"/>
      <c r="C6221" s="82"/>
      <c r="D6221" s="84"/>
      <c r="E6221" s="116"/>
      <c r="F6221" s="180"/>
    </row>
    <row r="6222" spans="2:6" s="1" customFormat="1">
      <c r="B6222" s="2"/>
      <c r="C6222" s="82"/>
      <c r="D6222" s="84"/>
      <c r="E6222" s="116"/>
      <c r="F6222" s="180"/>
    </row>
    <row r="6223" spans="2:6" s="1" customFormat="1">
      <c r="B6223" s="2"/>
      <c r="C6223" s="82"/>
      <c r="D6223" s="84"/>
      <c r="E6223" s="116"/>
      <c r="F6223" s="180"/>
    </row>
    <row r="6224" spans="2:6" s="1" customFormat="1">
      <c r="B6224" s="2"/>
      <c r="C6224" s="82"/>
      <c r="D6224" s="84"/>
      <c r="E6224" s="116"/>
      <c r="F6224" s="180"/>
    </row>
    <row r="6225" spans="2:6" s="1" customFormat="1">
      <c r="B6225" s="2"/>
      <c r="C6225" s="82"/>
      <c r="D6225" s="84"/>
      <c r="E6225" s="116"/>
      <c r="F6225" s="180"/>
    </row>
    <row r="6226" spans="2:6" s="1" customFormat="1">
      <c r="B6226" s="2"/>
      <c r="C6226" s="82"/>
      <c r="D6226" s="84"/>
      <c r="E6226" s="116"/>
      <c r="F6226" s="180"/>
    </row>
    <row r="6227" spans="2:6" s="1" customFormat="1">
      <c r="B6227" s="2"/>
      <c r="C6227" s="82"/>
      <c r="D6227" s="84"/>
      <c r="E6227" s="116"/>
      <c r="F6227" s="180"/>
    </row>
    <row r="6228" spans="2:6" s="1" customFormat="1">
      <c r="B6228" s="2"/>
      <c r="C6228" s="82"/>
      <c r="D6228" s="84"/>
      <c r="E6228" s="116"/>
      <c r="F6228" s="180"/>
    </row>
    <row r="6229" spans="2:6" s="1" customFormat="1">
      <c r="B6229" s="2"/>
      <c r="C6229" s="82"/>
      <c r="D6229" s="84"/>
      <c r="E6229" s="116"/>
      <c r="F6229" s="180"/>
    </row>
    <row r="6230" spans="2:6" s="1" customFormat="1">
      <c r="B6230" s="2"/>
      <c r="C6230" s="82"/>
      <c r="D6230" s="84"/>
      <c r="E6230" s="116"/>
      <c r="F6230" s="180"/>
    </row>
    <row r="6231" spans="2:6" s="1" customFormat="1">
      <c r="B6231" s="2"/>
      <c r="C6231" s="82"/>
      <c r="D6231" s="84"/>
      <c r="E6231" s="116"/>
      <c r="F6231" s="180"/>
    </row>
    <row r="6232" spans="2:6" s="1" customFormat="1">
      <c r="B6232" s="2"/>
      <c r="C6232" s="82"/>
      <c r="D6232" s="84"/>
      <c r="E6232" s="116"/>
      <c r="F6232" s="180"/>
    </row>
    <row r="6233" spans="2:6" s="1" customFormat="1">
      <c r="B6233" s="2"/>
      <c r="C6233" s="82"/>
      <c r="D6233" s="84"/>
      <c r="E6233" s="116"/>
      <c r="F6233" s="180"/>
    </row>
    <row r="6234" spans="2:6" s="1" customFormat="1">
      <c r="B6234" s="2"/>
      <c r="C6234" s="82"/>
      <c r="D6234" s="84"/>
      <c r="E6234" s="116"/>
      <c r="F6234" s="180"/>
    </row>
    <row r="6235" spans="2:6" s="1" customFormat="1">
      <c r="B6235" s="2"/>
      <c r="C6235" s="82"/>
      <c r="D6235" s="84"/>
      <c r="E6235" s="116"/>
      <c r="F6235" s="180"/>
    </row>
    <row r="6236" spans="2:6" s="1" customFormat="1">
      <c r="B6236" s="2"/>
      <c r="C6236" s="82"/>
      <c r="D6236" s="84"/>
      <c r="E6236" s="116"/>
      <c r="F6236" s="180"/>
    </row>
    <row r="6237" spans="2:6" s="1" customFormat="1">
      <c r="B6237" s="2"/>
      <c r="C6237" s="82"/>
      <c r="D6237" s="84"/>
      <c r="E6237" s="116"/>
      <c r="F6237" s="180"/>
    </row>
    <row r="6238" spans="2:6" s="1" customFormat="1">
      <c r="B6238" s="2"/>
      <c r="C6238" s="82"/>
      <c r="D6238" s="84"/>
      <c r="E6238" s="116"/>
      <c r="F6238" s="180"/>
    </row>
    <row r="6239" spans="2:6" s="1" customFormat="1">
      <c r="B6239" s="2"/>
      <c r="C6239" s="82"/>
      <c r="D6239" s="84"/>
      <c r="E6239" s="116"/>
      <c r="F6239" s="180"/>
    </row>
    <row r="6240" spans="2:6" s="1" customFormat="1">
      <c r="B6240" s="2"/>
      <c r="C6240" s="82"/>
      <c r="D6240" s="84"/>
      <c r="E6240" s="116"/>
      <c r="F6240" s="180"/>
    </row>
    <row r="6241" spans="2:6" s="1" customFormat="1">
      <c r="B6241" s="2"/>
      <c r="C6241" s="82"/>
      <c r="D6241" s="84"/>
      <c r="E6241" s="116"/>
      <c r="F6241" s="180"/>
    </row>
    <row r="6242" spans="2:6" s="1" customFormat="1">
      <c r="B6242" s="2"/>
      <c r="C6242" s="82"/>
      <c r="D6242" s="84"/>
      <c r="E6242" s="116"/>
      <c r="F6242" s="180"/>
    </row>
    <row r="6243" spans="2:6" s="1" customFormat="1">
      <c r="B6243" s="2"/>
      <c r="C6243" s="82"/>
      <c r="D6243" s="84"/>
      <c r="E6243" s="116"/>
      <c r="F6243" s="180"/>
    </row>
    <row r="6244" spans="2:6" s="1" customFormat="1">
      <c r="B6244" s="2"/>
      <c r="C6244" s="82"/>
      <c r="D6244" s="84"/>
      <c r="E6244" s="116"/>
      <c r="F6244" s="180"/>
    </row>
    <row r="6245" spans="2:6" s="1" customFormat="1">
      <c r="B6245" s="2"/>
      <c r="C6245" s="82"/>
      <c r="D6245" s="84"/>
      <c r="E6245" s="116"/>
      <c r="F6245" s="180"/>
    </row>
    <row r="6246" spans="2:6" s="1" customFormat="1">
      <c r="B6246" s="2"/>
      <c r="C6246" s="82"/>
      <c r="D6246" s="84"/>
      <c r="E6246" s="116"/>
      <c r="F6246" s="180"/>
    </row>
    <row r="6247" spans="2:6" s="1" customFormat="1">
      <c r="B6247" s="2"/>
      <c r="C6247" s="82"/>
      <c r="D6247" s="84"/>
      <c r="E6247" s="116"/>
      <c r="F6247" s="180"/>
    </row>
    <row r="6248" spans="2:6" s="1" customFormat="1">
      <c r="B6248" s="2"/>
      <c r="C6248" s="82"/>
      <c r="D6248" s="84"/>
      <c r="E6248" s="116"/>
      <c r="F6248" s="180"/>
    </row>
    <row r="6249" spans="2:6" s="1" customFormat="1">
      <c r="B6249" s="2"/>
      <c r="C6249" s="82"/>
      <c r="D6249" s="84"/>
      <c r="E6249" s="116"/>
      <c r="F6249" s="180"/>
    </row>
    <row r="6250" spans="2:6" s="1" customFormat="1">
      <c r="B6250" s="2"/>
      <c r="C6250" s="82"/>
      <c r="D6250" s="84"/>
      <c r="E6250" s="116"/>
      <c r="F6250" s="180"/>
    </row>
    <row r="6251" spans="2:6" s="1" customFormat="1">
      <c r="B6251" s="2"/>
      <c r="C6251" s="82"/>
      <c r="D6251" s="84"/>
      <c r="E6251" s="116"/>
      <c r="F6251" s="180"/>
    </row>
    <row r="6252" spans="2:6" s="1" customFormat="1">
      <c r="B6252" s="2"/>
      <c r="C6252" s="82"/>
      <c r="D6252" s="84"/>
      <c r="E6252" s="116"/>
      <c r="F6252" s="180"/>
    </row>
    <row r="6253" spans="2:6" s="1" customFormat="1">
      <c r="B6253" s="2"/>
      <c r="C6253" s="82"/>
      <c r="D6253" s="84"/>
      <c r="E6253" s="116"/>
      <c r="F6253" s="180"/>
    </row>
    <row r="6254" spans="2:6" s="1" customFormat="1">
      <c r="B6254" s="2"/>
      <c r="C6254" s="82"/>
      <c r="D6254" s="84"/>
      <c r="E6254" s="116"/>
      <c r="F6254" s="180"/>
    </row>
    <row r="6255" spans="2:6" s="1" customFormat="1">
      <c r="B6255" s="2"/>
      <c r="C6255" s="82"/>
      <c r="D6255" s="84"/>
      <c r="E6255" s="116"/>
      <c r="F6255" s="180"/>
    </row>
    <row r="6256" spans="2:6" s="1" customFormat="1">
      <c r="B6256" s="2"/>
      <c r="C6256" s="82"/>
      <c r="D6256" s="84"/>
      <c r="E6256" s="116"/>
      <c r="F6256" s="180"/>
    </row>
    <row r="6257" spans="2:6" s="1" customFormat="1">
      <c r="B6257" s="2"/>
      <c r="C6257" s="82"/>
      <c r="D6257" s="84"/>
      <c r="E6257" s="116"/>
      <c r="F6257" s="180"/>
    </row>
    <row r="6258" spans="2:6" s="1" customFormat="1">
      <c r="B6258" s="2"/>
      <c r="C6258" s="82"/>
      <c r="D6258" s="84"/>
      <c r="E6258" s="116"/>
      <c r="F6258" s="180"/>
    </row>
    <row r="6259" spans="2:6" s="1" customFormat="1">
      <c r="B6259" s="2"/>
      <c r="C6259" s="82"/>
      <c r="D6259" s="84"/>
      <c r="E6259" s="116"/>
      <c r="F6259" s="180"/>
    </row>
    <row r="6260" spans="2:6" s="1" customFormat="1">
      <c r="B6260" s="2"/>
      <c r="C6260" s="82"/>
      <c r="D6260" s="84"/>
      <c r="E6260" s="116"/>
      <c r="F6260" s="180"/>
    </row>
    <row r="6261" spans="2:6" s="1" customFormat="1">
      <c r="B6261" s="2"/>
      <c r="C6261" s="82"/>
      <c r="D6261" s="84"/>
      <c r="E6261" s="116"/>
      <c r="F6261" s="180"/>
    </row>
    <row r="6262" spans="2:6" s="1" customFormat="1">
      <c r="B6262" s="2"/>
      <c r="C6262" s="82"/>
      <c r="D6262" s="84"/>
      <c r="E6262" s="116"/>
      <c r="F6262" s="180"/>
    </row>
    <row r="6263" spans="2:6" s="1" customFormat="1">
      <c r="B6263" s="2"/>
      <c r="C6263" s="82"/>
      <c r="D6263" s="84"/>
      <c r="E6263" s="116"/>
      <c r="F6263" s="180"/>
    </row>
    <row r="6264" spans="2:6" s="1" customFormat="1">
      <c r="B6264" s="2"/>
      <c r="C6264" s="82"/>
      <c r="D6264" s="84"/>
      <c r="E6264" s="116"/>
      <c r="F6264" s="180"/>
    </row>
    <row r="6265" spans="2:6" s="1" customFormat="1">
      <c r="B6265" s="2"/>
      <c r="C6265" s="82"/>
      <c r="D6265" s="84"/>
      <c r="E6265" s="116"/>
      <c r="F6265" s="180"/>
    </row>
    <row r="6266" spans="2:6" s="1" customFormat="1">
      <c r="B6266" s="2"/>
      <c r="C6266" s="82"/>
      <c r="D6266" s="84"/>
      <c r="E6266" s="116"/>
      <c r="F6266" s="180"/>
    </row>
    <row r="6267" spans="2:6" s="1" customFormat="1">
      <c r="B6267" s="2"/>
      <c r="C6267" s="82"/>
      <c r="D6267" s="84"/>
      <c r="E6267" s="116"/>
      <c r="F6267" s="180"/>
    </row>
    <row r="6268" spans="2:6" s="1" customFormat="1">
      <c r="B6268" s="2"/>
      <c r="C6268" s="82"/>
      <c r="D6268" s="84"/>
      <c r="E6268" s="116"/>
      <c r="F6268" s="180"/>
    </row>
    <row r="6269" spans="2:6" s="1" customFormat="1">
      <c r="B6269" s="2"/>
      <c r="C6269" s="82"/>
      <c r="D6269" s="84"/>
      <c r="E6269" s="116"/>
      <c r="F6269" s="180"/>
    </row>
    <row r="6270" spans="2:6" s="1" customFormat="1">
      <c r="B6270" s="2"/>
      <c r="C6270" s="82"/>
      <c r="D6270" s="84"/>
      <c r="E6270" s="116"/>
      <c r="F6270" s="180"/>
    </row>
    <row r="6271" spans="2:6" s="1" customFormat="1">
      <c r="B6271" s="2"/>
      <c r="C6271" s="82"/>
      <c r="D6271" s="84"/>
      <c r="E6271" s="116"/>
      <c r="F6271" s="180"/>
    </row>
    <row r="6272" spans="2:6" s="1" customFormat="1">
      <c r="B6272" s="2"/>
      <c r="C6272" s="82"/>
      <c r="D6272" s="84"/>
      <c r="E6272" s="116"/>
      <c r="F6272" s="180"/>
    </row>
    <row r="6273" spans="2:6" s="1" customFormat="1">
      <c r="B6273" s="2"/>
      <c r="C6273" s="82"/>
      <c r="D6273" s="84"/>
      <c r="E6273" s="116"/>
      <c r="F6273" s="180"/>
    </row>
    <row r="6274" spans="2:6" s="1" customFormat="1">
      <c r="B6274" s="2"/>
      <c r="C6274" s="82"/>
      <c r="D6274" s="84"/>
      <c r="E6274" s="116"/>
      <c r="F6274" s="180"/>
    </row>
    <row r="6275" spans="2:6" s="1" customFormat="1">
      <c r="B6275" s="2"/>
      <c r="C6275" s="82"/>
      <c r="D6275" s="84"/>
      <c r="E6275" s="116"/>
      <c r="F6275" s="180"/>
    </row>
    <row r="6276" spans="2:6" s="1" customFormat="1">
      <c r="B6276" s="2"/>
      <c r="C6276" s="82"/>
      <c r="D6276" s="84"/>
      <c r="E6276" s="116"/>
      <c r="F6276" s="180"/>
    </row>
    <row r="6277" spans="2:6" s="1" customFormat="1">
      <c r="B6277" s="2"/>
      <c r="C6277" s="82"/>
      <c r="D6277" s="84"/>
      <c r="E6277" s="116"/>
      <c r="F6277" s="180"/>
    </row>
    <row r="6278" spans="2:6" s="1" customFormat="1">
      <c r="B6278" s="2"/>
      <c r="C6278" s="82"/>
      <c r="D6278" s="84"/>
      <c r="E6278" s="116"/>
      <c r="F6278" s="180"/>
    </row>
    <row r="6279" spans="2:6" s="1" customFormat="1">
      <c r="B6279" s="2"/>
      <c r="C6279" s="82"/>
      <c r="D6279" s="84"/>
      <c r="E6279" s="116"/>
      <c r="F6279" s="180"/>
    </row>
    <row r="6280" spans="2:6" s="1" customFormat="1">
      <c r="B6280" s="2"/>
      <c r="C6280" s="82"/>
      <c r="D6280" s="84"/>
      <c r="E6280" s="116"/>
      <c r="F6280" s="180"/>
    </row>
    <row r="6281" spans="2:6" s="1" customFormat="1">
      <c r="B6281" s="2"/>
      <c r="C6281" s="82"/>
      <c r="D6281" s="84"/>
      <c r="E6281" s="116"/>
      <c r="F6281" s="180"/>
    </row>
    <row r="6282" spans="2:6" s="1" customFormat="1">
      <c r="B6282" s="2"/>
      <c r="C6282" s="82"/>
      <c r="D6282" s="84"/>
      <c r="E6282" s="116"/>
      <c r="F6282" s="180"/>
    </row>
    <row r="6283" spans="2:6" s="1" customFormat="1">
      <c r="B6283" s="2"/>
      <c r="C6283" s="82"/>
      <c r="D6283" s="84"/>
      <c r="E6283" s="116"/>
      <c r="F6283" s="180"/>
    </row>
    <row r="6284" spans="2:6" s="1" customFormat="1">
      <c r="B6284" s="2"/>
      <c r="C6284" s="82"/>
      <c r="D6284" s="84"/>
      <c r="E6284" s="116"/>
      <c r="F6284" s="180"/>
    </row>
    <row r="6285" spans="2:6" s="1" customFormat="1">
      <c r="B6285" s="2"/>
      <c r="C6285" s="82"/>
      <c r="D6285" s="84"/>
      <c r="E6285" s="116"/>
      <c r="F6285" s="180"/>
    </row>
    <row r="6286" spans="2:6" s="1" customFormat="1">
      <c r="B6286" s="2"/>
      <c r="C6286" s="82"/>
      <c r="D6286" s="84"/>
      <c r="E6286" s="116"/>
      <c r="F6286" s="180"/>
    </row>
    <row r="6287" spans="2:6" s="1" customFormat="1">
      <c r="B6287" s="2"/>
      <c r="C6287" s="82"/>
      <c r="D6287" s="84"/>
      <c r="E6287" s="116"/>
      <c r="F6287" s="180"/>
    </row>
    <row r="6288" spans="2:6" s="1" customFormat="1">
      <c r="B6288" s="2"/>
      <c r="C6288" s="82"/>
      <c r="D6288" s="84"/>
      <c r="E6288" s="116"/>
      <c r="F6288" s="180"/>
    </row>
    <row r="6289" spans="2:6" s="1" customFormat="1">
      <c r="B6289" s="2"/>
      <c r="C6289" s="82"/>
      <c r="D6289" s="84"/>
      <c r="E6289" s="116"/>
      <c r="F6289" s="180"/>
    </row>
    <row r="6290" spans="2:6" s="1" customFormat="1">
      <c r="B6290" s="2"/>
      <c r="C6290" s="82"/>
      <c r="D6290" s="84"/>
      <c r="E6290" s="116"/>
      <c r="F6290" s="180"/>
    </row>
    <row r="6291" spans="2:6" s="1" customFormat="1">
      <c r="B6291" s="2"/>
      <c r="C6291" s="82"/>
      <c r="D6291" s="84"/>
      <c r="E6291" s="116"/>
      <c r="F6291" s="180"/>
    </row>
    <row r="6292" spans="2:6" s="1" customFormat="1">
      <c r="B6292" s="2"/>
      <c r="C6292" s="82"/>
      <c r="D6292" s="84"/>
      <c r="E6292" s="116"/>
      <c r="F6292" s="180"/>
    </row>
    <row r="6293" spans="2:6" s="1" customFormat="1">
      <c r="B6293" s="2"/>
      <c r="C6293" s="82"/>
      <c r="D6293" s="84"/>
      <c r="E6293" s="116"/>
      <c r="F6293" s="180"/>
    </row>
    <row r="6294" spans="2:6" s="1" customFormat="1">
      <c r="B6294" s="2"/>
      <c r="C6294" s="82"/>
      <c r="D6294" s="84"/>
      <c r="E6294" s="116"/>
      <c r="F6294" s="180"/>
    </row>
    <row r="6295" spans="2:6" s="1" customFormat="1">
      <c r="B6295" s="2"/>
      <c r="C6295" s="82"/>
      <c r="D6295" s="84"/>
      <c r="E6295" s="116"/>
      <c r="F6295" s="180"/>
    </row>
    <row r="6296" spans="2:6" s="1" customFormat="1">
      <c r="B6296" s="2"/>
      <c r="C6296" s="82"/>
      <c r="D6296" s="84"/>
      <c r="E6296" s="116"/>
      <c r="F6296" s="180"/>
    </row>
    <row r="6297" spans="2:6" s="1" customFormat="1">
      <c r="B6297" s="2"/>
      <c r="C6297" s="82"/>
      <c r="D6297" s="84"/>
      <c r="E6297" s="116"/>
      <c r="F6297" s="180"/>
    </row>
    <row r="6298" spans="2:6" s="1" customFormat="1">
      <c r="B6298" s="2"/>
      <c r="C6298" s="82"/>
      <c r="D6298" s="84"/>
      <c r="E6298" s="116"/>
      <c r="F6298" s="180"/>
    </row>
    <row r="6299" spans="2:6" s="1" customFormat="1">
      <c r="B6299" s="2"/>
      <c r="C6299" s="82"/>
      <c r="D6299" s="84"/>
      <c r="E6299" s="116"/>
      <c r="F6299" s="180"/>
    </row>
    <row r="6300" spans="2:6" s="1" customFormat="1">
      <c r="B6300" s="2"/>
      <c r="C6300" s="82"/>
      <c r="D6300" s="84"/>
      <c r="E6300" s="116"/>
      <c r="F6300" s="180"/>
    </row>
    <row r="6301" spans="2:6" s="1" customFormat="1">
      <c r="B6301" s="2"/>
      <c r="C6301" s="82"/>
      <c r="D6301" s="84"/>
      <c r="E6301" s="116"/>
      <c r="F6301" s="180"/>
    </row>
    <row r="6302" spans="2:6" s="1" customFormat="1">
      <c r="B6302" s="2"/>
      <c r="C6302" s="82"/>
      <c r="D6302" s="84"/>
      <c r="E6302" s="116"/>
      <c r="F6302" s="180"/>
    </row>
    <row r="6303" spans="2:6" s="1" customFormat="1">
      <c r="B6303" s="2"/>
      <c r="C6303" s="82"/>
      <c r="D6303" s="84"/>
      <c r="E6303" s="116"/>
      <c r="F6303" s="180"/>
    </row>
    <row r="6304" spans="2:6" s="1" customFormat="1">
      <c r="B6304" s="2"/>
      <c r="C6304" s="82"/>
      <c r="D6304" s="84"/>
      <c r="E6304" s="116"/>
      <c r="F6304" s="180"/>
    </row>
    <row r="6305" spans="2:6" s="1" customFormat="1">
      <c r="B6305" s="2"/>
      <c r="C6305" s="82"/>
      <c r="D6305" s="84"/>
      <c r="E6305" s="116"/>
      <c r="F6305" s="180"/>
    </row>
    <row r="6306" spans="2:6" s="1" customFormat="1">
      <c r="B6306" s="2"/>
      <c r="C6306" s="82"/>
      <c r="D6306" s="84"/>
      <c r="E6306" s="116"/>
      <c r="F6306" s="180"/>
    </row>
    <row r="6307" spans="2:6" s="1" customFormat="1">
      <c r="B6307" s="2"/>
      <c r="C6307" s="82"/>
      <c r="D6307" s="84"/>
      <c r="E6307" s="116"/>
      <c r="F6307" s="180"/>
    </row>
    <row r="6308" spans="2:6" s="1" customFormat="1">
      <c r="B6308" s="2"/>
      <c r="C6308" s="82"/>
      <c r="D6308" s="84"/>
      <c r="E6308" s="116"/>
      <c r="F6308" s="180"/>
    </row>
    <row r="6309" spans="2:6" s="1" customFormat="1">
      <c r="B6309" s="2"/>
      <c r="C6309" s="82"/>
      <c r="D6309" s="84"/>
      <c r="E6309" s="116"/>
      <c r="F6309" s="180"/>
    </row>
    <row r="6310" spans="2:6" s="1" customFormat="1">
      <c r="B6310" s="2"/>
      <c r="C6310" s="82"/>
      <c r="D6310" s="84"/>
      <c r="E6310" s="116"/>
      <c r="F6310" s="180"/>
    </row>
    <row r="6311" spans="2:6" s="1" customFormat="1">
      <c r="B6311" s="2"/>
      <c r="C6311" s="82"/>
      <c r="D6311" s="84"/>
      <c r="E6311" s="116"/>
      <c r="F6311" s="180"/>
    </row>
    <row r="6312" spans="2:6" s="1" customFormat="1">
      <c r="B6312" s="2"/>
      <c r="C6312" s="82"/>
      <c r="D6312" s="84"/>
      <c r="E6312" s="116"/>
      <c r="F6312" s="180"/>
    </row>
    <row r="6313" spans="2:6" s="1" customFormat="1">
      <c r="B6313" s="2"/>
      <c r="C6313" s="82"/>
      <c r="D6313" s="84"/>
      <c r="E6313" s="116"/>
      <c r="F6313" s="180"/>
    </row>
    <row r="6314" spans="2:6" s="1" customFormat="1">
      <c r="B6314" s="2"/>
      <c r="C6314" s="82"/>
      <c r="D6314" s="84"/>
      <c r="E6314" s="116"/>
      <c r="F6314" s="180"/>
    </row>
    <row r="6315" spans="2:6" s="1" customFormat="1">
      <c r="B6315" s="2"/>
      <c r="C6315" s="82"/>
      <c r="D6315" s="84"/>
      <c r="E6315" s="116"/>
      <c r="F6315" s="180"/>
    </row>
    <row r="6316" spans="2:6" s="1" customFormat="1">
      <c r="B6316" s="2"/>
      <c r="C6316" s="82"/>
      <c r="D6316" s="84"/>
      <c r="E6316" s="116"/>
      <c r="F6316" s="180"/>
    </row>
    <row r="6317" spans="2:6" s="1" customFormat="1">
      <c r="B6317" s="2"/>
      <c r="C6317" s="82"/>
      <c r="D6317" s="84"/>
      <c r="E6317" s="116"/>
      <c r="F6317" s="180"/>
    </row>
    <row r="6318" spans="2:6" s="1" customFormat="1">
      <c r="B6318" s="2"/>
      <c r="C6318" s="82"/>
      <c r="D6318" s="84"/>
      <c r="E6318" s="116"/>
      <c r="F6318" s="180"/>
    </row>
    <row r="6319" spans="2:6" s="1" customFormat="1">
      <c r="B6319" s="2"/>
      <c r="C6319" s="82"/>
      <c r="D6319" s="84"/>
      <c r="E6319" s="116"/>
      <c r="F6319" s="180"/>
    </row>
    <row r="6320" spans="2:6" s="1" customFormat="1">
      <c r="B6320" s="2"/>
      <c r="C6320" s="82"/>
      <c r="D6320" s="84"/>
      <c r="E6320" s="116"/>
      <c r="F6320" s="180"/>
    </row>
    <row r="6321" spans="2:6" s="1" customFormat="1">
      <c r="B6321" s="2"/>
      <c r="C6321" s="82"/>
      <c r="D6321" s="84"/>
      <c r="E6321" s="116"/>
      <c r="F6321" s="180"/>
    </row>
    <row r="6322" spans="2:6" s="1" customFormat="1">
      <c r="B6322" s="2"/>
      <c r="C6322" s="82"/>
      <c r="D6322" s="84"/>
      <c r="E6322" s="116"/>
      <c r="F6322" s="180"/>
    </row>
    <row r="6323" spans="2:6" s="1" customFormat="1">
      <c r="B6323" s="2"/>
      <c r="C6323" s="82"/>
      <c r="D6323" s="84"/>
      <c r="E6323" s="116"/>
      <c r="F6323" s="180"/>
    </row>
    <row r="6324" spans="2:6" s="1" customFormat="1">
      <c r="B6324" s="2"/>
      <c r="C6324" s="82"/>
      <c r="D6324" s="84"/>
      <c r="E6324" s="116"/>
      <c r="F6324" s="180"/>
    </row>
    <row r="6325" spans="2:6" s="1" customFormat="1">
      <c r="B6325" s="2"/>
      <c r="C6325" s="82"/>
      <c r="D6325" s="84"/>
      <c r="E6325" s="116"/>
      <c r="F6325" s="180"/>
    </row>
    <row r="6326" spans="2:6" s="1" customFormat="1">
      <c r="B6326" s="2"/>
      <c r="C6326" s="82"/>
      <c r="D6326" s="84"/>
      <c r="E6326" s="116"/>
      <c r="F6326" s="180"/>
    </row>
    <row r="6327" spans="2:6" s="1" customFormat="1">
      <c r="B6327" s="2"/>
      <c r="C6327" s="82"/>
      <c r="D6327" s="84"/>
      <c r="E6327" s="116"/>
      <c r="F6327" s="180"/>
    </row>
    <row r="6328" spans="2:6" s="1" customFormat="1">
      <c r="B6328" s="2"/>
      <c r="C6328" s="82"/>
      <c r="D6328" s="84"/>
      <c r="E6328" s="116"/>
      <c r="F6328" s="180"/>
    </row>
    <row r="6329" spans="2:6" s="1" customFormat="1">
      <c r="B6329" s="2"/>
      <c r="C6329" s="82"/>
      <c r="D6329" s="84"/>
      <c r="E6329" s="116"/>
      <c r="F6329" s="180"/>
    </row>
    <row r="6330" spans="2:6" s="1" customFormat="1">
      <c r="B6330" s="2"/>
      <c r="C6330" s="82"/>
      <c r="D6330" s="84"/>
      <c r="E6330" s="116"/>
      <c r="F6330" s="180"/>
    </row>
    <row r="6331" spans="2:6" s="1" customFormat="1">
      <c r="B6331" s="2"/>
      <c r="C6331" s="82"/>
      <c r="D6331" s="84"/>
      <c r="E6331" s="116"/>
      <c r="F6331" s="180"/>
    </row>
    <row r="6332" spans="2:6" s="1" customFormat="1">
      <c r="B6332" s="2"/>
      <c r="C6332" s="82"/>
      <c r="D6332" s="84"/>
      <c r="E6332" s="116"/>
      <c r="F6332" s="180"/>
    </row>
    <row r="6333" spans="2:6" s="1" customFormat="1">
      <c r="B6333" s="2"/>
      <c r="C6333" s="82"/>
      <c r="D6333" s="84"/>
      <c r="E6333" s="116"/>
      <c r="F6333" s="180"/>
    </row>
    <row r="6334" spans="2:6" s="1" customFormat="1">
      <c r="B6334" s="2"/>
      <c r="C6334" s="82"/>
      <c r="D6334" s="84"/>
      <c r="E6334" s="116"/>
      <c r="F6334" s="180"/>
    </row>
    <row r="6335" spans="2:6" s="1" customFormat="1">
      <c r="B6335" s="2"/>
      <c r="C6335" s="82"/>
      <c r="D6335" s="84"/>
      <c r="E6335" s="116"/>
      <c r="F6335" s="180"/>
    </row>
    <row r="6336" spans="2:6" s="1" customFormat="1">
      <c r="B6336" s="2"/>
      <c r="C6336" s="82"/>
      <c r="D6336" s="84"/>
      <c r="E6336" s="116"/>
      <c r="F6336" s="180"/>
    </row>
    <row r="6337" spans="2:6" s="1" customFormat="1">
      <c r="B6337" s="2"/>
      <c r="C6337" s="82"/>
      <c r="D6337" s="84"/>
      <c r="E6337" s="116"/>
      <c r="F6337" s="180"/>
    </row>
    <row r="6338" spans="2:6" s="1" customFormat="1">
      <c r="B6338" s="2"/>
      <c r="C6338" s="82"/>
      <c r="D6338" s="84"/>
      <c r="E6338" s="116"/>
      <c r="F6338" s="180"/>
    </row>
    <row r="6339" spans="2:6" s="1" customFormat="1">
      <c r="B6339" s="2"/>
      <c r="C6339" s="82"/>
      <c r="D6339" s="84"/>
      <c r="E6339" s="116"/>
      <c r="F6339" s="180"/>
    </row>
    <row r="6340" spans="2:6" s="1" customFormat="1">
      <c r="B6340" s="2"/>
      <c r="C6340" s="82"/>
      <c r="D6340" s="84"/>
      <c r="E6340" s="116"/>
      <c r="F6340" s="180"/>
    </row>
    <row r="6341" spans="2:6" s="1" customFormat="1">
      <c r="B6341" s="2"/>
      <c r="C6341" s="82"/>
      <c r="D6341" s="84"/>
      <c r="E6341" s="116"/>
      <c r="F6341" s="180"/>
    </row>
    <row r="6342" spans="2:6" s="1" customFormat="1">
      <c r="B6342" s="2"/>
      <c r="C6342" s="82"/>
      <c r="D6342" s="84"/>
      <c r="E6342" s="116"/>
      <c r="F6342" s="180"/>
    </row>
    <row r="6343" spans="2:6" s="1" customFormat="1">
      <c r="B6343" s="2"/>
      <c r="C6343" s="82"/>
      <c r="D6343" s="84"/>
      <c r="E6343" s="116"/>
      <c r="F6343" s="180"/>
    </row>
    <row r="6344" spans="2:6" s="1" customFormat="1">
      <c r="B6344" s="2"/>
      <c r="C6344" s="82"/>
      <c r="D6344" s="84"/>
      <c r="E6344" s="116"/>
      <c r="F6344" s="180"/>
    </row>
    <row r="6345" spans="2:6" s="1" customFormat="1">
      <c r="B6345" s="2"/>
      <c r="C6345" s="82"/>
      <c r="D6345" s="84"/>
      <c r="E6345" s="116"/>
      <c r="F6345" s="180"/>
    </row>
    <row r="6346" spans="2:6" s="1" customFormat="1">
      <c r="B6346" s="2"/>
      <c r="C6346" s="82"/>
      <c r="D6346" s="84"/>
      <c r="E6346" s="116"/>
      <c r="F6346" s="180"/>
    </row>
    <row r="6347" spans="2:6" s="1" customFormat="1">
      <c r="B6347" s="2"/>
      <c r="C6347" s="82"/>
      <c r="D6347" s="84"/>
      <c r="E6347" s="116"/>
      <c r="F6347" s="180"/>
    </row>
    <row r="6348" spans="2:6" s="1" customFormat="1">
      <c r="B6348" s="2"/>
      <c r="C6348" s="82"/>
      <c r="D6348" s="84"/>
      <c r="E6348" s="116"/>
      <c r="F6348" s="180"/>
    </row>
    <row r="6349" spans="2:6" s="1" customFormat="1">
      <c r="B6349" s="2"/>
      <c r="C6349" s="82"/>
      <c r="D6349" s="84"/>
      <c r="E6349" s="116"/>
      <c r="F6349" s="180"/>
    </row>
    <row r="6350" spans="2:6" s="1" customFormat="1">
      <c r="B6350" s="2"/>
      <c r="C6350" s="82"/>
      <c r="D6350" s="84"/>
      <c r="E6350" s="116"/>
      <c r="F6350" s="180"/>
    </row>
    <row r="6351" spans="2:6" s="1" customFormat="1">
      <c r="B6351" s="2"/>
      <c r="C6351" s="82"/>
      <c r="D6351" s="84"/>
      <c r="E6351" s="116"/>
      <c r="F6351" s="180"/>
    </row>
    <row r="6352" spans="2:6" s="1" customFormat="1">
      <c r="B6352" s="8"/>
      <c r="C6352" s="82"/>
      <c r="D6352" s="84"/>
      <c r="E6352" s="116"/>
      <c r="F6352" s="180"/>
    </row>
    <row r="6353" spans="2:6" s="1" customFormat="1">
      <c r="B6353" s="2"/>
      <c r="C6353" s="82"/>
      <c r="D6353" s="84"/>
      <c r="E6353" s="116"/>
      <c r="F6353" s="180"/>
    </row>
    <row r="6354" spans="2:6" s="1" customFormat="1">
      <c r="B6354" s="2"/>
      <c r="C6354" s="82"/>
      <c r="D6354" s="84"/>
      <c r="E6354" s="116"/>
      <c r="F6354" s="180"/>
    </row>
    <row r="6355" spans="2:6" s="1" customFormat="1">
      <c r="B6355" s="2"/>
      <c r="C6355" s="82"/>
      <c r="D6355" s="84"/>
      <c r="E6355" s="116"/>
      <c r="F6355" s="180"/>
    </row>
    <row r="6356" spans="2:6" s="1" customFormat="1">
      <c r="B6356" s="2"/>
      <c r="C6356" s="82"/>
      <c r="D6356" s="84"/>
      <c r="E6356" s="116"/>
      <c r="F6356" s="180"/>
    </row>
    <row r="6357" spans="2:6" s="1" customFormat="1">
      <c r="B6357" s="2"/>
      <c r="C6357" s="82"/>
      <c r="D6357" s="84"/>
      <c r="E6357" s="116"/>
      <c r="F6357" s="180"/>
    </row>
    <row r="6358" spans="2:6" s="1" customFormat="1">
      <c r="B6358" s="2"/>
      <c r="C6358" s="82"/>
      <c r="D6358" s="84"/>
      <c r="E6358" s="116"/>
      <c r="F6358" s="180"/>
    </row>
    <row r="6359" spans="2:6" s="1" customFormat="1">
      <c r="B6359" s="2"/>
      <c r="C6359" s="82"/>
      <c r="D6359" s="84"/>
      <c r="E6359" s="116"/>
      <c r="F6359" s="180"/>
    </row>
    <row r="6360" spans="2:6" s="1" customFormat="1">
      <c r="B6360" s="2"/>
      <c r="C6360" s="82"/>
      <c r="D6360" s="84"/>
      <c r="E6360" s="116"/>
      <c r="F6360" s="180"/>
    </row>
    <row r="6361" spans="2:6" s="1" customFormat="1">
      <c r="B6361" s="2"/>
      <c r="C6361" s="82"/>
      <c r="D6361" s="84"/>
      <c r="E6361" s="116"/>
      <c r="F6361" s="180"/>
    </row>
    <row r="6362" spans="2:6" s="1" customFormat="1">
      <c r="B6362" s="2"/>
      <c r="C6362" s="82"/>
      <c r="D6362" s="84"/>
      <c r="E6362" s="116"/>
      <c r="F6362" s="180"/>
    </row>
    <row r="6363" spans="2:6" s="1" customFormat="1">
      <c r="B6363" s="2"/>
      <c r="C6363" s="82"/>
      <c r="D6363" s="84"/>
      <c r="E6363" s="116"/>
      <c r="F6363" s="180"/>
    </row>
    <row r="6364" spans="2:6" s="1" customFormat="1">
      <c r="B6364" s="2"/>
      <c r="C6364" s="82"/>
      <c r="D6364" s="84"/>
      <c r="E6364" s="116"/>
      <c r="F6364" s="180"/>
    </row>
    <row r="6365" spans="2:6" s="1" customFormat="1">
      <c r="B6365" s="2"/>
      <c r="C6365" s="82"/>
      <c r="D6365" s="84"/>
      <c r="E6365" s="116"/>
      <c r="F6365" s="180"/>
    </row>
    <row r="6366" spans="2:6" s="1" customFormat="1">
      <c r="B6366" s="2"/>
      <c r="C6366" s="82"/>
      <c r="D6366" s="84"/>
      <c r="E6366" s="116"/>
      <c r="F6366" s="180"/>
    </row>
    <row r="6367" spans="2:6" s="1" customFormat="1">
      <c r="B6367" s="2"/>
      <c r="C6367" s="82"/>
      <c r="D6367" s="84"/>
      <c r="E6367" s="116"/>
      <c r="F6367" s="180"/>
    </row>
    <row r="6368" spans="2:6" s="1" customFormat="1">
      <c r="B6368" s="2"/>
      <c r="C6368" s="82"/>
      <c r="D6368" s="84"/>
      <c r="E6368" s="116"/>
      <c r="F6368" s="180"/>
    </row>
    <row r="6369" spans="2:6" s="1" customFormat="1">
      <c r="B6369" s="2"/>
      <c r="C6369" s="82"/>
      <c r="D6369" s="84"/>
      <c r="E6369" s="116"/>
      <c r="F6369" s="180"/>
    </row>
    <row r="6370" spans="2:6" s="1" customFormat="1">
      <c r="B6370" s="2"/>
      <c r="C6370" s="82"/>
      <c r="D6370" s="84"/>
      <c r="E6370" s="116"/>
      <c r="F6370" s="180"/>
    </row>
    <row r="6371" spans="2:6" s="1" customFormat="1">
      <c r="B6371" s="2"/>
      <c r="C6371" s="82"/>
      <c r="D6371" s="84"/>
      <c r="E6371" s="116"/>
      <c r="F6371" s="180"/>
    </row>
    <row r="6372" spans="2:6" s="1" customFormat="1">
      <c r="B6372" s="2"/>
      <c r="C6372" s="82"/>
      <c r="D6372" s="84"/>
      <c r="E6372" s="116"/>
      <c r="F6372" s="180"/>
    </row>
    <row r="6373" spans="2:6" s="1" customFormat="1">
      <c r="B6373" s="2"/>
      <c r="C6373" s="82"/>
      <c r="D6373" s="84"/>
      <c r="E6373" s="116"/>
      <c r="F6373" s="180"/>
    </row>
    <row r="6374" spans="2:6" s="1" customFormat="1">
      <c r="B6374" s="2"/>
      <c r="C6374" s="82"/>
      <c r="D6374" s="84"/>
      <c r="E6374" s="116"/>
      <c r="F6374" s="180"/>
    </row>
    <row r="6375" spans="2:6" s="1" customFormat="1">
      <c r="B6375" s="2"/>
      <c r="C6375" s="82"/>
      <c r="D6375" s="84"/>
      <c r="E6375" s="116"/>
      <c r="F6375" s="180"/>
    </row>
    <row r="6376" spans="2:6" s="1" customFormat="1">
      <c r="B6376" s="2"/>
      <c r="C6376" s="82"/>
      <c r="D6376" s="84"/>
      <c r="E6376" s="116"/>
      <c r="F6376" s="180"/>
    </row>
    <row r="6377" spans="2:6" s="1" customFormat="1">
      <c r="B6377" s="2"/>
      <c r="C6377" s="82"/>
      <c r="D6377" s="84"/>
      <c r="E6377" s="116"/>
      <c r="F6377" s="180"/>
    </row>
    <row r="6378" spans="2:6" s="1" customFormat="1">
      <c r="B6378" s="2"/>
      <c r="C6378" s="82"/>
      <c r="D6378" s="84"/>
      <c r="E6378" s="116"/>
      <c r="F6378" s="180"/>
    </row>
    <row r="6379" spans="2:6" s="1" customFormat="1">
      <c r="B6379" s="2"/>
      <c r="C6379" s="82"/>
      <c r="D6379" s="84"/>
      <c r="E6379" s="116"/>
      <c r="F6379" s="180"/>
    </row>
    <row r="6380" spans="2:6" s="1" customFormat="1">
      <c r="B6380" s="2"/>
      <c r="C6380" s="82"/>
      <c r="D6380" s="84"/>
      <c r="E6380" s="116"/>
      <c r="F6380" s="180"/>
    </row>
    <row r="6381" spans="2:6" s="1" customFormat="1">
      <c r="B6381" s="2"/>
      <c r="C6381" s="82"/>
      <c r="D6381" s="84"/>
      <c r="E6381" s="116"/>
      <c r="F6381" s="180"/>
    </row>
    <row r="6382" spans="2:6" s="1" customFormat="1">
      <c r="B6382" s="2"/>
      <c r="C6382" s="82"/>
      <c r="D6382" s="84"/>
      <c r="E6382" s="116"/>
      <c r="F6382" s="180"/>
    </row>
    <row r="6383" spans="2:6" s="1" customFormat="1">
      <c r="B6383" s="2"/>
      <c r="C6383" s="82"/>
      <c r="D6383" s="84"/>
      <c r="E6383" s="116"/>
      <c r="F6383" s="180"/>
    </row>
    <row r="6384" spans="2:6" s="1" customFormat="1">
      <c r="B6384" s="2"/>
      <c r="C6384" s="82"/>
      <c r="D6384" s="84"/>
      <c r="E6384" s="116"/>
      <c r="F6384" s="180"/>
    </row>
    <row r="6385" spans="2:6" s="1" customFormat="1">
      <c r="B6385" s="2"/>
      <c r="C6385" s="82"/>
      <c r="D6385" s="84"/>
      <c r="E6385" s="116"/>
      <c r="F6385" s="180"/>
    </row>
    <row r="6386" spans="2:6" s="1" customFormat="1">
      <c r="B6386" s="2"/>
      <c r="C6386" s="82"/>
      <c r="D6386" s="84"/>
      <c r="E6386" s="116"/>
      <c r="F6386" s="180"/>
    </row>
    <row r="6387" spans="2:6" s="1" customFormat="1">
      <c r="B6387" s="2"/>
      <c r="C6387" s="82"/>
      <c r="D6387" s="84"/>
      <c r="E6387" s="116"/>
      <c r="F6387" s="180"/>
    </row>
    <row r="6388" spans="2:6" s="1" customFormat="1">
      <c r="B6388" s="2"/>
      <c r="C6388" s="82"/>
      <c r="D6388" s="84"/>
      <c r="E6388" s="116"/>
      <c r="F6388" s="180"/>
    </row>
    <row r="6389" spans="2:6" s="1" customFormat="1">
      <c r="B6389" s="2"/>
      <c r="C6389" s="82"/>
      <c r="D6389" s="84"/>
      <c r="E6389" s="116"/>
      <c r="F6389" s="180"/>
    </row>
    <row r="6390" spans="2:6" s="1" customFormat="1">
      <c r="B6390" s="2"/>
      <c r="C6390" s="82"/>
      <c r="D6390" s="84"/>
      <c r="E6390" s="116"/>
      <c r="F6390" s="180"/>
    </row>
    <row r="6391" spans="2:6" s="1" customFormat="1">
      <c r="B6391" s="2"/>
      <c r="C6391" s="82"/>
      <c r="D6391" s="84"/>
      <c r="E6391" s="116"/>
      <c r="F6391" s="180"/>
    </row>
    <row r="6392" spans="2:6" s="1" customFormat="1">
      <c r="B6392" s="2"/>
      <c r="C6392" s="82"/>
      <c r="D6392" s="84"/>
      <c r="E6392" s="116"/>
      <c r="F6392" s="180"/>
    </row>
    <row r="6393" spans="2:6" s="1" customFormat="1">
      <c r="B6393" s="2"/>
      <c r="C6393" s="82"/>
      <c r="D6393" s="84"/>
      <c r="E6393" s="116"/>
      <c r="F6393" s="180"/>
    </row>
    <row r="6394" spans="2:6" s="1" customFormat="1">
      <c r="B6394" s="2"/>
      <c r="C6394" s="82"/>
      <c r="D6394" s="84"/>
      <c r="E6394" s="116"/>
      <c r="F6394" s="180"/>
    </row>
    <row r="6395" spans="2:6" s="1" customFormat="1">
      <c r="B6395" s="2"/>
      <c r="C6395" s="82"/>
      <c r="D6395" s="84"/>
      <c r="E6395" s="116"/>
      <c r="F6395" s="180"/>
    </row>
    <row r="6396" spans="2:6" s="1" customFormat="1">
      <c r="B6396" s="2"/>
      <c r="C6396" s="82"/>
      <c r="D6396" s="84"/>
      <c r="E6396" s="116"/>
      <c r="F6396" s="180"/>
    </row>
    <row r="6397" spans="2:6" s="1" customFormat="1">
      <c r="B6397" s="2"/>
      <c r="C6397" s="82"/>
      <c r="D6397" s="84"/>
      <c r="E6397" s="116"/>
      <c r="F6397" s="180"/>
    </row>
    <row r="6398" spans="2:6" s="1" customFormat="1">
      <c r="B6398" s="2"/>
      <c r="C6398" s="82"/>
      <c r="D6398" s="84"/>
      <c r="E6398" s="116"/>
      <c r="F6398" s="180"/>
    </row>
    <row r="6399" spans="2:6" s="1" customFormat="1">
      <c r="B6399" s="2"/>
      <c r="C6399" s="82"/>
      <c r="D6399" s="84"/>
      <c r="E6399" s="116"/>
      <c r="F6399" s="180"/>
    </row>
    <row r="6400" spans="2:6" s="1" customFormat="1">
      <c r="B6400" s="2"/>
      <c r="C6400" s="82"/>
      <c r="D6400" s="84"/>
      <c r="E6400" s="116"/>
      <c r="F6400" s="180"/>
    </row>
    <row r="6401" spans="2:6" s="1" customFormat="1">
      <c r="B6401" s="2"/>
      <c r="C6401" s="82"/>
      <c r="D6401" s="84"/>
      <c r="E6401" s="116"/>
      <c r="F6401" s="180"/>
    </row>
    <row r="6402" spans="2:6" s="1" customFormat="1">
      <c r="B6402" s="2"/>
      <c r="C6402" s="82"/>
      <c r="D6402" s="84"/>
      <c r="E6402" s="116"/>
      <c r="F6402" s="180"/>
    </row>
    <row r="6403" spans="2:6" s="1" customFormat="1">
      <c r="B6403" s="2"/>
      <c r="C6403" s="82"/>
      <c r="D6403" s="84"/>
      <c r="E6403" s="116"/>
      <c r="F6403" s="180"/>
    </row>
    <row r="6404" spans="2:6" s="1" customFormat="1">
      <c r="B6404" s="2"/>
      <c r="C6404" s="82"/>
      <c r="D6404" s="84"/>
      <c r="E6404" s="116"/>
      <c r="F6404" s="180"/>
    </row>
    <row r="6405" spans="2:6" s="1" customFormat="1">
      <c r="B6405" s="2"/>
      <c r="C6405" s="82"/>
      <c r="D6405" s="84"/>
      <c r="E6405" s="116"/>
      <c r="F6405" s="180"/>
    </row>
    <row r="6406" spans="2:6" s="1" customFormat="1">
      <c r="B6406" s="2"/>
      <c r="C6406" s="82"/>
      <c r="D6406" s="84"/>
      <c r="E6406" s="116"/>
      <c r="F6406" s="180"/>
    </row>
    <row r="6407" spans="2:6" s="1" customFormat="1">
      <c r="B6407" s="2"/>
      <c r="C6407" s="82"/>
      <c r="D6407" s="84"/>
      <c r="E6407" s="116"/>
      <c r="F6407" s="180"/>
    </row>
    <row r="6408" spans="2:6" s="1" customFormat="1">
      <c r="B6408" s="2"/>
      <c r="C6408" s="82"/>
      <c r="D6408" s="84"/>
      <c r="E6408" s="116"/>
      <c r="F6408" s="180"/>
    </row>
    <row r="6409" spans="2:6" s="1" customFormat="1">
      <c r="B6409" s="2"/>
      <c r="C6409" s="82"/>
      <c r="D6409" s="84"/>
      <c r="E6409" s="116"/>
      <c r="F6409" s="180"/>
    </row>
    <row r="6410" spans="2:6" s="1" customFormat="1">
      <c r="B6410" s="5"/>
      <c r="C6410" s="82"/>
      <c r="D6410" s="84"/>
      <c r="E6410" s="116"/>
      <c r="F6410" s="180"/>
    </row>
    <row r="6411" spans="2:6" s="1" customFormat="1">
      <c r="B6411" s="5"/>
      <c r="C6411" s="82"/>
      <c r="D6411" s="84"/>
      <c r="E6411" s="116"/>
      <c r="F6411" s="180"/>
    </row>
    <row r="6412" spans="2:6" s="1" customFormat="1">
      <c r="B6412" s="5"/>
      <c r="C6412" s="82"/>
      <c r="D6412" s="84"/>
      <c r="E6412" s="116"/>
      <c r="F6412" s="180"/>
    </row>
    <row r="6413" spans="2:6" s="1" customFormat="1">
      <c r="B6413" s="5"/>
      <c r="C6413" s="82"/>
      <c r="D6413" s="84"/>
      <c r="E6413" s="116"/>
      <c r="F6413" s="180"/>
    </row>
    <row r="6414" spans="2:6" s="1" customFormat="1">
      <c r="B6414" s="5"/>
      <c r="C6414" s="82"/>
      <c r="D6414" s="84"/>
      <c r="E6414" s="116"/>
      <c r="F6414" s="180"/>
    </row>
    <row r="6415" spans="2:6" s="1" customFormat="1">
      <c r="B6415" s="2"/>
      <c r="C6415" s="82"/>
      <c r="D6415" s="84"/>
      <c r="E6415" s="116"/>
      <c r="F6415" s="180"/>
    </row>
    <row r="6416" spans="2:6" s="1" customFormat="1">
      <c r="B6416" s="5"/>
      <c r="C6416" s="82"/>
      <c r="D6416" s="84"/>
      <c r="E6416" s="116"/>
      <c r="F6416" s="180"/>
    </row>
    <row r="6417" spans="2:6" s="1" customFormat="1">
      <c r="B6417" s="5"/>
      <c r="C6417" s="82"/>
      <c r="D6417" s="84"/>
      <c r="E6417" s="116"/>
      <c r="F6417" s="180"/>
    </row>
    <row r="6418" spans="2:6" s="1" customFormat="1">
      <c r="B6418" s="5"/>
      <c r="C6418" s="82"/>
      <c r="D6418" s="84"/>
      <c r="E6418" s="116"/>
      <c r="F6418" s="180"/>
    </row>
    <row r="6419" spans="2:6" s="1" customFormat="1">
      <c r="B6419" s="5"/>
      <c r="C6419" s="82"/>
      <c r="D6419" s="84"/>
      <c r="E6419" s="116"/>
      <c r="F6419" s="180"/>
    </row>
    <row r="6420" spans="2:6" s="1" customFormat="1">
      <c r="B6420" s="5"/>
      <c r="C6420" s="82"/>
      <c r="D6420" s="84"/>
      <c r="E6420" s="116"/>
      <c r="F6420" s="180"/>
    </row>
    <row r="6421" spans="2:6" s="1" customFormat="1">
      <c r="B6421" s="2"/>
      <c r="C6421" s="82"/>
      <c r="D6421" s="84"/>
      <c r="E6421" s="116"/>
      <c r="F6421" s="180"/>
    </row>
    <row r="6422" spans="2:6" s="1" customFormat="1">
      <c r="B6422" s="2"/>
      <c r="C6422" s="82"/>
      <c r="D6422" s="84"/>
      <c r="E6422" s="116"/>
      <c r="F6422" s="180"/>
    </row>
    <row r="6423" spans="2:6" s="1" customFormat="1">
      <c r="B6423" s="5"/>
      <c r="C6423" s="82"/>
      <c r="D6423" s="84"/>
      <c r="E6423" s="116"/>
      <c r="F6423" s="180"/>
    </row>
    <row r="6424" spans="2:6" s="1" customFormat="1">
      <c r="B6424" s="5"/>
      <c r="C6424" s="82"/>
      <c r="D6424" s="84"/>
      <c r="E6424" s="116"/>
      <c r="F6424" s="180"/>
    </row>
    <row r="6425" spans="2:6" s="1" customFormat="1">
      <c r="B6425" s="5"/>
      <c r="C6425" s="82"/>
      <c r="D6425" s="84"/>
      <c r="E6425" s="116"/>
      <c r="F6425" s="180"/>
    </row>
    <row r="6426" spans="2:6" s="1" customFormat="1">
      <c r="B6426" s="5"/>
      <c r="C6426" s="82"/>
      <c r="D6426" s="84"/>
      <c r="E6426" s="116"/>
      <c r="F6426" s="180"/>
    </row>
    <row r="6427" spans="2:6" s="1" customFormat="1">
      <c r="B6427" s="5"/>
      <c r="C6427" s="82"/>
      <c r="D6427" s="84"/>
      <c r="E6427" s="116"/>
      <c r="F6427" s="180"/>
    </row>
    <row r="6428" spans="2:6" s="1" customFormat="1">
      <c r="B6428" s="5"/>
      <c r="C6428" s="82"/>
      <c r="D6428" s="84"/>
      <c r="E6428" s="116"/>
      <c r="F6428" s="180"/>
    </row>
    <row r="6429" spans="2:6" s="1" customFormat="1">
      <c r="B6429" s="2"/>
      <c r="C6429" s="82"/>
      <c r="D6429" s="84"/>
      <c r="E6429" s="116"/>
      <c r="F6429" s="180"/>
    </row>
    <row r="6430" spans="2:6" s="1" customFormat="1">
      <c r="B6430" s="2"/>
      <c r="C6430" s="82"/>
      <c r="D6430" s="84"/>
      <c r="E6430" s="116"/>
      <c r="F6430" s="180"/>
    </row>
    <row r="6431" spans="2:6" s="1" customFormat="1">
      <c r="B6431" s="5"/>
      <c r="C6431" s="82"/>
      <c r="D6431" s="84"/>
      <c r="E6431" s="116"/>
      <c r="F6431" s="180"/>
    </row>
    <row r="6432" spans="2:6" s="1" customFormat="1">
      <c r="B6432" s="5"/>
      <c r="C6432" s="82"/>
      <c r="D6432" s="84"/>
      <c r="E6432" s="116"/>
      <c r="F6432" s="180"/>
    </row>
    <row r="6433" spans="2:6" s="1" customFormat="1">
      <c r="B6433" s="5"/>
      <c r="C6433" s="82"/>
      <c r="D6433" s="84"/>
      <c r="E6433" s="116"/>
      <c r="F6433" s="180"/>
    </row>
    <row r="6434" spans="2:6" s="1" customFormat="1">
      <c r="B6434" s="5"/>
      <c r="C6434" s="82"/>
      <c r="D6434" s="84"/>
      <c r="E6434" s="116"/>
      <c r="F6434" s="180"/>
    </row>
    <row r="6435" spans="2:6" s="1" customFormat="1">
      <c r="B6435" s="5"/>
      <c r="C6435" s="82"/>
      <c r="D6435" s="84"/>
      <c r="E6435" s="116"/>
      <c r="F6435" s="180"/>
    </row>
    <row r="6436" spans="2:6" s="1" customFormat="1">
      <c r="B6436" s="2"/>
      <c r="C6436" s="82"/>
      <c r="D6436" s="84"/>
      <c r="E6436" s="116"/>
      <c r="F6436" s="180"/>
    </row>
    <row r="6437" spans="2:6" s="1" customFormat="1">
      <c r="B6437" s="2"/>
      <c r="C6437" s="82"/>
      <c r="D6437" s="84"/>
      <c r="E6437" s="116"/>
      <c r="F6437" s="180"/>
    </row>
    <row r="6438" spans="2:6" s="1" customFormat="1">
      <c r="B6438" s="2"/>
      <c r="C6438" s="82"/>
      <c r="D6438" s="84"/>
      <c r="E6438" s="116"/>
      <c r="F6438" s="180"/>
    </row>
    <row r="6439" spans="2:6" s="1" customFormat="1">
      <c r="B6439" s="5"/>
      <c r="C6439" s="82"/>
      <c r="D6439" s="84"/>
      <c r="E6439" s="116"/>
      <c r="F6439" s="180"/>
    </row>
    <row r="6440" spans="2:6" s="1" customFormat="1">
      <c r="B6440" s="5"/>
      <c r="C6440" s="82"/>
      <c r="D6440" s="84"/>
      <c r="E6440" s="116"/>
      <c r="F6440" s="180"/>
    </row>
    <row r="6441" spans="2:6" s="1" customFormat="1">
      <c r="B6441" s="5"/>
      <c r="C6441" s="82"/>
      <c r="D6441" s="84"/>
      <c r="E6441" s="116"/>
      <c r="F6441" s="180"/>
    </row>
    <row r="6442" spans="2:6" s="1" customFormat="1">
      <c r="B6442" s="5"/>
      <c r="C6442" s="82"/>
      <c r="D6442" s="84"/>
      <c r="E6442" s="116"/>
      <c r="F6442" s="180"/>
    </row>
    <row r="6443" spans="2:6" s="1" customFormat="1">
      <c r="B6443" s="5"/>
      <c r="C6443" s="82"/>
      <c r="D6443" s="84"/>
      <c r="E6443" s="116"/>
      <c r="F6443" s="180"/>
    </row>
    <row r="6444" spans="2:6" s="1" customFormat="1">
      <c r="B6444" s="2"/>
      <c r="C6444" s="82"/>
      <c r="D6444" s="84"/>
      <c r="E6444" s="116"/>
      <c r="F6444" s="180"/>
    </row>
    <row r="6445" spans="2:6" s="1" customFormat="1">
      <c r="B6445" s="2"/>
      <c r="C6445" s="82"/>
      <c r="D6445" s="84"/>
      <c r="E6445" s="116"/>
      <c r="F6445" s="180"/>
    </row>
    <row r="6446" spans="2:6" s="1" customFormat="1">
      <c r="B6446" s="2"/>
      <c r="C6446" s="82"/>
      <c r="D6446" s="84"/>
      <c r="E6446" s="116"/>
      <c r="F6446" s="180"/>
    </row>
    <row r="6447" spans="2:6" s="1" customFormat="1">
      <c r="B6447" s="2"/>
      <c r="C6447" s="82"/>
      <c r="D6447" s="84"/>
      <c r="E6447" s="116"/>
      <c r="F6447" s="180"/>
    </row>
    <row r="6448" spans="2:6" s="1" customFormat="1">
      <c r="B6448" s="2"/>
      <c r="C6448" s="82"/>
      <c r="D6448" s="84"/>
      <c r="E6448" s="116"/>
      <c r="F6448" s="180"/>
    </row>
    <row r="6449" spans="2:6" s="1" customFormat="1">
      <c r="B6449" s="2"/>
      <c r="C6449" s="82"/>
      <c r="D6449" s="84"/>
      <c r="E6449" s="116"/>
      <c r="F6449" s="180"/>
    </row>
    <row r="6450" spans="2:6" s="1" customFormat="1">
      <c r="B6450" s="2"/>
      <c r="C6450" s="82"/>
      <c r="D6450" s="84"/>
      <c r="E6450" s="116"/>
      <c r="F6450" s="180"/>
    </row>
    <row r="6451" spans="2:6" s="1" customFormat="1">
      <c r="B6451" s="2"/>
      <c r="C6451" s="82"/>
      <c r="D6451" s="84"/>
      <c r="E6451" s="116"/>
      <c r="F6451" s="180"/>
    </row>
    <row r="6452" spans="2:6" s="1" customFormat="1">
      <c r="B6452" s="5"/>
      <c r="C6452" s="82"/>
      <c r="D6452" s="84"/>
      <c r="E6452" s="116"/>
      <c r="F6452" s="180"/>
    </row>
    <row r="6453" spans="2:6" s="1" customFormat="1">
      <c r="B6453" s="5"/>
      <c r="C6453" s="82"/>
      <c r="D6453" s="84"/>
      <c r="E6453" s="116"/>
      <c r="F6453" s="180"/>
    </row>
    <row r="6454" spans="2:6" s="1" customFormat="1">
      <c r="B6454" s="2"/>
      <c r="C6454" s="82"/>
      <c r="D6454" s="84"/>
      <c r="E6454" s="116"/>
      <c r="F6454" s="180"/>
    </row>
    <row r="6455" spans="2:6" s="1" customFormat="1">
      <c r="B6455" s="2"/>
      <c r="C6455" s="82"/>
      <c r="D6455" s="84"/>
      <c r="E6455" s="116"/>
      <c r="F6455" s="180"/>
    </row>
    <row r="6456" spans="2:6" s="1" customFormat="1">
      <c r="B6456" s="2"/>
      <c r="C6456" s="82"/>
      <c r="D6456" s="84"/>
      <c r="E6456" s="116"/>
      <c r="F6456" s="180"/>
    </row>
    <row r="6457" spans="2:6" s="1" customFormat="1">
      <c r="B6457" s="2"/>
      <c r="C6457" s="82"/>
      <c r="D6457" s="84"/>
      <c r="E6457" s="116"/>
      <c r="F6457" s="180"/>
    </row>
    <row r="6458" spans="2:6" s="1" customFormat="1">
      <c r="B6458" s="2"/>
      <c r="C6458" s="82"/>
      <c r="D6458" s="84"/>
      <c r="E6458" s="116"/>
      <c r="F6458" s="180"/>
    </row>
    <row r="6459" spans="2:6" s="1" customFormat="1">
      <c r="B6459" s="2"/>
      <c r="C6459" s="82"/>
      <c r="D6459" s="84"/>
      <c r="E6459" s="116"/>
      <c r="F6459" s="180"/>
    </row>
    <row r="6460" spans="2:6" s="1" customFormat="1">
      <c r="B6460" s="2"/>
      <c r="C6460" s="82"/>
      <c r="D6460" s="84"/>
      <c r="E6460" s="116"/>
      <c r="F6460" s="180"/>
    </row>
    <row r="6461" spans="2:6" s="1" customFormat="1">
      <c r="B6461" s="2"/>
      <c r="C6461" s="82"/>
      <c r="D6461" s="84"/>
      <c r="E6461" s="116"/>
      <c r="F6461" s="180"/>
    </row>
    <row r="6462" spans="2:6" s="1" customFormat="1">
      <c r="B6462" s="2"/>
      <c r="C6462" s="82"/>
      <c r="D6462" s="84"/>
      <c r="E6462" s="116"/>
      <c r="F6462" s="180"/>
    </row>
    <row r="6463" spans="2:6" s="1" customFormat="1">
      <c r="B6463" s="2"/>
      <c r="C6463" s="82"/>
      <c r="D6463" s="84"/>
      <c r="E6463" s="116"/>
      <c r="F6463" s="180"/>
    </row>
    <row r="6464" spans="2:6" s="1" customFormat="1">
      <c r="B6464" s="2"/>
      <c r="C6464" s="82"/>
      <c r="D6464" s="84"/>
      <c r="E6464" s="116"/>
      <c r="F6464" s="180"/>
    </row>
    <row r="6465" spans="2:6" s="1" customFormat="1">
      <c r="B6465" s="2"/>
      <c r="C6465" s="82"/>
      <c r="D6465" s="84"/>
      <c r="E6465" s="116"/>
      <c r="F6465" s="180"/>
    </row>
    <row r="6466" spans="2:6" s="1" customFormat="1">
      <c r="B6466" s="2"/>
      <c r="C6466" s="82"/>
      <c r="D6466" s="84"/>
      <c r="E6466" s="116"/>
      <c r="F6466" s="180"/>
    </row>
    <row r="6467" spans="2:6" s="1" customFormat="1">
      <c r="B6467" s="2"/>
      <c r="C6467" s="82"/>
      <c r="D6467" s="84"/>
      <c r="E6467" s="116"/>
      <c r="F6467" s="180"/>
    </row>
    <row r="6468" spans="2:6" s="1" customFormat="1">
      <c r="B6468" s="2"/>
      <c r="C6468" s="82"/>
      <c r="D6468" s="84"/>
      <c r="E6468" s="116"/>
      <c r="F6468" s="180"/>
    </row>
    <row r="6469" spans="2:6" s="1" customFormat="1">
      <c r="B6469" s="2"/>
      <c r="C6469" s="82"/>
      <c r="D6469" s="84"/>
      <c r="E6469" s="116"/>
      <c r="F6469" s="180"/>
    </row>
    <row r="6470" spans="2:6" s="1" customFormat="1">
      <c r="B6470" s="2"/>
      <c r="C6470" s="82"/>
      <c r="D6470" s="84"/>
      <c r="E6470" s="116"/>
      <c r="F6470" s="180"/>
    </row>
    <row r="6471" spans="2:6" s="1" customFormat="1">
      <c r="B6471" s="2"/>
      <c r="C6471" s="82"/>
      <c r="D6471" s="84"/>
      <c r="E6471" s="116"/>
      <c r="F6471" s="180"/>
    </row>
    <row r="6472" spans="2:6" s="1" customFormat="1">
      <c r="B6472" s="2"/>
      <c r="C6472" s="82"/>
      <c r="D6472" s="84"/>
      <c r="E6472" s="116"/>
      <c r="F6472" s="180"/>
    </row>
    <row r="6473" spans="2:6" s="1" customFormat="1">
      <c r="B6473" s="2"/>
      <c r="C6473" s="82"/>
      <c r="D6473" s="84"/>
      <c r="E6473" s="116"/>
      <c r="F6473" s="180"/>
    </row>
    <row r="6474" spans="2:6" s="1" customFormat="1">
      <c r="B6474" s="2"/>
      <c r="C6474" s="82"/>
      <c r="D6474" s="84"/>
      <c r="E6474" s="116"/>
      <c r="F6474" s="180"/>
    </row>
    <row r="6475" spans="2:6" s="1" customFormat="1">
      <c r="B6475" s="2"/>
      <c r="C6475" s="82"/>
      <c r="D6475" s="84"/>
      <c r="E6475" s="116"/>
      <c r="F6475" s="180"/>
    </row>
    <row r="6476" spans="2:6" s="1" customFormat="1">
      <c r="B6476" s="2"/>
      <c r="C6476" s="82"/>
      <c r="D6476" s="84"/>
      <c r="E6476" s="116"/>
      <c r="F6476" s="180"/>
    </row>
    <row r="6477" spans="2:6" s="1" customFormat="1">
      <c r="B6477" s="2"/>
      <c r="C6477" s="82"/>
      <c r="D6477" s="84"/>
      <c r="E6477" s="116"/>
      <c r="F6477" s="180"/>
    </row>
    <row r="6478" spans="2:6" s="1" customFormat="1">
      <c r="B6478" s="2"/>
      <c r="C6478" s="82"/>
      <c r="D6478" s="84"/>
      <c r="E6478" s="116"/>
      <c r="F6478" s="180"/>
    </row>
    <row r="6479" spans="2:6" s="1" customFormat="1">
      <c r="B6479" s="2"/>
      <c r="C6479" s="82"/>
      <c r="D6479" s="84"/>
      <c r="E6479" s="116"/>
      <c r="F6479" s="180"/>
    </row>
    <row r="6480" spans="2:6" s="1" customFormat="1">
      <c r="B6480" s="2"/>
      <c r="C6480" s="82"/>
      <c r="D6480" s="84"/>
      <c r="E6480" s="116"/>
      <c r="F6480" s="180"/>
    </row>
    <row r="6481" spans="2:6" s="1" customFormat="1">
      <c r="B6481" s="2"/>
      <c r="C6481" s="82"/>
      <c r="D6481" s="84"/>
      <c r="E6481" s="116"/>
      <c r="F6481" s="180"/>
    </row>
    <row r="6482" spans="2:6" s="1" customFormat="1">
      <c r="B6482" s="2"/>
      <c r="C6482" s="82"/>
      <c r="D6482" s="84"/>
      <c r="E6482" s="116"/>
      <c r="F6482" s="180"/>
    </row>
    <row r="6483" spans="2:6" s="1" customFormat="1">
      <c r="B6483" s="2"/>
      <c r="C6483" s="82"/>
      <c r="D6483" s="84"/>
      <c r="E6483" s="116"/>
      <c r="F6483" s="180"/>
    </row>
    <row r="6484" spans="2:6" s="1" customFormat="1">
      <c r="B6484" s="2"/>
      <c r="C6484" s="82"/>
      <c r="D6484" s="84"/>
      <c r="E6484" s="116"/>
      <c r="F6484" s="180"/>
    </row>
    <row r="6485" spans="2:6" s="1" customFormat="1">
      <c r="B6485" s="2"/>
      <c r="C6485" s="82"/>
      <c r="D6485" s="84"/>
      <c r="E6485" s="116"/>
      <c r="F6485" s="180"/>
    </row>
    <row r="6486" spans="2:6" s="1" customFormat="1">
      <c r="B6486" s="2"/>
      <c r="C6486" s="82"/>
      <c r="D6486" s="84"/>
      <c r="E6486" s="116"/>
      <c r="F6486" s="180"/>
    </row>
    <row r="6487" spans="2:6" s="1" customFormat="1">
      <c r="B6487" s="2"/>
      <c r="C6487" s="82"/>
      <c r="D6487" s="84"/>
      <c r="E6487" s="116"/>
      <c r="F6487" s="180"/>
    </row>
    <row r="6488" spans="2:6" s="1" customFormat="1">
      <c r="B6488" s="2"/>
      <c r="C6488" s="82"/>
      <c r="D6488" s="84"/>
      <c r="E6488" s="116"/>
      <c r="F6488" s="180"/>
    </row>
    <row r="6489" spans="2:6" s="1" customFormat="1">
      <c r="B6489" s="2"/>
      <c r="C6489" s="82"/>
      <c r="D6489" s="84"/>
      <c r="E6489" s="116"/>
      <c r="F6489" s="180"/>
    </row>
    <row r="6490" spans="2:6" s="1" customFormat="1">
      <c r="B6490" s="2"/>
      <c r="C6490" s="82"/>
      <c r="D6490" s="84"/>
      <c r="E6490" s="116"/>
      <c r="F6490" s="180"/>
    </row>
    <row r="6491" spans="2:6" s="1" customFormat="1">
      <c r="B6491" s="2"/>
      <c r="C6491" s="82"/>
      <c r="D6491" s="84"/>
      <c r="E6491" s="116"/>
      <c r="F6491" s="180"/>
    </row>
    <row r="6492" spans="2:6" s="1" customFormat="1">
      <c r="B6492" s="2"/>
      <c r="C6492" s="82"/>
      <c r="D6492" s="84"/>
      <c r="E6492" s="116"/>
      <c r="F6492" s="180"/>
    </row>
    <row r="6493" spans="2:6" s="1" customFormat="1">
      <c r="B6493" s="2"/>
      <c r="C6493" s="82"/>
      <c r="D6493" s="84"/>
      <c r="E6493" s="116"/>
      <c r="F6493" s="180"/>
    </row>
    <row r="6494" spans="2:6" s="1" customFormat="1">
      <c r="B6494" s="2"/>
      <c r="C6494" s="82"/>
      <c r="D6494" s="84"/>
      <c r="E6494" s="116"/>
      <c r="F6494" s="180"/>
    </row>
    <row r="6495" spans="2:6" s="1" customFormat="1">
      <c r="B6495" s="2"/>
      <c r="C6495" s="82"/>
      <c r="D6495" s="84"/>
      <c r="E6495" s="116"/>
      <c r="F6495" s="180"/>
    </row>
    <row r="6496" spans="2:6" s="1" customFormat="1">
      <c r="B6496" s="2"/>
      <c r="C6496" s="82"/>
      <c r="D6496" s="84"/>
      <c r="E6496" s="116"/>
      <c r="F6496" s="180"/>
    </row>
    <row r="6497" spans="2:6" s="1" customFormat="1">
      <c r="B6497" s="2"/>
      <c r="C6497" s="82"/>
      <c r="D6497" s="84"/>
      <c r="E6497" s="116"/>
      <c r="F6497" s="180"/>
    </row>
    <row r="6498" spans="2:6" s="1" customFormat="1">
      <c r="B6498" s="2"/>
      <c r="C6498" s="82"/>
      <c r="D6498" s="84"/>
      <c r="E6498" s="116"/>
      <c r="F6498" s="180"/>
    </row>
    <row r="6499" spans="2:6" s="1" customFormat="1">
      <c r="B6499" s="2"/>
      <c r="C6499" s="82"/>
      <c r="D6499" s="84"/>
      <c r="E6499" s="116"/>
      <c r="F6499" s="180"/>
    </row>
    <row r="6500" spans="2:6" s="1" customFormat="1">
      <c r="B6500" s="2"/>
      <c r="C6500" s="82"/>
      <c r="D6500" s="84"/>
      <c r="E6500" s="116"/>
      <c r="F6500" s="180"/>
    </row>
    <row r="6501" spans="2:6" s="1" customFormat="1">
      <c r="B6501" s="2"/>
      <c r="C6501" s="82"/>
      <c r="D6501" s="84"/>
      <c r="E6501" s="116"/>
      <c r="F6501" s="180"/>
    </row>
    <row r="6502" spans="2:6" s="1" customFormat="1">
      <c r="B6502" s="2"/>
      <c r="C6502" s="82"/>
      <c r="D6502" s="84"/>
      <c r="E6502" s="116"/>
      <c r="F6502" s="180"/>
    </row>
    <row r="6503" spans="2:6" s="1" customFormat="1">
      <c r="B6503" s="2"/>
      <c r="C6503" s="82"/>
      <c r="D6503" s="84"/>
      <c r="E6503" s="116"/>
      <c r="F6503" s="180"/>
    </row>
    <row r="6504" spans="2:6" s="1" customFormat="1">
      <c r="B6504" s="2"/>
      <c r="C6504" s="82"/>
      <c r="D6504" s="84"/>
      <c r="E6504" s="116"/>
      <c r="F6504" s="180"/>
    </row>
    <row r="6505" spans="2:6" s="1" customFormat="1">
      <c r="B6505" s="2"/>
      <c r="C6505" s="82"/>
      <c r="D6505" s="84"/>
      <c r="E6505" s="116"/>
      <c r="F6505" s="180"/>
    </row>
    <row r="6506" spans="2:6" s="1" customFormat="1">
      <c r="B6506" s="2"/>
      <c r="C6506" s="82"/>
      <c r="D6506" s="84"/>
      <c r="E6506" s="116"/>
      <c r="F6506" s="180"/>
    </row>
    <row r="6507" spans="2:6" s="1" customFormat="1">
      <c r="B6507" s="2"/>
      <c r="C6507" s="82"/>
      <c r="D6507" s="84"/>
      <c r="E6507" s="116"/>
      <c r="F6507" s="180"/>
    </row>
    <row r="6508" spans="2:6" s="1" customFormat="1">
      <c r="B6508" s="2"/>
      <c r="C6508" s="82"/>
      <c r="D6508" s="84"/>
      <c r="E6508" s="116"/>
      <c r="F6508" s="180"/>
    </row>
    <row r="6509" spans="2:6" s="1" customFormat="1">
      <c r="B6509" s="2"/>
      <c r="C6509" s="82"/>
      <c r="D6509" s="84"/>
      <c r="E6509" s="116"/>
      <c r="F6509" s="180"/>
    </row>
    <row r="6510" spans="2:6" s="1" customFormat="1">
      <c r="B6510" s="2"/>
      <c r="C6510" s="82"/>
      <c r="D6510" s="84"/>
      <c r="E6510" s="116"/>
      <c r="F6510" s="180"/>
    </row>
    <row r="6511" spans="2:6" s="1" customFormat="1">
      <c r="B6511" s="2"/>
      <c r="C6511" s="82"/>
      <c r="D6511" s="84"/>
      <c r="E6511" s="116"/>
      <c r="F6511" s="180"/>
    </row>
    <row r="6512" spans="2:6" s="1" customFormat="1">
      <c r="B6512" s="2"/>
      <c r="C6512" s="82"/>
      <c r="D6512" s="84"/>
      <c r="E6512" s="116"/>
      <c r="F6512" s="180"/>
    </row>
    <row r="6513" spans="2:6" s="1" customFormat="1">
      <c r="B6513" s="2"/>
      <c r="C6513" s="82"/>
      <c r="D6513" s="84"/>
      <c r="E6513" s="116"/>
      <c r="F6513" s="180"/>
    </row>
    <row r="6514" spans="2:6" s="1" customFormat="1">
      <c r="B6514" s="2"/>
      <c r="C6514" s="82"/>
      <c r="D6514" s="84"/>
      <c r="E6514" s="116"/>
      <c r="F6514" s="180"/>
    </row>
    <row r="6515" spans="2:6" s="1" customFormat="1">
      <c r="B6515" s="2"/>
      <c r="C6515" s="82"/>
      <c r="D6515" s="84"/>
      <c r="E6515" s="116"/>
      <c r="F6515" s="180"/>
    </row>
    <row r="6516" spans="2:6" s="1" customFormat="1">
      <c r="B6516" s="2"/>
      <c r="C6516" s="82"/>
      <c r="D6516" s="84"/>
      <c r="E6516" s="116"/>
      <c r="F6516" s="180"/>
    </row>
    <row r="6517" spans="2:6" s="1" customFormat="1">
      <c r="B6517" s="2"/>
      <c r="C6517" s="82"/>
      <c r="D6517" s="84"/>
      <c r="E6517" s="116"/>
      <c r="F6517" s="180"/>
    </row>
    <row r="6518" spans="2:6" s="1" customFormat="1">
      <c r="B6518" s="2"/>
      <c r="C6518" s="82"/>
      <c r="D6518" s="84"/>
      <c r="E6518" s="116"/>
      <c r="F6518" s="180"/>
    </row>
    <row r="6519" spans="2:6" s="1" customFormat="1">
      <c r="B6519" s="2"/>
      <c r="C6519" s="82"/>
      <c r="D6519" s="84"/>
      <c r="E6519" s="116"/>
      <c r="F6519" s="180"/>
    </row>
    <row r="6520" spans="2:6" s="1" customFormat="1">
      <c r="B6520" s="2"/>
      <c r="C6520" s="82"/>
      <c r="D6520" s="84"/>
      <c r="E6520" s="116"/>
      <c r="F6520" s="180"/>
    </row>
    <row r="6521" spans="2:6" s="1" customFormat="1">
      <c r="B6521" s="2"/>
      <c r="C6521" s="82"/>
      <c r="D6521" s="84"/>
      <c r="E6521" s="116"/>
      <c r="F6521" s="180"/>
    </row>
    <row r="6522" spans="2:6" s="1" customFormat="1">
      <c r="B6522" s="2"/>
      <c r="C6522" s="82"/>
      <c r="D6522" s="84"/>
      <c r="E6522" s="116"/>
      <c r="F6522" s="180"/>
    </row>
    <row r="6523" spans="2:6" s="1" customFormat="1">
      <c r="B6523" s="2"/>
      <c r="C6523" s="82"/>
      <c r="D6523" s="84"/>
      <c r="E6523" s="116"/>
      <c r="F6523" s="180"/>
    </row>
    <row r="6524" spans="2:6" s="1" customFormat="1">
      <c r="B6524" s="2"/>
      <c r="C6524" s="82"/>
      <c r="D6524" s="84"/>
      <c r="E6524" s="116"/>
      <c r="F6524" s="180"/>
    </row>
    <row r="6525" spans="2:6" s="1" customFormat="1">
      <c r="B6525" s="2"/>
      <c r="C6525" s="82"/>
      <c r="D6525" s="84"/>
      <c r="E6525" s="116"/>
      <c r="F6525" s="180"/>
    </row>
    <row r="6526" spans="2:6" s="1" customFormat="1">
      <c r="B6526" s="2"/>
      <c r="C6526" s="82"/>
      <c r="D6526" s="84"/>
      <c r="E6526" s="116"/>
      <c r="F6526" s="180"/>
    </row>
    <row r="6527" spans="2:6" s="1" customFormat="1">
      <c r="B6527" s="2"/>
      <c r="C6527" s="82"/>
      <c r="D6527" s="84"/>
      <c r="E6527" s="116"/>
      <c r="F6527" s="180"/>
    </row>
    <row r="6528" spans="2:6" s="1" customFormat="1">
      <c r="B6528" s="2"/>
      <c r="C6528" s="82"/>
      <c r="D6528" s="84"/>
      <c r="E6528" s="116"/>
      <c r="F6528" s="180"/>
    </row>
    <row r="6529" spans="2:6" s="1" customFormat="1">
      <c r="B6529" s="2"/>
      <c r="C6529" s="82"/>
      <c r="D6529" s="84"/>
      <c r="E6529" s="116"/>
      <c r="F6529" s="180"/>
    </row>
    <row r="6530" spans="2:6" s="1" customFormat="1">
      <c r="B6530" s="2"/>
      <c r="C6530" s="82"/>
      <c r="D6530" s="84"/>
      <c r="E6530" s="116"/>
      <c r="F6530" s="180"/>
    </row>
    <row r="6531" spans="2:6" s="1" customFormat="1">
      <c r="B6531" s="2"/>
      <c r="C6531" s="82"/>
      <c r="D6531" s="84"/>
      <c r="E6531" s="116"/>
      <c r="F6531" s="180"/>
    </row>
    <row r="6532" spans="2:6" s="1" customFormat="1">
      <c r="B6532" s="2"/>
      <c r="C6532" s="82"/>
      <c r="D6532" s="84"/>
      <c r="E6532" s="116"/>
      <c r="F6532" s="180"/>
    </row>
    <row r="6533" spans="2:6" s="1" customFormat="1">
      <c r="B6533" s="2"/>
      <c r="C6533" s="82"/>
      <c r="D6533" s="84"/>
      <c r="E6533" s="116"/>
      <c r="F6533" s="180"/>
    </row>
    <row r="6534" spans="2:6" s="1" customFormat="1">
      <c r="B6534" s="2"/>
      <c r="C6534" s="82"/>
      <c r="D6534" s="84"/>
      <c r="E6534" s="116"/>
      <c r="F6534" s="180"/>
    </row>
    <row r="6535" spans="2:6" s="1" customFormat="1">
      <c r="B6535" s="2"/>
      <c r="C6535" s="82"/>
      <c r="D6535" s="84"/>
      <c r="E6535" s="116"/>
      <c r="F6535" s="180"/>
    </row>
    <row r="6536" spans="2:6" s="1" customFormat="1">
      <c r="B6536" s="2"/>
      <c r="C6536" s="82"/>
      <c r="D6536" s="84"/>
      <c r="E6536" s="116"/>
      <c r="F6536" s="180"/>
    </row>
    <row r="6537" spans="2:6" s="1" customFormat="1">
      <c r="B6537" s="2"/>
      <c r="C6537" s="82"/>
      <c r="D6537" s="84"/>
      <c r="E6537" s="116"/>
      <c r="F6537" s="180"/>
    </row>
    <row r="6538" spans="2:6" s="1" customFormat="1">
      <c r="B6538" s="2"/>
      <c r="C6538" s="82"/>
      <c r="D6538" s="84"/>
      <c r="E6538" s="116"/>
      <c r="F6538" s="180"/>
    </row>
    <row r="6539" spans="2:6" s="1" customFormat="1">
      <c r="B6539" s="2"/>
      <c r="C6539" s="82"/>
      <c r="D6539" s="84"/>
      <c r="E6539" s="116"/>
      <c r="F6539" s="180"/>
    </row>
    <row r="6540" spans="2:6" s="1" customFormat="1">
      <c r="B6540" s="2"/>
      <c r="C6540" s="82"/>
      <c r="D6540" s="84"/>
      <c r="E6540" s="116"/>
      <c r="F6540" s="180"/>
    </row>
    <row r="6541" spans="2:6" s="1" customFormat="1">
      <c r="B6541" s="2"/>
      <c r="C6541" s="82"/>
      <c r="D6541" s="84"/>
      <c r="E6541" s="116"/>
      <c r="F6541" s="180"/>
    </row>
    <row r="6542" spans="2:6" s="1" customFormat="1">
      <c r="B6542" s="2"/>
      <c r="C6542" s="82"/>
      <c r="D6542" s="84"/>
      <c r="E6542" s="116"/>
      <c r="F6542" s="180"/>
    </row>
    <row r="6543" spans="2:6" s="1" customFormat="1">
      <c r="B6543" s="2"/>
      <c r="C6543" s="82"/>
      <c r="D6543" s="84"/>
      <c r="E6543" s="116"/>
      <c r="F6543" s="180"/>
    </row>
    <row r="6544" spans="2:6" s="1" customFormat="1">
      <c r="B6544" s="2"/>
      <c r="C6544" s="82"/>
      <c r="D6544" s="84"/>
      <c r="E6544" s="116"/>
      <c r="F6544" s="180"/>
    </row>
    <row r="6545" spans="2:6" s="1" customFormat="1">
      <c r="B6545" s="2"/>
      <c r="C6545" s="82"/>
      <c r="D6545" s="84"/>
      <c r="E6545" s="116"/>
      <c r="F6545" s="180"/>
    </row>
    <row r="6546" spans="2:6" s="1" customFormat="1">
      <c r="B6546" s="2"/>
      <c r="C6546" s="82"/>
      <c r="D6546" s="84"/>
      <c r="E6546" s="116"/>
      <c r="F6546" s="180"/>
    </row>
    <row r="6547" spans="2:6" s="1" customFormat="1">
      <c r="B6547" s="2"/>
      <c r="C6547" s="82"/>
      <c r="D6547" s="84"/>
      <c r="E6547" s="116"/>
      <c r="F6547" s="180"/>
    </row>
    <row r="6548" spans="2:6" s="1" customFormat="1">
      <c r="B6548" s="2"/>
      <c r="C6548" s="82"/>
      <c r="D6548" s="84"/>
      <c r="E6548" s="116"/>
      <c r="F6548" s="180"/>
    </row>
    <row r="6549" spans="2:6" s="1" customFormat="1">
      <c r="B6549" s="2"/>
      <c r="C6549" s="82"/>
      <c r="D6549" s="84"/>
      <c r="E6549" s="116"/>
      <c r="F6549" s="180"/>
    </row>
    <row r="6550" spans="2:6" s="1" customFormat="1">
      <c r="B6550" s="2"/>
      <c r="C6550" s="82"/>
      <c r="D6550" s="84"/>
      <c r="E6550" s="116"/>
      <c r="F6550" s="180"/>
    </row>
    <row r="6551" spans="2:6" s="1" customFormat="1">
      <c r="B6551" s="2"/>
      <c r="C6551" s="82"/>
      <c r="D6551" s="84"/>
      <c r="E6551" s="116"/>
      <c r="F6551" s="180"/>
    </row>
    <row r="6552" spans="2:6" s="1" customFormat="1">
      <c r="B6552" s="2"/>
      <c r="C6552" s="82"/>
      <c r="D6552" s="84"/>
      <c r="E6552" s="116"/>
      <c r="F6552" s="180"/>
    </row>
    <row r="6553" spans="2:6" s="1" customFormat="1">
      <c r="B6553" s="2"/>
      <c r="C6553" s="82"/>
      <c r="D6553" s="84"/>
      <c r="E6553" s="116"/>
      <c r="F6553" s="180"/>
    </row>
    <row r="6554" spans="2:6" s="1" customFormat="1">
      <c r="B6554" s="2"/>
      <c r="C6554" s="82"/>
      <c r="D6554" s="84"/>
      <c r="E6554" s="116"/>
      <c r="F6554" s="180"/>
    </row>
    <row r="6555" spans="2:6" s="1" customFormat="1">
      <c r="B6555" s="2"/>
      <c r="C6555" s="82"/>
      <c r="D6555" s="84"/>
      <c r="E6555" s="116"/>
      <c r="F6555" s="180"/>
    </row>
    <row r="6556" spans="2:6" s="1" customFormat="1">
      <c r="B6556" s="2"/>
      <c r="C6556" s="82"/>
      <c r="D6556" s="84"/>
      <c r="E6556" s="116"/>
      <c r="F6556" s="180"/>
    </row>
    <row r="6557" spans="2:6" s="1" customFormat="1">
      <c r="B6557" s="2"/>
      <c r="C6557" s="82"/>
      <c r="D6557" s="84"/>
      <c r="E6557" s="116"/>
      <c r="F6557" s="180"/>
    </row>
    <row r="6558" spans="2:6" s="1" customFormat="1">
      <c r="B6558" s="2"/>
      <c r="C6558" s="82"/>
      <c r="D6558" s="84"/>
      <c r="E6558" s="116"/>
      <c r="F6558" s="180"/>
    </row>
    <row r="6559" spans="2:6" s="1" customFormat="1">
      <c r="B6559" s="2"/>
      <c r="C6559" s="82"/>
      <c r="D6559" s="84"/>
      <c r="E6559" s="116"/>
      <c r="F6559" s="180"/>
    </row>
    <row r="6560" spans="2:6" s="1" customFormat="1">
      <c r="B6560" s="2"/>
      <c r="C6560" s="82"/>
      <c r="D6560" s="84"/>
      <c r="E6560" s="116"/>
      <c r="F6560" s="180"/>
    </row>
    <row r="6561" spans="2:6" s="1" customFormat="1">
      <c r="B6561" s="2"/>
      <c r="C6561" s="82"/>
      <c r="D6561" s="84"/>
      <c r="E6561" s="116"/>
      <c r="F6561" s="180"/>
    </row>
    <row r="6562" spans="2:6" s="1" customFormat="1">
      <c r="B6562" s="2"/>
      <c r="C6562" s="82"/>
      <c r="D6562" s="84"/>
      <c r="E6562" s="116"/>
      <c r="F6562" s="180"/>
    </row>
    <row r="6563" spans="2:6" s="1" customFormat="1">
      <c r="B6563" s="2"/>
      <c r="C6563" s="82"/>
      <c r="D6563" s="84"/>
      <c r="E6563" s="116"/>
      <c r="F6563" s="180"/>
    </row>
    <row r="6564" spans="2:6" s="1" customFormat="1">
      <c r="B6564" s="2"/>
      <c r="C6564" s="82"/>
      <c r="D6564" s="84"/>
      <c r="E6564" s="116"/>
      <c r="F6564" s="180"/>
    </row>
    <row r="6565" spans="2:6" s="1" customFormat="1">
      <c r="B6565" s="2"/>
      <c r="C6565" s="82"/>
      <c r="D6565" s="84"/>
      <c r="E6565" s="116"/>
      <c r="F6565" s="180"/>
    </row>
    <row r="6566" spans="2:6" s="1" customFormat="1">
      <c r="B6566" s="2"/>
      <c r="C6566" s="82"/>
      <c r="D6566" s="84"/>
      <c r="E6566" s="116"/>
      <c r="F6566" s="180"/>
    </row>
    <row r="6567" spans="2:6" s="1" customFormat="1">
      <c r="B6567" s="2"/>
      <c r="C6567" s="82"/>
      <c r="D6567" s="84"/>
      <c r="E6567" s="116"/>
      <c r="F6567" s="180"/>
    </row>
    <row r="6568" spans="2:6" s="1" customFormat="1">
      <c r="B6568" s="2"/>
      <c r="C6568" s="82"/>
      <c r="D6568" s="84"/>
      <c r="E6568" s="116"/>
      <c r="F6568" s="180"/>
    </row>
    <row r="6569" spans="2:6" s="1" customFormat="1">
      <c r="B6569" s="2"/>
      <c r="C6569" s="82"/>
      <c r="D6569" s="84"/>
      <c r="E6569" s="116"/>
      <c r="F6569" s="180"/>
    </row>
    <row r="6570" spans="2:6" s="1" customFormat="1">
      <c r="B6570" s="2"/>
      <c r="C6570" s="82"/>
      <c r="D6570" s="84"/>
      <c r="E6570" s="116"/>
      <c r="F6570" s="180"/>
    </row>
    <row r="6571" spans="2:6" s="1" customFormat="1">
      <c r="B6571" s="2"/>
      <c r="C6571" s="82"/>
      <c r="D6571" s="84"/>
      <c r="E6571" s="116"/>
      <c r="F6571" s="180"/>
    </row>
    <row r="6572" spans="2:6" s="1" customFormat="1">
      <c r="B6572" s="2"/>
      <c r="C6572" s="82"/>
      <c r="D6572" s="84"/>
      <c r="E6572" s="116"/>
      <c r="F6572" s="180"/>
    </row>
    <row r="6573" spans="2:6" s="1" customFormat="1">
      <c r="B6573" s="2"/>
      <c r="C6573" s="82"/>
      <c r="D6573" s="84"/>
      <c r="E6573" s="116"/>
      <c r="F6573" s="180"/>
    </row>
    <row r="6574" spans="2:6" s="1" customFormat="1">
      <c r="B6574" s="2"/>
      <c r="C6574" s="82"/>
      <c r="D6574" s="84"/>
      <c r="E6574" s="116"/>
      <c r="F6574" s="180"/>
    </row>
    <row r="6575" spans="2:6" s="1" customFormat="1">
      <c r="B6575" s="2"/>
      <c r="C6575" s="82"/>
      <c r="D6575" s="84"/>
      <c r="E6575" s="116"/>
      <c r="F6575" s="180"/>
    </row>
    <row r="6576" spans="2:6" s="1" customFormat="1">
      <c r="B6576" s="2"/>
      <c r="C6576" s="82"/>
      <c r="D6576" s="84"/>
      <c r="E6576" s="116"/>
      <c r="F6576" s="180"/>
    </row>
    <row r="6577" spans="2:6" s="1" customFormat="1">
      <c r="B6577" s="2"/>
      <c r="C6577" s="82"/>
      <c r="D6577" s="84"/>
      <c r="E6577" s="116"/>
      <c r="F6577" s="180"/>
    </row>
    <row r="6578" spans="2:6" s="1" customFormat="1">
      <c r="B6578" s="2"/>
      <c r="C6578" s="82"/>
      <c r="D6578" s="84"/>
      <c r="E6578" s="116"/>
      <c r="F6578" s="180"/>
    </row>
    <row r="6579" spans="2:6" s="1" customFormat="1">
      <c r="B6579" s="2"/>
      <c r="C6579" s="82"/>
      <c r="D6579" s="84"/>
      <c r="E6579" s="116"/>
      <c r="F6579" s="180"/>
    </row>
    <row r="6580" spans="2:6" s="1" customFormat="1">
      <c r="B6580" s="2"/>
      <c r="C6580" s="82"/>
      <c r="D6580" s="84"/>
      <c r="E6580" s="116"/>
      <c r="F6580" s="180"/>
    </row>
    <row r="6581" spans="2:6" s="1" customFormat="1">
      <c r="B6581" s="2"/>
      <c r="C6581" s="82"/>
      <c r="D6581" s="84"/>
      <c r="E6581" s="116"/>
      <c r="F6581" s="180"/>
    </row>
    <row r="6582" spans="2:6" s="1" customFormat="1">
      <c r="B6582" s="2"/>
      <c r="C6582" s="82"/>
      <c r="D6582" s="84"/>
      <c r="E6582" s="116"/>
      <c r="F6582" s="180"/>
    </row>
    <row r="6583" spans="2:6" s="1" customFormat="1">
      <c r="B6583" s="2"/>
      <c r="C6583" s="82"/>
      <c r="D6583" s="84"/>
      <c r="E6583" s="116"/>
      <c r="F6583" s="180"/>
    </row>
    <row r="6584" spans="2:6" s="1" customFormat="1">
      <c r="B6584" s="2"/>
      <c r="C6584" s="82"/>
      <c r="D6584" s="84"/>
      <c r="E6584" s="116"/>
      <c r="F6584" s="180"/>
    </row>
    <row r="6585" spans="2:6" s="1" customFormat="1">
      <c r="B6585" s="2"/>
      <c r="C6585" s="82"/>
      <c r="D6585" s="84"/>
      <c r="E6585" s="116"/>
      <c r="F6585" s="180"/>
    </row>
    <row r="6586" spans="2:6" s="1" customFormat="1">
      <c r="B6586" s="2"/>
      <c r="C6586" s="82"/>
      <c r="D6586" s="84"/>
      <c r="E6586" s="116"/>
      <c r="F6586" s="180"/>
    </row>
    <row r="6587" spans="2:6" s="1" customFormat="1">
      <c r="B6587" s="2"/>
      <c r="C6587" s="82"/>
      <c r="D6587" s="84"/>
      <c r="E6587" s="116"/>
      <c r="F6587" s="180"/>
    </row>
    <row r="6588" spans="2:6" s="1" customFormat="1">
      <c r="B6588" s="2"/>
      <c r="C6588" s="82"/>
      <c r="D6588" s="84"/>
      <c r="E6588" s="116"/>
      <c r="F6588" s="180"/>
    </row>
    <row r="6589" spans="2:6" s="1" customFormat="1">
      <c r="B6589" s="2"/>
      <c r="C6589" s="82"/>
      <c r="D6589" s="84"/>
      <c r="E6589" s="116"/>
      <c r="F6589" s="180"/>
    </row>
    <row r="6590" spans="2:6" s="1" customFormat="1">
      <c r="B6590" s="2"/>
      <c r="C6590" s="82"/>
      <c r="D6590" s="84"/>
      <c r="E6590" s="116"/>
      <c r="F6590" s="180"/>
    </row>
    <row r="6591" spans="2:6" s="1" customFormat="1">
      <c r="B6591" s="2"/>
      <c r="C6591" s="82"/>
      <c r="D6591" s="84"/>
      <c r="E6591" s="116"/>
      <c r="F6591" s="180"/>
    </row>
    <row r="6592" spans="2:6" s="1" customFormat="1">
      <c r="B6592" s="2"/>
      <c r="C6592" s="82"/>
      <c r="D6592" s="84"/>
      <c r="E6592" s="116"/>
      <c r="F6592" s="180"/>
    </row>
    <row r="6593" spans="2:6" s="1" customFormat="1">
      <c r="B6593" s="2"/>
      <c r="C6593" s="82"/>
      <c r="D6593" s="84"/>
      <c r="E6593" s="116"/>
      <c r="F6593" s="180"/>
    </row>
    <row r="6594" spans="2:6" s="1" customFormat="1">
      <c r="B6594" s="2"/>
      <c r="C6594" s="82"/>
      <c r="D6594" s="84"/>
      <c r="E6594" s="116"/>
      <c r="F6594" s="180"/>
    </row>
    <row r="6595" spans="2:6" s="1" customFormat="1">
      <c r="B6595" s="2"/>
      <c r="C6595" s="82"/>
      <c r="D6595" s="84"/>
      <c r="E6595" s="116"/>
      <c r="F6595" s="180"/>
    </row>
    <row r="6596" spans="2:6" s="1" customFormat="1">
      <c r="B6596" s="2"/>
      <c r="C6596" s="82"/>
      <c r="D6596" s="84"/>
      <c r="E6596" s="116"/>
      <c r="F6596" s="180"/>
    </row>
    <row r="6597" spans="2:6" s="1" customFormat="1">
      <c r="B6597" s="2"/>
      <c r="C6597" s="82"/>
      <c r="D6597" s="84"/>
      <c r="E6597" s="116"/>
      <c r="F6597" s="180"/>
    </row>
    <row r="6598" spans="2:6" s="1" customFormat="1">
      <c r="B6598" s="2"/>
      <c r="C6598" s="82"/>
      <c r="D6598" s="84"/>
      <c r="E6598" s="116"/>
      <c r="F6598" s="180"/>
    </row>
    <row r="6599" spans="2:6" s="1" customFormat="1">
      <c r="B6599" s="2"/>
      <c r="C6599" s="82"/>
      <c r="D6599" s="84"/>
      <c r="E6599" s="116"/>
      <c r="F6599" s="180"/>
    </row>
    <row r="6600" spans="2:6" s="1" customFormat="1">
      <c r="B6600" s="2"/>
      <c r="C6600" s="82"/>
      <c r="D6600" s="84"/>
      <c r="E6600" s="116"/>
      <c r="F6600" s="180"/>
    </row>
    <row r="6601" spans="2:6" s="1" customFormat="1">
      <c r="B6601" s="2"/>
      <c r="C6601" s="82"/>
      <c r="D6601" s="84"/>
      <c r="E6601" s="116"/>
      <c r="F6601" s="180"/>
    </row>
    <row r="6602" spans="2:6" s="1" customFormat="1">
      <c r="B6602" s="2"/>
      <c r="C6602" s="82"/>
      <c r="D6602" s="84"/>
      <c r="E6602" s="116"/>
      <c r="F6602" s="180"/>
    </row>
    <row r="6603" spans="2:6" s="1" customFormat="1">
      <c r="B6603" s="2"/>
      <c r="C6603" s="82"/>
      <c r="D6603" s="84"/>
      <c r="E6603" s="116"/>
      <c r="F6603" s="180"/>
    </row>
    <row r="6604" spans="2:6" s="1" customFormat="1">
      <c r="B6604" s="5"/>
      <c r="C6604" s="82"/>
      <c r="D6604" s="84"/>
      <c r="E6604" s="116"/>
      <c r="F6604" s="180"/>
    </row>
    <row r="6605" spans="2:6" s="1" customFormat="1">
      <c r="B6605" s="5"/>
      <c r="C6605" s="82"/>
      <c r="D6605" s="84"/>
      <c r="E6605" s="116"/>
      <c r="F6605" s="180"/>
    </row>
    <row r="6606" spans="2:6" s="1" customFormat="1">
      <c r="B6606" s="2"/>
      <c r="C6606" s="82"/>
      <c r="D6606" s="84"/>
      <c r="E6606" s="116"/>
      <c r="F6606" s="180"/>
    </row>
    <row r="6607" spans="2:6" s="1" customFormat="1">
      <c r="B6607" s="2"/>
      <c r="C6607" s="82"/>
      <c r="D6607" s="84"/>
      <c r="E6607" s="116"/>
      <c r="F6607" s="180"/>
    </row>
    <row r="6608" spans="2:6" s="1" customFormat="1">
      <c r="B6608" s="2"/>
      <c r="C6608" s="82"/>
      <c r="D6608" s="84"/>
      <c r="E6608" s="116"/>
      <c r="F6608" s="180"/>
    </row>
    <row r="6609" spans="2:6" s="1" customFormat="1">
      <c r="B6609" s="2"/>
      <c r="C6609" s="82"/>
      <c r="D6609" s="84"/>
      <c r="E6609" s="116"/>
      <c r="F6609" s="180"/>
    </row>
    <row r="6610" spans="2:6" s="1" customFormat="1">
      <c r="B6610" s="2"/>
      <c r="C6610" s="82"/>
      <c r="D6610" s="84"/>
      <c r="E6610" s="116"/>
      <c r="F6610" s="180"/>
    </row>
    <row r="6611" spans="2:6" s="1" customFormat="1">
      <c r="B6611" s="2"/>
      <c r="C6611" s="82"/>
      <c r="D6611" s="84"/>
      <c r="E6611" s="116"/>
      <c r="F6611" s="180"/>
    </row>
    <row r="6612" spans="2:6" s="1" customFormat="1">
      <c r="B6612" s="2"/>
      <c r="C6612" s="82"/>
      <c r="D6612" s="84"/>
      <c r="E6612" s="116"/>
      <c r="F6612" s="180"/>
    </row>
    <row r="6613" spans="2:6" s="1" customFormat="1">
      <c r="B6613" s="2"/>
      <c r="C6613" s="82"/>
      <c r="D6613" s="84"/>
      <c r="E6613" s="116"/>
      <c r="F6613" s="180"/>
    </row>
    <row r="6614" spans="2:6" s="1" customFormat="1">
      <c r="B6614" s="2"/>
      <c r="C6614" s="82"/>
      <c r="D6614" s="84"/>
      <c r="E6614" s="116"/>
      <c r="F6614" s="180"/>
    </row>
    <row r="6615" spans="2:6" s="1" customFormat="1">
      <c r="B6615" s="2"/>
      <c r="C6615" s="82"/>
      <c r="D6615" s="84"/>
      <c r="E6615" s="116"/>
      <c r="F6615" s="180"/>
    </row>
    <row r="6616" spans="2:6" s="1" customFormat="1">
      <c r="B6616" s="2"/>
      <c r="C6616" s="82"/>
      <c r="D6616" s="84"/>
      <c r="E6616" s="116"/>
      <c r="F6616" s="180"/>
    </row>
    <row r="6617" spans="2:6" s="1" customFormat="1">
      <c r="B6617" s="2"/>
      <c r="C6617" s="82"/>
      <c r="D6617" s="84"/>
      <c r="E6617" s="116"/>
      <c r="F6617" s="180"/>
    </row>
    <row r="6618" spans="2:6" s="1" customFormat="1">
      <c r="B6618" s="2"/>
      <c r="C6618" s="82"/>
      <c r="D6618" s="84"/>
      <c r="E6618" s="116"/>
      <c r="F6618" s="180"/>
    </row>
    <row r="6619" spans="2:6" s="1" customFormat="1">
      <c r="B6619" s="2"/>
      <c r="C6619" s="82"/>
      <c r="D6619" s="84"/>
      <c r="E6619" s="116"/>
      <c r="F6619" s="180"/>
    </row>
    <row r="6620" spans="2:6" s="1" customFormat="1">
      <c r="B6620" s="2"/>
      <c r="C6620" s="82"/>
      <c r="D6620" s="84"/>
      <c r="E6620" s="116"/>
      <c r="F6620" s="180"/>
    </row>
    <row r="6621" spans="2:6" s="1" customFormat="1">
      <c r="B6621" s="2"/>
      <c r="C6621" s="82"/>
      <c r="D6621" s="84"/>
      <c r="E6621" s="116"/>
      <c r="F6621" s="180"/>
    </row>
    <row r="6622" spans="2:6" s="1" customFormat="1">
      <c r="B6622" s="2"/>
      <c r="C6622" s="82"/>
      <c r="D6622" s="84"/>
      <c r="E6622" s="116"/>
      <c r="F6622" s="180"/>
    </row>
    <row r="6623" spans="2:6" s="1" customFormat="1">
      <c r="B6623" s="2"/>
      <c r="C6623" s="82"/>
      <c r="D6623" s="84"/>
      <c r="E6623" s="116"/>
      <c r="F6623" s="180"/>
    </row>
    <row r="6624" spans="2:6" s="1" customFormat="1">
      <c r="B6624" s="2"/>
      <c r="C6624" s="82"/>
      <c r="D6624" s="84"/>
      <c r="E6624" s="116"/>
      <c r="F6624" s="180"/>
    </row>
    <row r="6625" spans="2:6" s="1" customFormat="1">
      <c r="B6625" s="2"/>
      <c r="C6625" s="82"/>
      <c r="D6625" s="84"/>
      <c r="E6625" s="116"/>
      <c r="F6625" s="180"/>
    </row>
    <row r="6626" spans="2:6" s="1" customFormat="1">
      <c r="B6626" s="2"/>
      <c r="C6626" s="82"/>
      <c r="D6626" s="84"/>
      <c r="E6626" s="116"/>
      <c r="F6626" s="180"/>
    </row>
    <row r="6627" spans="2:6" s="1" customFormat="1">
      <c r="B6627" s="2"/>
      <c r="C6627" s="82"/>
      <c r="D6627" s="84"/>
      <c r="E6627" s="116"/>
      <c r="F6627" s="180"/>
    </row>
    <row r="6628" spans="2:6" s="1" customFormat="1">
      <c r="B6628" s="2"/>
      <c r="C6628" s="82"/>
      <c r="D6628" s="84"/>
      <c r="E6628" s="116"/>
      <c r="F6628" s="180"/>
    </row>
    <row r="6629" spans="2:6" s="1" customFormat="1">
      <c r="B6629" s="2"/>
      <c r="C6629" s="82"/>
      <c r="D6629" s="84"/>
      <c r="E6629" s="116"/>
      <c r="F6629" s="180"/>
    </row>
    <row r="6630" spans="2:6" s="1" customFormat="1">
      <c r="B6630" s="2"/>
      <c r="C6630" s="82"/>
      <c r="D6630" s="84"/>
      <c r="E6630" s="116"/>
      <c r="F6630" s="180"/>
    </row>
    <row r="6631" spans="2:6" s="1" customFormat="1">
      <c r="B6631" s="2"/>
      <c r="C6631" s="82"/>
      <c r="D6631" s="84"/>
      <c r="E6631" s="116"/>
      <c r="F6631" s="180"/>
    </row>
    <row r="6632" spans="2:6" s="1" customFormat="1">
      <c r="B6632" s="2"/>
      <c r="C6632" s="82"/>
      <c r="D6632" s="84"/>
      <c r="E6632" s="116"/>
      <c r="F6632" s="180"/>
    </row>
    <row r="6633" spans="2:6" s="1" customFormat="1">
      <c r="B6633" s="2"/>
      <c r="C6633" s="82"/>
      <c r="D6633" s="84"/>
      <c r="E6633" s="116"/>
      <c r="F6633" s="180"/>
    </row>
    <row r="6634" spans="2:6" s="1" customFormat="1">
      <c r="B6634" s="2"/>
      <c r="C6634" s="82"/>
      <c r="D6634" s="84"/>
      <c r="E6634" s="116"/>
      <c r="F6634" s="180"/>
    </row>
    <row r="6635" spans="2:6" s="1" customFormat="1">
      <c r="B6635" s="2"/>
      <c r="C6635" s="82"/>
      <c r="D6635" s="84"/>
      <c r="E6635" s="116"/>
      <c r="F6635" s="180"/>
    </row>
    <row r="6636" spans="2:6" s="1" customFormat="1">
      <c r="B6636" s="2"/>
      <c r="C6636" s="82"/>
      <c r="D6636" s="84"/>
      <c r="E6636" s="116"/>
      <c r="F6636" s="180"/>
    </row>
    <row r="6637" spans="2:6" s="1" customFormat="1">
      <c r="B6637" s="2"/>
      <c r="C6637" s="82"/>
      <c r="D6637" s="84"/>
      <c r="E6637" s="116"/>
      <c r="F6637" s="180"/>
    </row>
    <row r="6638" spans="2:6" s="1" customFormat="1">
      <c r="B6638" s="2"/>
      <c r="C6638" s="82"/>
      <c r="D6638" s="84"/>
      <c r="E6638" s="116"/>
      <c r="F6638" s="180"/>
    </row>
    <row r="6639" spans="2:6" s="1" customFormat="1">
      <c r="B6639" s="2"/>
      <c r="C6639" s="82"/>
      <c r="D6639" s="84"/>
      <c r="E6639" s="116"/>
      <c r="F6639" s="180"/>
    </row>
    <row r="6640" spans="2:6" s="1" customFormat="1">
      <c r="B6640" s="2"/>
      <c r="C6640" s="82"/>
      <c r="D6640" s="84"/>
      <c r="E6640" s="116"/>
      <c r="F6640" s="180"/>
    </row>
    <row r="6641" spans="2:6" s="1" customFormat="1">
      <c r="B6641" s="2"/>
      <c r="C6641" s="82"/>
      <c r="D6641" s="84"/>
      <c r="E6641" s="116"/>
      <c r="F6641" s="180"/>
    </row>
    <row r="6642" spans="2:6" s="1" customFormat="1">
      <c r="B6642" s="2"/>
      <c r="C6642" s="82"/>
      <c r="D6642" s="84"/>
      <c r="E6642" s="116"/>
      <c r="F6642" s="180"/>
    </row>
    <row r="6643" spans="2:6" s="1" customFormat="1">
      <c r="B6643" s="2"/>
      <c r="C6643" s="82"/>
      <c r="D6643" s="84"/>
      <c r="E6643" s="116"/>
      <c r="F6643" s="180"/>
    </row>
    <row r="6644" spans="2:6" s="1" customFormat="1">
      <c r="B6644" s="2"/>
      <c r="C6644" s="82"/>
      <c r="D6644" s="84"/>
      <c r="E6644" s="116"/>
      <c r="F6644" s="180"/>
    </row>
    <row r="6645" spans="2:6" s="1" customFormat="1">
      <c r="B6645" s="2"/>
      <c r="C6645" s="82"/>
      <c r="D6645" s="84"/>
      <c r="E6645" s="116"/>
      <c r="F6645" s="180"/>
    </row>
    <row r="6646" spans="2:6" s="1" customFormat="1">
      <c r="B6646" s="2"/>
      <c r="C6646" s="82"/>
      <c r="D6646" s="84"/>
      <c r="E6646" s="116"/>
      <c r="F6646" s="180"/>
    </row>
    <row r="6647" spans="2:6" s="1" customFormat="1">
      <c r="B6647" s="2"/>
      <c r="C6647" s="82"/>
      <c r="D6647" s="84"/>
      <c r="E6647" s="116"/>
      <c r="F6647" s="180"/>
    </row>
    <row r="6648" spans="2:6" s="1" customFormat="1">
      <c r="B6648" s="2"/>
      <c r="C6648" s="82"/>
      <c r="D6648" s="84"/>
      <c r="E6648" s="116"/>
      <c r="F6648" s="180"/>
    </row>
    <row r="6649" spans="2:6" s="1" customFormat="1">
      <c r="B6649" s="2"/>
      <c r="C6649" s="82"/>
      <c r="D6649" s="84"/>
      <c r="E6649" s="116"/>
      <c r="F6649" s="180"/>
    </row>
    <row r="6650" spans="2:6" s="1" customFormat="1">
      <c r="B6650" s="2"/>
      <c r="C6650" s="82"/>
      <c r="D6650" s="84"/>
      <c r="E6650" s="116"/>
      <c r="F6650" s="180"/>
    </row>
    <row r="6651" spans="2:6" s="1" customFormat="1">
      <c r="B6651" s="2"/>
      <c r="C6651" s="82"/>
      <c r="D6651" s="84"/>
      <c r="E6651" s="116"/>
      <c r="F6651" s="180"/>
    </row>
    <row r="6652" spans="2:6" s="1" customFormat="1">
      <c r="B6652" s="2"/>
      <c r="C6652" s="82"/>
      <c r="D6652" s="84"/>
      <c r="E6652" s="116"/>
      <c r="F6652" s="180"/>
    </row>
    <row r="6653" spans="2:6" s="1" customFormat="1">
      <c r="B6653" s="2"/>
      <c r="C6653" s="82"/>
      <c r="D6653" s="84"/>
      <c r="E6653" s="116"/>
      <c r="F6653" s="180"/>
    </row>
    <row r="6654" spans="2:6" s="1" customFormat="1">
      <c r="B6654" s="2"/>
      <c r="C6654" s="82"/>
      <c r="D6654" s="84"/>
      <c r="E6654" s="116"/>
      <c r="F6654" s="180"/>
    </row>
    <row r="6655" spans="2:6" s="1" customFormat="1">
      <c r="B6655" s="2"/>
      <c r="C6655" s="82"/>
      <c r="D6655" s="84"/>
      <c r="E6655" s="116"/>
      <c r="F6655" s="180"/>
    </row>
    <row r="6656" spans="2:6" s="1" customFormat="1">
      <c r="B6656" s="2"/>
      <c r="C6656" s="82"/>
      <c r="D6656" s="84"/>
      <c r="E6656" s="116"/>
      <c r="F6656" s="180"/>
    </row>
    <row r="6657" spans="2:6" s="1" customFormat="1">
      <c r="B6657" s="2"/>
      <c r="C6657" s="82"/>
      <c r="D6657" s="84"/>
      <c r="E6657" s="116"/>
      <c r="F6657" s="180"/>
    </row>
    <row r="6658" spans="2:6" s="1" customFormat="1">
      <c r="B6658" s="2"/>
      <c r="C6658" s="82"/>
      <c r="D6658" s="84"/>
      <c r="E6658" s="116"/>
      <c r="F6658" s="180"/>
    </row>
    <row r="6659" spans="2:6" s="1" customFormat="1">
      <c r="B6659" s="2"/>
      <c r="C6659" s="82"/>
      <c r="D6659" s="84"/>
      <c r="E6659" s="116"/>
      <c r="F6659" s="180"/>
    </row>
    <row r="6660" spans="2:6" s="1" customFormat="1">
      <c r="B6660" s="2"/>
      <c r="C6660" s="82"/>
      <c r="D6660" s="84"/>
      <c r="E6660" s="116"/>
      <c r="F6660" s="180"/>
    </row>
    <row r="6661" spans="2:6" s="1" customFormat="1">
      <c r="B6661" s="2"/>
      <c r="C6661" s="82"/>
      <c r="D6661" s="84"/>
      <c r="E6661" s="116"/>
      <c r="F6661" s="180"/>
    </row>
    <row r="6662" spans="2:6" s="1" customFormat="1">
      <c r="B6662" s="2"/>
      <c r="C6662" s="82"/>
      <c r="D6662" s="84"/>
      <c r="E6662" s="116"/>
      <c r="F6662" s="180"/>
    </row>
    <row r="6663" spans="2:6" s="1" customFormat="1">
      <c r="B6663" s="2"/>
      <c r="C6663" s="82"/>
      <c r="D6663" s="84"/>
      <c r="E6663" s="116"/>
      <c r="F6663" s="180"/>
    </row>
    <row r="6664" spans="2:6" s="1" customFormat="1">
      <c r="B6664" s="2"/>
      <c r="C6664" s="82"/>
      <c r="D6664" s="84"/>
      <c r="E6664" s="116"/>
      <c r="F6664" s="180"/>
    </row>
    <row r="6665" spans="2:6" s="1" customFormat="1">
      <c r="B6665" s="2"/>
      <c r="C6665" s="82"/>
      <c r="D6665" s="84"/>
      <c r="E6665" s="116"/>
      <c r="F6665" s="180"/>
    </row>
    <row r="6666" spans="2:6" s="1" customFormat="1">
      <c r="B6666" s="2"/>
      <c r="C6666" s="82"/>
      <c r="D6666" s="84"/>
      <c r="E6666" s="116"/>
      <c r="F6666" s="180"/>
    </row>
    <row r="6667" spans="2:6" s="1" customFormat="1">
      <c r="B6667" s="2"/>
      <c r="C6667" s="82"/>
      <c r="D6667" s="84"/>
      <c r="E6667" s="116"/>
      <c r="F6667" s="180"/>
    </row>
    <row r="6668" spans="2:6" s="1" customFormat="1">
      <c r="B6668" s="2"/>
      <c r="C6668" s="82"/>
      <c r="D6668" s="84"/>
      <c r="E6668" s="116"/>
      <c r="F6668" s="180"/>
    </row>
    <row r="6669" spans="2:6" s="1" customFormat="1">
      <c r="B6669" s="2"/>
      <c r="C6669" s="82"/>
      <c r="D6669" s="84"/>
      <c r="E6669" s="116"/>
      <c r="F6669" s="180"/>
    </row>
    <row r="6670" spans="2:6" s="1" customFormat="1">
      <c r="B6670" s="2"/>
      <c r="C6670" s="82"/>
      <c r="D6670" s="84"/>
      <c r="E6670" s="116"/>
      <c r="F6670" s="180"/>
    </row>
    <row r="6671" spans="2:6" s="1" customFormat="1">
      <c r="B6671" s="2"/>
      <c r="C6671" s="82"/>
      <c r="D6671" s="84"/>
      <c r="E6671" s="116"/>
      <c r="F6671" s="180"/>
    </row>
    <row r="6672" spans="2:6" s="1" customFormat="1">
      <c r="B6672" s="2"/>
      <c r="C6672" s="82"/>
      <c r="D6672" s="84"/>
      <c r="E6672" s="116"/>
      <c r="F6672" s="180"/>
    </row>
    <row r="6673" spans="2:6" s="1" customFormat="1">
      <c r="B6673" s="2"/>
      <c r="C6673" s="82"/>
      <c r="D6673" s="84"/>
      <c r="E6673" s="116"/>
      <c r="F6673" s="180"/>
    </row>
    <row r="6674" spans="2:6" s="1" customFormat="1">
      <c r="B6674" s="2"/>
      <c r="C6674" s="82"/>
      <c r="D6674" s="84"/>
      <c r="E6674" s="116"/>
      <c r="F6674" s="180"/>
    </row>
    <row r="6675" spans="2:6" s="1" customFormat="1">
      <c r="B6675" s="5"/>
      <c r="C6675" s="82"/>
      <c r="D6675" s="84"/>
      <c r="E6675" s="116"/>
      <c r="F6675" s="180"/>
    </row>
    <row r="6676" spans="2:6" s="1" customFormat="1">
      <c r="B6676" s="5"/>
      <c r="C6676" s="82"/>
      <c r="D6676" s="84"/>
      <c r="E6676" s="116"/>
      <c r="F6676" s="180"/>
    </row>
    <row r="6677" spans="2:6" s="1" customFormat="1">
      <c r="B6677" s="5"/>
      <c r="C6677" s="82"/>
      <c r="D6677" s="84"/>
      <c r="E6677" s="116"/>
      <c r="F6677" s="180"/>
    </row>
    <row r="6678" spans="2:6" s="1" customFormat="1">
      <c r="B6678" s="5"/>
      <c r="C6678" s="82"/>
      <c r="D6678" s="84"/>
      <c r="E6678" s="116"/>
      <c r="F6678" s="180"/>
    </row>
    <row r="6679" spans="2:6" s="1" customFormat="1">
      <c r="B6679" s="5"/>
      <c r="C6679" s="82"/>
      <c r="D6679" s="84"/>
      <c r="E6679" s="116"/>
      <c r="F6679" s="180"/>
    </row>
    <row r="6680" spans="2:6" s="1" customFormat="1">
      <c r="B6680" s="5"/>
      <c r="C6680" s="82"/>
      <c r="D6680" s="84"/>
      <c r="E6680" s="116"/>
      <c r="F6680" s="180"/>
    </row>
    <row r="6681" spans="2:6" s="1" customFormat="1">
      <c r="B6681" s="5"/>
      <c r="C6681" s="82"/>
      <c r="D6681" s="84"/>
      <c r="E6681" s="116"/>
      <c r="F6681" s="180"/>
    </row>
    <row r="6682" spans="2:6" s="1" customFormat="1">
      <c r="B6682" s="5"/>
      <c r="C6682" s="82"/>
      <c r="D6682" s="84"/>
      <c r="E6682" s="116"/>
      <c r="F6682" s="180"/>
    </row>
    <row r="6683" spans="2:6" s="1" customFormat="1">
      <c r="B6683" s="5"/>
      <c r="C6683" s="82"/>
      <c r="D6683" s="84"/>
      <c r="E6683" s="116"/>
      <c r="F6683" s="180"/>
    </row>
    <row r="6684" spans="2:6" s="1" customFormat="1">
      <c r="B6684" s="2"/>
      <c r="C6684" s="82"/>
      <c r="D6684" s="84"/>
      <c r="E6684" s="116"/>
      <c r="F6684" s="180"/>
    </row>
    <row r="6685" spans="2:6" s="1" customFormat="1">
      <c r="B6685" s="5"/>
      <c r="C6685" s="82"/>
      <c r="D6685" s="84"/>
      <c r="E6685" s="116"/>
      <c r="F6685" s="180"/>
    </row>
    <row r="6686" spans="2:6" s="1" customFormat="1">
      <c r="B6686" s="5"/>
      <c r="C6686" s="82"/>
      <c r="D6686" s="84"/>
      <c r="E6686" s="116"/>
      <c r="F6686" s="180"/>
    </row>
    <row r="6687" spans="2:6" s="1" customFormat="1">
      <c r="B6687" s="5"/>
      <c r="C6687" s="82"/>
      <c r="D6687" s="84"/>
      <c r="E6687" s="116"/>
      <c r="F6687" s="180"/>
    </row>
    <row r="6688" spans="2:6" s="1" customFormat="1">
      <c r="B6688" s="2"/>
      <c r="C6688" s="82"/>
      <c r="D6688" s="84"/>
      <c r="E6688" s="116"/>
      <c r="F6688" s="180"/>
    </row>
    <row r="6689" spans="2:6" s="1" customFormat="1">
      <c r="B6689" s="5"/>
      <c r="C6689" s="82"/>
      <c r="D6689" s="84"/>
      <c r="E6689" s="116"/>
      <c r="F6689" s="180"/>
    </row>
    <row r="6690" spans="2:6" s="1" customFormat="1">
      <c r="B6690" s="2"/>
      <c r="C6690" s="82"/>
      <c r="D6690" s="84"/>
      <c r="E6690" s="116"/>
      <c r="F6690" s="180"/>
    </row>
    <row r="6691" spans="2:6" s="1" customFormat="1">
      <c r="B6691" s="5"/>
      <c r="C6691" s="82"/>
      <c r="D6691" s="84"/>
      <c r="E6691" s="116"/>
      <c r="F6691" s="180"/>
    </row>
    <row r="6692" spans="2:6" s="1" customFormat="1">
      <c r="B6692" s="5"/>
      <c r="C6692" s="82"/>
      <c r="D6692" s="84"/>
      <c r="E6692" s="116"/>
      <c r="F6692" s="180"/>
    </row>
    <row r="6693" spans="2:6" s="1" customFormat="1">
      <c r="B6693" s="5"/>
      <c r="C6693" s="82"/>
      <c r="D6693" s="84"/>
      <c r="E6693" s="116"/>
      <c r="F6693" s="180"/>
    </row>
    <row r="6694" spans="2:6" s="1" customFormat="1">
      <c r="B6694" s="5"/>
      <c r="C6694" s="82"/>
      <c r="D6694" s="84"/>
      <c r="E6694" s="116"/>
      <c r="F6694" s="180"/>
    </row>
    <row r="6695" spans="2:6" s="1" customFormat="1">
      <c r="B6695" s="5"/>
      <c r="C6695" s="82"/>
      <c r="D6695" s="84"/>
      <c r="E6695" s="116"/>
      <c r="F6695" s="180"/>
    </row>
    <row r="6696" spans="2:6" s="1" customFormat="1">
      <c r="B6696" s="2"/>
      <c r="C6696" s="82"/>
      <c r="D6696" s="84"/>
      <c r="E6696" s="116"/>
      <c r="F6696" s="180"/>
    </row>
    <row r="6697" spans="2:6" s="1" customFormat="1">
      <c r="B6697" s="5"/>
      <c r="C6697" s="82"/>
      <c r="D6697" s="84"/>
      <c r="E6697" s="116"/>
      <c r="F6697" s="180"/>
    </row>
    <row r="6698" spans="2:6" s="1" customFormat="1">
      <c r="B6698" s="2"/>
      <c r="C6698" s="82"/>
      <c r="D6698" s="84"/>
      <c r="E6698" s="116"/>
      <c r="F6698" s="180"/>
    </row>
    <row r="6699" spans="2:6" s="1" customFormat="1">
      <c r="B6699" s="5"/>
      <c r="C6699" s="82"/>
      <c r="D6699" s="84"/>
      <c r="E6699" s="116"/>
      <c r="F6699" s="180"/>
    </row>
    <row r="6700" spans="2:6" s="1" customFormat="1">
      <c r="B6700" s="2"/>
      <c r="C6700" s="82"/>
      <c r="D6700" s="84"/>
      <c r="E6700" s="116"/>
      <c r="F6700" s="180"/>
    </row>
    <row r="6701" spans="2:6" s="1" customFormat="1">
      <c r="B6701" s="5"/>
      <c r="C6701" s="82"/>
      <c r="D6701" s="84"/>
      <c r="E6701" s="116"/>
      <c r="F6701" s="180"/>
    </row>
    <row r="6702" spans="2:6" s="1" customFormat="1">
      <c r="B6702" s="5"/>
      <c r="C6702" s="82"/>
      <c r="D6702" s="84"/>
      <c r="E6702" s="116"/>
      <c r="F6702" s="180"/>
    </row>
    <row r="6703" spans="2:6" s="1" customFormat="1">
      <c r="B6703" s="5"/>
      <c r="C6703" s="82"/>
      <c r="D6703" s="84"/>
      <c r="E6703" s="116"/>
      <c r="F6703" s="180"/>
    </row>
    <row r="6704" spans="2:6" s="1" customFormat="1">
      <c r="B6704" s="5"/>
      <c r="C6704" s="82"/>
      <c r="D6704" s="84"/>
      <c r="E6704" s="116"/>
      <c r="F6704" s="180"/>
    </row>
    <row r="6705" spans="2:6" s="1" customFormat="1">
      <c r="B6705" s="5"/>
      <c r="C6705" s="82"/>
      <c r="D6705" s="84"/>
      <c r="E6705" s="116"/>
      <c r="F6705" s="180"/>
    </row>
    <row r="6706" spans="2:6" s="1" customFormat="1">
      <c r="B6706" s="5"/>
      <c r="C6706" s="82"/>
      <c r="D6706" s="84"/>
      <c r="E6706" s="116"/>
      <c r="F6706" s="180"/>
    </row>
    <row r="6707" spans="2:6" s="1" customFormat="1">
      <c r="B6707" s="5"/>
      <c r="C6707" s="82"/>
      <c r="D6707" s="84"/>
      <c r="E6707" s="116"/>
      <c r="F6707" s="180"/>
    </row>
    <row r="6708" spans="2:6" s="1" customFormat="1">
      <c r="B6708" s="5"/>
      <c r="C6708" s="82"/>
      <c r="D6708" s="84"/>
      <c r="E6708" s="116"/>
      <c r="F6708" s="180"/>
    </row>
    <row r="6709" spans="2:6" s="1" customFormat="1">
      <c r="B6709" s="5"/>
      <c r="C6709" s="82"/>
      <c r="D6709" s="84"/>
      <c r="E6709" s="116"/>
      <c r="F6709" s="180"/>
    </row>
    <row r="6710" spans="2:6" s="1" customFormat="1">
      <c r="B6710" s="5"/>
      <c r="C6710" s="82"/>
      <c r="D6710" s="84"/>
      <c r="E6710" s="116"/>
      <c r="F6710" s="180"/>
    </row>
    <row r="6711" spans="2:6" s="1" customFormat="1">
      <c r="B6711" s="5"/>
      <c r="C6711" s="82"/>
      <c r="D6711" s="84"/>
      <c r="E6711" s="116"/>
      <c r="F6711" s="180"/>
    </row>
    <row r="6712" spans="2:6" s="1" customFormat="1">
      <c r="B6712" s="5"/>
      <c r="C6712" s="82"/>
      <c r="D6712" s="84"/>
      <c r="E6712" s="116"/>
      <c r="F6712" s="180"/>
    </row>
    <row r="6713" spans="2:6" s="1" customFormat="1">
      <c r="B6713" s="5"/>
      <c r="C6713" s="82"/>
      <c r="D6713" s="84"/>
      <c r="E6713" s="116"/>
      <c r="F6713" s="180"/>
    </row>
    <row r="6714" spans="2:6" s="1" customFormat="1">
      <c r="B6714" s="5"/>
      <c r="C6714" s="82"/>
      <c r="D6714" s="84"/>
      <c r="E6714" s="116"/>
      <c r="F6714" s="180"/>
    </row>
    <row r="6715" spans="2:6" s="1" customFormat="1">
      <c r="B6715" s="5"/>
      <c r="C6715" s="82"/>
      <c r="D6715" s="84"/>
      <c r="E6715" s="116"/>
      <c r="F6715" s="180"/>
    </row>
    <row r="6716" spans="2:6" s="1" customFormat="1">
      <c r="B6716" s="5"/>
      <c r="C6716" s="82"/>
      <c r="D6716" s="84"/>
      <c r="E6716" s="116"/>
      <c r="F6716" s="180"/>
    </row>
    <row r="6717" spans="2:6" s="1" customFormat="1">
      <c r="B6717" s="5"/>
      <c r="C6717" s="82"/>
      <c r="D6717" s="84"/>
      <c r="E6717" s="116"/>
      <c r="F6717" s="180"/>
    </row>
    <row r="6718" spans="2:6" s="1" customFormat="1">
      <c r="B6718" s="5"/>
      <c r="C6718" s="82"/>
      <c r="D6718" s="84"/>
      <c r="E6718" s="116"/>
      <c r="F6718" s="180"/>
    </row>
    <row r="6719" spans="2:6" s="1" customFormat="1">
      <c r="B6719" s="2"/>
      <c r="C6719" s="82"/>
      <c r="D6719" s="84"/>
      <c r="E6719" s="116"/>
      <c r="F6719" s="180"/>
    </row>
    <row r="6720" spans="2:6" s="1" customFormat="1">
      <c r="B6720" s="2"/>
      <c r="C6720" s="82"/>
      <c r="D6720" s="84"/>
      <c r="E6720" s="116"/>
      <c r="F6720" s="180"/>
    </row>
    <row r="6721" spans="2:6" s="1" customFormat="1">
      <c r="B6721" s="5"/>
      <c r="C6721" s="82"/>
      <c r="D6721" s="84"/>
      <c r="E6721" s="116"/>
      <c r="F6721" s="180"/>
    </row>
    <row r="6722" spans="2:6" s="1" customFormat="1">
      <c r="B6722" s="5"/>
      <c r="C6722" s="82"/>
      <c r="D6722" s="84"/>
      <c r="E6722" s="116"/>
      <c r="F6722" s="180"/>
    </row>
    <row r="6723" spans="2:6" s="1" customFormat="1">
      <c r="B6723" s="5"/>
      <c r="C6723" s="82"/>
      <c r="D6723" s="84"/>
      <c r="E6723" s="116"/>
      <c r="F6723" s="180"/>
    </row>
    <row r="6724" spans="2:6" s="1" customFormat="1">
      <c r="B6724" s="2"/>
      <c r="C6724" s="82"/>
      <c r="D6724" s="84"/>
      <c r="E6724" s="116"/>
      <c r="F6724" s="180"/>
    </row>
    <row r="6725" spans="2:6" s="1" customFormat="1">
      <c r="B6725" s="2"/>
      <c r="C6725" s="82"/>
      <c r="D6725" s="84"/>
      <c r="E6725" s="116"/>
      <c r="F6725" s="180"/>
    </row>
    <row r="6726" spans="2:6" s="1" customFormat="1">
      <c r="B6726" s="5"/>
      <c r="C6726" s="82"/>
      <c r="D6726" s="84"/>
      <c r="E6726" s="116"/>
      <c r="F6726" s="180"/>
    </row>
    <row r="6727" spans="2:6" s="1" customFormat="1">
      <c r="B6727" s="5"/>
      <c r="C6727" s="82"/>
      <c r="D6727" s="84"/>
      <c r="E6727" s="116"/>
      <c r="F6727" s="180"/>
    </row>
    <row r="6728" spans="2:6" s="1" customFormat="1">
      <c r="B6728" s="5"/>
      <c r="C6728" s="82"/>
      <c r="D6728" s="84"/>
      <c r="E6728" s="116"/>
      <c r="F6728" s="180"/>
    </row>
    <row r="6729" spans="2:6" s="1" customFormat="1">
      <c r="B6729" s="5"/>
      <c r="C6729" s="82"/>
      <c r="D6729" s="84"/>
      <c r="E6729" s="116"/>
      <c r="F6729" s="180"/>
    </row>
    <row r="6730" spans="2:6" s="1" customFormat="1">
      <c r="B6730" s="5"/>
      <c r="C6730" s="82"/>
      <c r="D6730" s="84"/>
      <c r="E6730" s="116"/>
      <c r="F6730" s="180"/>
    </row>
    <row r="6731" spans="2:6" s="1" customFormat="1">
      <c r="B6731" s="5"/>
      <c r="C6731" s="82"/>
      <c r="D6731" s="84"/>
      <c r="E6731" s="116"/>
      <c r="F6731" s="180"/>
    </row>
    <row r="6732" spans="2:6" s="1" customFormat="1">
      <c r="B6732" s="5"/>
      <c r="C6732" s="82"/>
      <c r="D6732" s="84"/>
      <c r="E6732" s="116"/>
      <c r="F6732" s="180"/>
    </row>
    <row r="6733" spans="2:6" s="1" customFormat="1">
      <c r="B6733" s="5"/>
      <c r="C6733" s="82"/>
      <c r="D6733" s="84"/>
      <c r="E6733" s="116"/>
      <c r="F6733" s="180"/>
    </row>
    <row r="6734" spans="2:6" s="1" customFormat="1">
      <c r="B6734" s="5"/>
      <c r="C6734" s="82"/>
      <c r="D6734" s="84"/>
      <c r="E6734" s="116"/>
      <c r="F6734" s="180"/>
    </row>
    <row r="6735" spans="2:6" s="1" customFormat="1">
      <c r="B6735" s="5"/>
      <c r="C6735" s="82"/>
      <c r="D6735" s="84"/>
      <c r="E6735" s="116"/>
      <c r="F6735" s="180"/>
    </row>
    <row r="6736" spans="2:6" s="1" customFormat="1">
      <c r="B6736" s="2"/>
      <c r="C6736" s="82"/>
      <c r="D6736" s="84"/>
      <c r="E6736" s="116"/>
      <c r="F6736" s="180"/>
    </row>
    <row r="6737" spans="2:6" s="1" customFormat="1">
      <c r="B6737" s="2"/>
      <c r="C6737" s="82"/>
      <c r="D6737" s="84"/>
      <c r="E6737" s="116"/>
      <c r="F6737" s="180"/>
    </row>
    <row r="6738" spans="2:6" s="1" customFormat="1">
      <c r="B6738" s="2"/>
      <c r="C6738" s="82"/>
      <c r="D6738" s="84"/>
      <c r="E6738" s="116"/>
      <c r="F6738" s="180"/>
    </row>
    <row r="6739" spans="2:6" s="1" customFormat="1">
      <c r="B6739" s="5"/>
      <c r="C6739" s="82"/>
      <c r="D6739" s="84"/>
      <c r="E6739" s="116"/>
      <c r="F6739" s="180"/>
    </row>
    <row r="6740" spans="2:6" s="1" customFormat="1">
      <c r="B6740" s="5"/>
      <c r="C6740" s="82"/>
      <c r="D6740" s="84"/>
      <c r="E6740" s="116"/>
      <c r="F6740" s="180"/>
    </row>
    <row r="6741" spans="2:6" s="1" customFormat="1">
      <c r="B6741" s="5"/>
      <c r="C6741" s="82"/>
      <c r="D6741" s="84"/>
      <c r="E6741" s="116"/>
      <c r="F6741" s="180"/>
    </row>
    <row r="6742" spans="2:6" s="1" customFormat="1">
      <c r="B6742" s="5"/>
      <c r="C6742" s="82"/>
      <c r="D6742" s="84"/>
      <c r="E6742" s="116"/>
      <c r="F6742" s="180"/>
    </row>
    <row r="6743" spans="2:6" s="1" customFormat="1">
      <c r="B6743" s="5"/>
      <c r="C6743" s="82"/>
      <c r="D6743" s="84"/>
      <c r="E6743" s="116"/>
      <c r="F6743" s="180"/>
    </row>
    <row r="6744" spans="2:6" s="1" customFormat="1">
      <c r="B6744" s="5"/>
      <c r="C6744" s="82"/>
      <c r="D6744" s="84"/>
      <c r="E6744" s="116"/>
      <c r="F6744" s="180"/>
    </row>
    <row r="6745" spans="2:6" s="1" customFormat="1">
      <c r="B6745" s="2"/>
      <c r="C6745" s="82"/>
      <c r="D6745" s="84"/>
      <c r="E6745" s="116"/>
      <c r="F6745" s="180"/>
    </row>
    <row r="6746" spans="2:6" s="1" customFormat="1">
      <c r="B6746" s="2"/>
      <c r="C6746" s="82"/>
      <c r="D6746" s="84"/>
      <c r="E6746" s="116"/>
      <c r="F6746" s="180"/>
    </row>
    <row r="6747" spans="2:6" s="1" customFormat="1">
      <c r="B6747" s="2"/>
      <c r="C6747" s="82"/>
      <c r="D6747" s="84"/>
      <c r="E6747" s="116"/>
      <c r="F6747" s="180"/>
    </row>
    <row r="6748" spans="2:6" s="1" customFormat="1">
      <c r="B6748" s="5"/>
      <c r="C6748" s="82"/>
      <c r="D6748" s="84"/>
      <c r="E6748" s="116"/>
      <c r="F6748" s="180"/>
    </row>
    <row r="6749" spans="2:6" s="1" customFormat="1">
      <c r="B6749" s="2"/>
      <c r="C6749" s="82"/>
      <c r="D6749" s="84"/>
      <c r="E6749" s="116"/>
      <c r="F6749" s="180"/>
    </row>
    <row r="6750" spans="2:6" s="1" customFormat="1">
      <c r="B6750" s="5"/>
      <c r="C6750" s="82"/>
      <c r="D6750" s="84"/>
      <c r="E6750" s="116"/>
      <c r="F6750" s="180"/>
    </row>
    <row r="6751" spans="2:6" s="1" customFormat="1">
      <c r="B6751" s="2"/>
      <c r="C6751" s="82"/>
      <c r="D6751" s="84"/>
      <c r="E6751" s="116"/>
      <c r="F6751" s="180"/>
    </row>
    <row r="6752" spans="2:6" s="1" customFormat="1">
      <c r="B6752" s="2"/>
      <c r="C6752" s="82"/>
      <c r="D6752" s="84"/>
      <c r="E6752" s="116"/>
      <c r="F6752" s="180"/>
    </row>
    <row r="6753" spans="2:6" s="1" customFormat="1">
      <c r="B6753" s="2"/>
      <c r="C6753" s="82"/>
      <c r="D6753" s="84"/>
      <c r="E6753" s="116"/>
      <c r="F6753" s="180"/>
    </row>
    <row r="6754" spans="2:6" s="1" customFormat="1">
      <c r="B6754" s="2"/>
      <c r="C6754" s="82"/>
      <c r="D6754" s="84"/>
      <c r="E6754" s="116"/>
      <c r="F6754" s="180"/>
    </row>
    <row r="6755" spans="2:6" s="1" customFormat="1">
      <c r="B6755" s="2"/>
      <c r="C6755" s="82"/>
      <c r="D6755" s="84"/>
      <c r="E6755" s="116"/>
      <c r="F6755" s="180"/>
    </row>
    <row r="6756" spans="2:6" s="1" customFormat="1">
      <c r="B6756" s="2"/>
      <c r="C6756" s="82"/>
      <c r="D6756" s="84"/>
      <c r="E6756" s="116"/>
      <c r="F6756" s="180"/>
    </row>
    <row r="6757" spans="2:6" s="1" customFormat="1">
      <c r="B6757" s="5"/>
      <c r="C6757" s="82"/>
      <c r="D6757" s="84"/>
      <c r="E6757" s="116"/>
      <c r="F6757" s="180"/>
    </row>
    <row r="6758" spans="2:6" s="1" customFormat="1">
      <c r="B6758" s="2"/>
      <c r="C6758" s="82"/>
      <c r="D6758" s="84"/>
      <c r="E6758" s="116"/>
      <c r="F6758" s="180"/>
    </row>
    <row r="6759" spans="2:6" s="1" customFormat="1">
      <c r="B6759" s="2"/>
      <c r="C6759" s="82"/>
      <c r="D6759" s="84"/>
      <c r="E6759" s="116"/>
      <c r="F6759" s="180"/>
    </row>
    <row r="6760" spans="2:6" s="1" customFormat="1">
      <c r="B6760" s="2"/>
      <c r="C6760" s="82"/>
      <c r="D6760" s="84"/>
      <c r="E6760" s="116"/>
      <c r="F6760" s="180"/>
    </row>
    <row r="6761" spans="2:6" s="1" customFormat="1">
      <c r="B6761" s="2"/>
      <c r="C6761" s="82"/>
      <c r="D6761" s="84"/>
      <c r="E6761" s="116"/>
      <c r="F6761" s="180"/>
    </row>
    <row r="6762" spans="2:6" s="1" customFormat="1">
      <c r="B6762" s="2"/>
      <c r="C6762" s="82"/>
      <c r="D6762" s="84"/>
      <c r="E6762" s="116"/>
      <c r="F6762" s="180"/>
    </row>
    <row r="6763" spans="2:6" s="1" customFormat="1">
      <c r="B6763" s="2"/>
      <c r="C6763" s="82"/>
      <c r="D6763" s="84"/>
      <c r="E6763" s="116"/>
      <c r="F6763" s="180"/>
    </row>
    <row r="6764" spans="2:6" s="1" customFormat="1">
      <c r="B6764" s="5"/>
      <c r="C6764" s="82"/>
      <c r="D6764" s="84"/>
      <c r="E6764" s="116"/>
      <c r="F6764" s="180"/>
    </row>
    <row r="6765" spans="2:6" s="1" customFormat="1">
      <c r="B6765" s="5"/>
      <c r="C6765" s="82"/>
      <c r="D6765" s="84"/>
      <c r="E6765" s="116"/>
      <c r="F6765" s="180"/>
    </row>
    <row r="6766" spans="2:6" s="1" customFormat="1">
      <c r="B6766" s="5"/>
      <c r="C6766" s="82"/>
      <c r="D6766" s="84"/>
      <c r="E6766" s="116"/>
      <c r="F6766" s="180"/>
    </row>
    <row r="6767" spans="2:6" s="1" customFormat="1">
      <c r="B6767" s="5"/>
      <c r="C6767" s="82"/>
      <c r="D6767" s="84"/>
      <c r="E6767" s="116"/>
      <c r="F6767" s="180"/>
    </row>
    <row r="6768" spans="2:6" s="1" customFormat="1">
      <c r="B6768" s="5"/>
      <c r="C6768" s="82"/>
      <c r="D6768" s="84"/>
      <c r="E6768" s="116"/>
      <c r="F6768" s="180"/>
    </row>
    <row r="6769" spans="2:6" s="1" customFormat="1">
      <c r="B6769" s="5"/>
      <c r="C6769" s="82"/>
      <c r="D6769" s="84"/>
      <c r="E6769" s="116"/>
      <c r="F6769" s="180"/>
    </row>
    <row r="6770" spans="2:6" s="1" customFormat="1">
      <c r="B6770" s="5"/>
      <c r="C6770" s="82"/>
      <c r="D6770" s="84"/>
      <c r="E6770" s="116"/>
      <c r="F6770" s="180"/>
    </row>
    <row r="6771" spans="2:6" s="1" customFormat="1">
      <c r="B6771" s="5"/>
      <c r="C6771" s="82"/>
      <c r="D6771" s="84"/>
      <c r="E6771" s="116"/>
      <c r="F6771" s="180"/>
    </row>
    <row r="6772" spans="2:6" s="1" customFormat="1">
      <c r="B6772" s="5"/>
      <c r="C6772" s="82"/>
      <c r="D6772" s="84"/>
      <c r="E6772" s="116"/>
      <c r="F6772" s="180"/>
    </row>
    <row r="6773" spans="2:6" s="1" customFormat="1">
      <c r="B6773" s="5"/>
      <c r="C6773" s="82"/>
      <c r="D6773" s="84"/>
      <c r="E6773" s="116"/>
      <c r="F6773" s="180"/>
    </row>
    <row r="6774" spans="2:6" s="1" customFormat="1">
      <c r="B6774" s="5"/>
      <c r="C6774" s="82"/>
      <c r="D6774" s="84"/>
      <c r="E6774" s="116"/>
      <c r="F6774" s="180"/>
    </row>
    <row r="6775" spans="2:6" s="1" customFormat="1">
      <c r="B6775" s="5"/>
      <c r="C6775" s="82"/>
      <c r="D6775" s="84"/>
      <c r="E6775" s="116"/>
      <c r="F6775" s="180"/>
    </row>
    <row r="6776" spans="2:6" s="1" customFormat="1">
      <c r="B6776" s="5"/>
      <c r="C6776" s="82"/>
      <c r="D6776" s="84"/>
      <c r="E6776" s="116"/>
      <c r="F6776" s="180"/>
    </row>
    <row r="6777" spans="2:6" s="1" customFormat="1">
      <c r="B6777" s="5"/>
      <c r="C6777" s="82"/>
      <c r="D6777" s="84"/>
      <c r="E6777" s="116"/>
      <c r="F6777" s="180"/>
    </row>
    <row r="6778" spans="2:6" s="1" customFormat="1">
      <c r="B6778" s="5"/>
      <c r="C6778" s="82"/>
      <c r="D6778" s="84"/>
      <c r="E6778" s="116"/>
      <c r="F6778" s="180"/>
    </row>
    <row r="6779" spans="2:6" s="1" customFormat="1">
      <c r="B6779" s="5"/>
      <c r="C6779" s="82"/>
      <c r="D6779" s="84"/>
      <c r="E6779" s="116"/>
      <c r="F6779" s="180"/>
    </row>
    <row r="6780" spans="2:6" s="1" customFormat="1">
      <c r="B6780" s="5"/>
      <c r="C6780" s="82"/>
      <c r="D6780" s="84"/>
      <c r="E6780" s="116"/>
      <c r="F6780" s="180"/>
    </row>
    <row r="6781" spans="2:6" s="1" customFormat="1">
      <c r="B6781" s="5"/>
      <c r="C6781" s="82"/>
      <c r="D6781" s="84"/>
      <c r="E6781" s="116"/>
      <c r="F6781" s="180"/>
    </row>
    <row r="6782" spans="2:6" s="1" customFormat="1">
      <c r="B6782" s="5"/>
      <c r="C6782" s="82"/>
      <c r="D6782" s="84"/>
      <c r="E6782" s="116"/>
      <c r="F6782" s="180"/>
    </row>
    <row r="6783" spans="2:6" s="1" customFormat="1">
      <c r="B6783" s="5"/>
      <c r="C6783" s="82"/>
      <c r="D6783" s="84"/>
      <c r="E6783" s="116"/>
      <c r="F6783" s="180"/>
    </row>
    <row r="6784" spans="2:6" s="1" customFormat="1">
      <c r="B6784" s="5"/>
      <c r="C6784" s="82"/>
      <c r="D6784" s="84"/>
      <c r="E6784" s="116"/>
      <c r="F6784" s="180"/>
    </row>
    <row r="6785" spans="2:6" s="1" customFormat="1">
      <c r="B6785" s="5"/>
      <c r="C6785" s="82"/>
      <c r="D6785" s="84"/>
      <c r="E6785" s="116"/>
      <c r="F6785" s="180"/>
    </row>
    <row r="6786" spans="2:6" s="1" customFormat="1">
      <c r="B6786" s="5"/>
      <c r="C6786" s="82"/>
      <c r="D6786" s="84"/>
      <c r="E6786" s="116"/>
      <c r="F6786" s="180"/>
    </row>
    <row r="6787" spans="2:6" s="1" customFormat="1">
      <c r="B6787" s="5"/>
      <c r="C6787" s="82"/>
      <c r="D6787" s="84"/>
      <c r="E6787" s="116"/>
      <c r="F6787" s="180"/>
    </row>
    <row r="6788" spans="2:6" s="1" customFormat="1">
      <c r="B6788" s="5"/>
      <c r="C6788" s="82"/>
      <c r="D6788" s="84"/>
      <c r="E6788" s="116"/>
      <c r="F6788" s="180"/>
    </row>
    <row r="6789" spans="2:6" s="1" customFormat="1">
      <c r="B6789" s="5"/>
      <c r="C6789" s="82"/>
      <c r="D6789" s="84"/>
      <c r="E6789" s="116"/>
      <c r="F6789" s="180"/>
    </row>
    <row r="6790" spans="2:6" s="1" customFormat="1">
      <c r="B6790" s="5"/>
      <c r="C6790" s="82"/>
      <c r="D6790" s="84"/>
      <c r="E6790" s="116"/>
      <c r="F6790" s="180"/>
    </row>
    <row r="6791" spans="2:6" s="1" customFormat="1">
      <c r="B6791" s="5"/>
      <c r="C6791" s="82"/>
      <c r="D6791" s="84"/>
      <c r="E6791" s="116"/>
      <c r="F6791" s="180"/>
    </row>
    <row r="6792" spans="2:6" s="1" customFormat="1">
      <c r="B6792" s="5"/>
      <c r="C6792" s="82"/>
      <c r="D6792" s="84"/>
      <c r="E6792" s="116"/>
      <c r="F6792" s="180"/>
    </row>
    <row r="6793" spans="2:6" s="1" customFormat="1">
      <c r="B6793" s="5"/>
      <c r="C6793" s="82"/>
      <c r="D6793" s="84"/>
      <c r="E6793" s="116"/>
      <c r="F6793" s="180"/>
    </row>
    <row r="6794" spans="2:6" s="1" customFormat="1">
      <c r="B6794" s="5"/>
      <c r="C6794" s="82"/>
      <c r="D6794" s="84"/>
      <c r="E6794" s="116"/>
      <c r="F6794" s="180"/>
    </row>
    <row r="6795" spans="2:6" s="1" customFormat="1">
      <c r="B6795" s="5"/>
      <c r="C6795" s="82"/>
      <c r="D6795" s="84"/>
      <c r="E6795" s="116"/>
      <c r="F6795" s="180"/>
    </row>
    <row r="6796" spans="2:6" s="1" customFormat="1">
      <c r="B6796" s="5"/>
      <c r="C6796" s="82"/>
      <c r="D6796" s="84"/>
      <c r="E6796" s="116"/>
      <c r="F6796" s="180"/>
    </row>
    <row r="6797" spans="2:6" s="1" customFormat="1">
      <c r="B6797" s="5"/>
      <c r="C6797" s="82"/>
      <c r="D6797" s="84"/>
      <c r="E6797" s="116"/>
      <c r="F6797" s="180"/>
    </row>
    <row r="6798" spans="2:6" s="1" customFormat="1">
      <c r="B6798" s="5"/>
      <c r="C6798" s="82"/>
      <c r="D6798" s="84"/>
      <c r="E6798" s="116"/>
      <c r="F6798" s="180"/>
    </row>
    <row r="6799" spans="2:6" s="1" customFormat="1">
      <c r="B6799" s="5"/>
      <c r="C6799" s="82"/>
      <c r="D6799" s="84"/>
      <c r="E6799" s="116"/>
      <c r="F6799" s="180"/>
    </row>
    <row r="6800" spans="2:6" s="1" customFormat="1">
      <c r="B6800" s="5"/>
      <c r="C6800" s="82"/>
      <c r="D6800" s="84"/>
      <c r="E6800" s="116"/>
      <c r="F6800" s="180"/>
    </row>
    <row r="6801" spans="2:6" s="1" customFormat="1">
      <c r="B6801" s="5"/>
      <c r="C6801" s="82"/>
      <c r="D6801" s="84"/>
      <c r="E6801" s="116"/>
      <c r="F6801" s="180"/>
    </row>
    <row r="6802" spans="2:6" s="1" customFormat="1">
      <c r="B6802" s="5"/>
      <c r="C6802" s="82"/>
      <c r="D6802" s="84"/>
      <c r="E6802" s="116"/>
      <c r="F6802" s="180"/>
    </row>
    <row r="6803" spans="2:6" s="1" customFormat="1">
      <c r="B6803" s="5"/>
      <c r="C6803" s="82"/>
      <c r="D6803" s="84"/>
      <c r="E6803" s="116"/>
      <c r="F6803" s="180"/>
    </row>
    <row r="6804" spans="2:6" s="1" customFormat="1">
      <c r="B6804" s="5"/>
      <c r="C6804" s="82"/>
      <c r="D6804" s="84"/>
      <c r="E6804" s="116"/>
      <c r="F6804" s="180"/>
    </row>
    <row r="6805" spans="2:6" s="1" customFormat="1">
      <c r="B6805" s="5"/>
      <c r="C6805" s="82"/>
      <c r="D6805" s="84"/>
      <c r="E6805" s="116"/>
      <c r="F6805" s="180"/>
    </row>
    <row r="6806" spans="2:6" s="1" customFormat="1">
      <c r="B6806" s="5"/>
      <c r="C6806" s="82"/>
      <c r="D6806" s="84"/>
      <c r="E6806" s="116"/>
      <c r="F6806" s="180"/>
    </row>
    <row r="6807" spans="2:6" s="1" customFormat="1">
      <c r="B6807" s="5"/>
      <c r="C6807" s="82"/>
      <c r="D6807" s="84"/>
      <c r="E6807" s="116"/>
      <c r="F6807" s="180"/>
    </row>
    <row r="6808" spans="2:6" s="1" customFormat="1">
      <c r="B6808" s="5"/>
      <c r="C6808" s="82"/>
      <c r="D6808" s="84"/>
      <c r="E6808" s="116"/>
      <c r="F6808" s="180"/>
    </row>
    <row r="6809" spans="2:6" s="1" customFormat="1">
      <c r="B6809" s="5"/>
      <c r="C6809" s="82"/>
      <c r="D6809" s="84"/>
      <c r="E6809" s="116"/>
      <c r="F6809" s="180"/>
    </row>
    <row r="6810" spans="2:6" s="1" customFormat="1">
      <c r="B6810" s="5"/>
      <c r="C6810" s="82"/>
      <c r="D6810" s="84"/>
      <c r="E6810" s="116"/>
      <c r="F6810" s="180"/>
    </row>
    <row r="6811" spans="2:6" s="1" customFormat="1">
      <c r="B6811" s="5"/>
      <c r="C6811" s="82"/>
      <c r="D6811" s="84"/>
      <c r="E6811" s="116"/>
      <c r="F6811" s="180"/>
    </row>
    <row r="6812" spans="2:6" s="1" customFormat="1">
      <c r="B6812" s="5"/>
      <c r="C6812" s="82"/>
      <c r="D6812" s="84"/>
      <c r="E6812" s="116"/>
      <c r="F6812" s="180"/>
    </row>
    <row r="6813" spans="2:6" s="1" customFormat="1">
      <c r="B6813" s="5"/>
      <c r="C6813" s="82"/>
      <c r="D6813" s="84"/>
      <c r="E6813" s="116"/>
      <c r="F6813" s="180"/>
    </row>
    <row r="6814" spans="2:6" s="1" customFormat="1">
      <c r="B6814" s="5"/>
      <c r="C6814" s="82"/>
      <c r="D6814" s="84"/>
      <c r="E6814" s="116"/>
      <c r="F6814" s="180"/>
    </row>
    <row r="6815" spans="2:6" s="1" customFormat="1">
      <c r="B6815" s="5"/>
      <c r="C6815" s="82"/>
      <c r="D6815" s="84"/>
      <c r="E6815" s="116"/>
      <c r="F6815" s="180"/>
    </row>
    <row r="6816" spans="2:6" s="1" customFormat="1">
      <c r="B6816" s="5"/>
      <c r="C6816" s="82"/>
      <c r="D6816" s="84"/>
      <c r="E6816" s="116"/>
      <c r="F6816" s="180"/>
    </row>
    <row r="6817" spans="2:6" s="1" customFormat="1">
      <c r="B6817" s="5"/>
      <c r="C6817" s="82"/>
      <c r="D6817" s="84"/>
      <c r="E6817" s="116"/>
      <c r="F6817" s="180"/>
    </row>
    <row r="6818" spans="2:6" s="1" customFormat="1">
      <c r="B6818" s="5"/>
      <c r="C6818" s="82"/>
      <c r="D6818" s="84"/>
      <c r="E6818" s="116"/>
      <c r="F6818" s="180"/>
    </row>
    <row r="6819" spans="2:6" s="1" customFormat="1">
      <c r="B6819" s="5"/>
      <c r="C6819" s="82"/>
      <c r="D6819" s="84"/>
      <c r="E6819" s="116"/>
      <c r="F6819" s="180"/>
    </row>
    <row r="6820" spans="2:6" s="1" customFormat="1">
      <c r="B6820" s="5"/>
      <c r="C6820" s="82"/>
      <c r="D6820" s="84"/>
      <c r="E6820" s="116"/>
      <c r="F6820" s="180"/>
    </row>
    <row r="6821" spans="2:6" s="1" customFormat="1">
      <c r="B6821" s="5"/>
      <c r="C6821" s="82"/>
      <c r="D6821" s="84"/>
      <c r="E6821" s="116"/>
      <c r="F6821" s="180"/>
    </row>
    <row r="6822" spans="2:6" s="1" customFormat="1">
      <c r="B6822" s="5"/>
      <c r="C6822" s="82"/>
      <c r="D6822" s="84"/>
      <c r="E6822" s="116"/>
      <c r="F6822" s="180"/>
    </row>
    <row r="6823" spans="2:6" s="1" customFormat="1">
      <c r="B6823" s="5"/>
      <c r="C6823" s="82"/>
      <c r="D6823" s="84"/>
      <c r="E6823" s="116"/>
      <c r="F6823" s="180"/>
    </row>
    <row r="6824" spans="2:6" s="1" customFormat="1">
      <c r="B6824" s="5"/>
      <c r="C6824" s="82"/>
      <c r="D6824" s="84"/>
      <c r="E6824" s="116"/>
      <c r="F6824" s="180"/>
    </row>
    <row r="6825" spans="2:6" s="1" customFormat="1">
      <c r="B6825" s="5"/>
      <c r="C6825" s="82"/>
      <c r="D6825" s="84"/>
      <c r="E6825" s="116"/>
      <c r="F6825" s="180"/>
    </row>
    <row r="6826" spans="2:6" s="1" customFormat="1">
      <c r="B6826" s="5"/>
      <c r="C6826" s="82"/>
      <c r="D6826" s="84"/>
      <c r="E6826" s="116"/>
      <c r="F6826" s="180"/>
    </row>
    <row r="6827" spans="2:6" s="1" customFormat="1">
      <c r="B6827" s="5"/>
      <c r="C6827" s="82"/>
      <c r="D6827" s="84"/>
      <c r="E6827" s="116"/>
      <c r="F6827" s="180"/>
    </row>
    <row r="6828" spans="2:6" s="1" customFormat="1">
      <c r="B6828" s="5"/>
      <c r="C6828" s="82"/>
      <c r="D6828" s="84"/>
      <c r="E6828" s="116"/>
      <c r="F6828" s="180"/>
    </row>
    <row r="6829" spans="2:6" s="1" customFormat="1">
      <c r="B6829" s="2"/>
      <c r="C6829" s="82"/>
      <c r="D6829" s="84"/>
      <c r="E6829" s="116"/>
      <c r="F6829" s="180"/>
    </row>
    <row r="6830" spans="2:6" s="1" customFormat="1">
      <c r="B6830" s="2"/>
      <c r="C6830" s="82"/>
      <c r="D6830" s="84"/>
      <c r="E6830" s="116"/>
      <c r="F6830" s="180"/>
    </row>
    <row r="6831" spans="2:6" s="1" customFormat="1">
      <c r="B6831" s="5"/>
      <c r="C6831" s="82"/>
      <c r="D6831" s="84"/>
      <c r="E6831" s="116"/>
      <c r="F6831" s="180"/>
    </row>
    <row r="6832" spans="2:6" s="1" customFormat="1">
      <c r="B6832" s="5"/>
      <c r="C6832" s="82"/>
      <c r="D6832" s="84"/>
      <c r="E6832" s="116"/>
      <c r="F6832" s="180"/>
    </row>
    <row r="6833" spans="2:6" s="1" customFormat="1">
      <c r="B6833" s="5"/>
      <c r="C6833" s="82"/>
      <c r="D6833" s="84"/>
      <c r="E6833" s="116"/>
      <c r="F6833" s="180"/>
    </row>
    <row r="6834" spans="2:6" s="1" customFormat="1">
      <c r="B6834" s="5"/>
      <c r="C6834" s="82"/>
      <c r="D6834" s="84"/>
      <c r="E6834" s="116"/>
      <c r="F6834" s="180"/>
    </row>
    <row r="6835" spans="2:6" s="1" customFormat="1">
      <c r="B6835" s="5"/>
      <c r="C6835" s="82"/>
      <c r="D6835" s="84"/>
      <c r="E6835" s="116"/>
      <c r="F6835" s="180"/>
    </row>
    <row r="6836" spans="2:6" s="1" customFormat="1">
      <c r="B6836" s="5"/>
      <c r="C6836" s="82"/>
      <c r="D6836" s="84"/>
      <c r="E6836" s="116"/>
      <c r="F6836" s="180"/>
    </row>
    <row r="6837" spans="2:6" s="1" customFormat="1">
      <c r="B6837" s="5"/>
      <c r="C6837" s="82"/>
      <c r="D6837" s="84"/>
      <c r="E6837" s="116"/>
      <c r="F6837" s="180"/>
    </row>
    <row r="6838" spans="2:6" s="1" customFormat="1">
      <c r="B6838" s="5"/>
      <c r="C6838" s="82"/>
      <c r="D6838" s="84"/>
      <c r="E6838" s="116"/>
      <c r="F6838" s="180"/>
    </row>
    <row r="6839" spans="2:6" s="1" customFormat="1">
      <c r="B6839" s="5"/>
      <c r="C6839" s="82"/>
      <c r="D6839" s="84"/>
      <c r="E6839" s="116"/>
      <c r="F6839" s="180"/>
    </row>
    <row r="6840" spans="2:6" s="1" customFormat="1">
      <c r="B6840" s="5"/>
      <c r="C6840" s="82"/>
      <c r="D6840" s="84"/>
      <c r="E6840" s="116"/>
      <c r="F6840" s="180"/>
    </row>
    <row r="6841" spans="2:6" s="1" customFormat="1">
      <c r="B6841" s="5"/>
      <c r="C6841" s="82"/>
      <c r="D6841" s="84"/>
      <c r="E6841" s="116"/>
      <c r="F6841" s="180"/>
    </row>
    <row r="6842" spans="2:6" s="1" customFormat="1">
      <c r="B6842" s="5"/>
      <c r="C6842" s="82"/>
      <c r="D6842" s="84"/>
      <c r="E6842" s="116"/>
      <c r="F6842" s="180"/>
    </row>
    <row r="6843" spans="2:6" s="1" customFormat="1">
      <c r="B6843" s="5"/>
      <c r="C6843" s="82"/>
      <c r="D6843" s="84"/>
      <c r="E6843" s="116"/>
      <c r="F6843" s="180"/>
    </row>
    <row r="6844" spans="2:6" s="1" customFormat="1">
      <c r="B6844" s="5"/>
      <c r="C6844" s="82"/>
      <c r="D6844" s="84"/>
      <c r="E6844" s="116"/>
      <c r="F6844" s="180"/>
    </row>
    <row r="6845" spans="2:6" s="1" customFormat="1">
      <c r="B6845" s="5"/>
      <c r="C6845" s="82"/>
      <c r="D6845" s="84"/>
      <c r="E6845" s="116"/>
      <c r="F6845" s="180"/>
    </row>
    <row r="6846" spans="2:6" s="1" customFormat="1">
      <c r="B6846" s="5"/>
      <c r="C6846" s="82"/>
      <c r="D6846" s="84"/>
      <c r="E6846" s="116"/>
      <c r="F6846" s="180"/>
    </row>
    <row r="6847" spans="2:6" s="1" customFormat="1">
      <c r="B6847" s="5"/>
      <c r="C6847" s="82"/>
      <c r="D6847" s="84"/>
      <c r="E6847" s="116"/>
      <c r="F6847" s="180"/>
    </row>
    <row r="6848" spans="2:6" s="1" customFormat="1">
      <c r="B6848" s="5"/>
      <c r="C6848" s="82"/>
      <c r="D6848" s="84"/>
      <c r="E6848" s="116"/>
      <c r="F6848" s="180"/>
    </row>
    <row r="6849" spans="2:6" s="1" customFormat="1">
      <c r="B6849" s="5"/>
      <c r="C6849" s="82"/>
      <c r="D6849" s="84"/>
      <c r="E6849" s="116"/>
      <c r="F6849" s="180"/>
    </row>
    <row r="6850" spans="2:6" s="1" customFormat="1">
      <c r="B6850" s="5"/>
      <c r="C6850" s="82"/>
      <c r="D6850" s="84"/>
      <c r="E6850" s="116"/>
      <c r="F6850" s="180"/>
    </row>
    <row r="6851" spans="2:6" s="1" customFormat="1">
      <c r="B6851" s="5"/>
      <c r="C6851" s="82"/>
      <c r="D6851" s="84"/>
      <c r="E6851" s="116"/>
      <c r="F6851" s="180"/>
    </row>
    <row r="6852" spans="2:6" s="1" customFormat="1">
      <c r="B6852" s="5"/>
      <c r="C6852" s="82"/>
      <c r="D6852" s="84"/>
      <c r="E6852" s="116"/>
      <c r="F6852" s="180"/>
    </row>
    <row r="6853" spans="2:6" s="1" customFormat="1">
      <c r="B6853" s="5"/>
      <c r="C6853" s="82"/>
      <c r="D6853" s="84"/>
      <c r="E6853" s="116"/>
      <c r="F6853" s="180"/>
    </row>
    <row r="6854" spans="2:6" s="1" customFormat="1">
      <c r="B6854" s="5"/>
      <c r="C6854" s="82"/>
      <c r="D6854" s="84"/>
      <c r="E6854" s="116"/>
      <c r="F6854" s="180"/>
    </row>
    <row r="6855" spans="2:6" s="1" customFormat="1">
      <c r="B6855" s="5"/>
      <c r="C6855" s="82"/>
      <c r="D6855" s="84"/>
      <c r="E6855" s="116"/>
      <c r="F6855" s="180"/>
    </row>
    <row r="6856" spans="2:6" s="1" customFormat="1">
      <c r="B6856" s="5"/>
      <c r="C6856" s="82"/>
      <c r="D6856" s="84"/>
      <c r="E6856" s="116"/>
      <c r="F6856" s="180"/>
    </row>
    <row r="6857" spans="2:6" s="1" customFormat="1">
      <c r="B6857" s="5"/>
      <c r="C6857" s="82"/>
      <c r="D6857" s="84"/>
      <c r="E6857" s="116"/>
      <c r="F6857" s="180"/>
    </row>
    <row r="6858" spans="2:6" s="1" customFormat="1">
      <c r="B6858" s="5"/>
      <c r="C6858" s="82"/>
      <c r="D6858" s="84"/>
      <c r="E6858" s="116"/>
      <c r="F6858" s="180"/>
    </row>
    <row r="6859" spans="2:6" s="1" customFormat="1">
      <c r="B6859" s="5"/>
      <c r="C6859" s="82"/>
      <c r="D6859" s="84"/>
      <c r="E6859" s="116"/>
      <c r="F6859" s="180"/>
    </row>
    <row r="6860" spans="2:6" s="1" customFormat="1">
      <c r="B6860" s="5"/>
      <c r="C6860" s="82"/>
      <c r="D6860" s="84"/>
      <c r="E6860" s="116"/>
      <c r="F6860" s="180"/>
    </row>
    <row r="6861" spans="2:6" s="1" customFormat="1">
      <c r="B6861" s="5"/>
      <c r="C6861" s="82"/>
      <c r="D6861" s="84"/>
      <c r="E6861" s="116"/>
      <c r="F6861" s="180"/>
    </row>
    <row r="6862" spans="2:6" s="1" customFormat="1">
      <c r="B6862" s="5"/>
      <c r="C6862" s="82"/>
      <c r="D6862" s="84"/>
      <c r="E6862" s="116"/>
      <c r="F6862" s="180"/>
    </row>
    <row r="6863" spans="2:6" s="1" customFormat="1">
      <c r="B6863" s="5"/>
      <c r="C6863" s="82"/>
      <c r="D6863" s="84"/>
      <c r="E6863" s="116"/>
      <c r="F6863" s="180"/>
    </row>
    <row r="6864" spans="2:6" s="1" customFormat="1">
      <c r="B6864" s="5"/>
      <c r="C6864" s="82"/>
      <c r="D6864" s="84"/>
      <c r="E6864" s="116"/>
      <c r="F6864" s="180"/>
    </row>
    <row r="6865" spans="2:6" s="1" customFormat="1">
      <c r="B6865" s="5"/>
      <c r="C6865" s="82"/>
      <c r="D6865" s="84"/>
      <c r="E6865" s="116"/>
      <c r="F6865" s="180"/>
    </row>
    <row r="6866" spans="2:6" s="1" customFormat="1">
      <c r="B6866" s="5"/>
      <c r="C6866" s="82"/>
      <c r="D6866" s="84"/>
      <c r="E6866" s="116"/>
      <c r="F6866" s="180"/>
    </row>
    <row r="6867" spans="2:6" s="1" customFormat="1">
      <c r="B6867" s="5"/>
      <c r="C6867" s="82"/>
      <c r="D6867" s="84"/>
      <c r="E6867" s="116"/>
      <c r="F6867" s="180"/>
    </row>
    <row r="6868" spans="2:6" s="1" customFormat="1">
      <c r="B6868" s="5"/>
      <c r="C6868" s="82"/>
      <c r="D6868" s="84"/>
      <c r="E6868" s="116"/>
      <c r="F6868" s="180"/>
    </row>
    <row r="6869" spans="2:6" s="1" customFormat="1">
      <c r="B6869" s="5"/>
      <c r="C6869" s="82"/>
      <c r="D6869" s="84"/>
      <c r="E6869" s="116"/>
      <c r="F6869" s="180"/>
    </row>
    <row r="6870" spans="2:6" s="1" customFormat="1">
      <c r="B6870" s="5"/>
      <c r="C6870" s="82"/>
      <c r="D6870" s="84"/>
      <c r="E6870" s="116"/>
      <c r="F6870" s="180"/>
    </row>
    <row r="6871" spans="2:6" s="1" customFormat="1">
      <c r="B6871" s="5"/>
      <c r="C6871" s="82"/>
      <c r="D6871" s="84"/>
      <c r="E6871" s="116"/>
      <c r="F6871" s="180"/>
    </row>
    <row r="6872" spans="2:6" s="1" customFormat="1">
      <c r="B6872" s="5"/>
      <c r="C6872" s="82"/>
      <c r="D6872" s="84"/>
      <c r="E6872" s="116"/>
      <c r="F6872" s="180"/>
    </row>
    <row r="6873" spans="2:6" s="1" customFormat="1">
      <c r="B6873" s="5"/>
      <c r="C6873" s="82"/>
      <c r="D6873" s="84"/>
      <c r="E6873" s="116"/>
      <c r="F6873" s="180"/>
    </row>
    <row r="6874" spans="2:6" s="1" customFormat="1">
      <c r="B6874" s="5"/>
      <c r="C6874" s="82"/>
      <c r="D6874" s="84"/>
      <c r="E6874" s="116"/>
      <c r="F6874" s="180"/>
    </row>
    <row r="6875" spans="2:6" s="1" customFormat="1">
      <c r="B6875" s="5"/>
      <c r="C6875" s="82"/>
      <c r="D6875" s="84"/>
      <c r="E6875" s="116"/>
      <c r="F6875" s="180"/>
    </row>
    <row r="6876" spans="2:6" s="1" customFormat="1">
      <c r="B6876" s="5"/>
      <c r="C6876" s="82"/>
      <c r="D6876" s="84"/>
      <c r="E6876" s="116"/>
      <c r="F6876" s="180"/>
    </row>
    <row r="6877" spans="2:6" s="1" customFormat="1">
      <c r="B6877" s="5"/>
      <c r="C6877" s="82"/>
      <c r="D6877" s="84"/>
      <c r="E6877" s="116"/>
      <c r="F6877" s="180"/>
    </row>
    <row r="6878" spans="2:6" s="1" customFormat="1">
      <c r="B6878" s="5"/>
      <c r="C6878" s="82"/>
      <c r="D6878" s="84"/>
      <c r="E6878" s="116"/>
      <c r="F6878" s="180"/>
    </row>
    <row r="6879" spans="2:6" s="1" customFormat="1">
      <c r="B6879" s="5"/>
      <c r="C6879" s="82"/>
      <c r="D6879" s="84"/>
      <c r="E6879" s="116"/>
      <c r="F6879" s="180"/>
    </row>
    <row r="6880" spans="2:6" s="1" customFormat="1">
      <c r="B6880" s="5"/>
      <c r="C6880" s="82"/>
      <c r="D6880" s="84"/>
      <c r="E6880" s="116"/>
      <c r="F6880" s="180"/>
    </row>
    <row r="6881" spans="2:6" s="1" customFormat="1">
      <c r="B6881" s="5"/>
      <c r="C6881" s="82"/>
      <c r="D6881" s="84"/>
      <c r="E6881" s="116"/>
      <c r="F6881" s="180"/>
    </row>
    <row r="6882" spans="2:6" s="1" customFormat="1">
      <c r="B6882" s="5"/>
      <c r="C6882" s="82"/>
      <c r="D6882" s="84"/>
      <c r="E6882" s="116"/>
      <c r="F6882" s="180"/>
    </row>
    <row r="6883" spans="2:6" s="1" customFormat="1">
      <c r="B6883" s="5"/>
      <c r="C6883" s="82"/>
      <c r="D6883" s="84"/>
      <c r="E6883" s="116"/>
      <c r="F6883" s="180"/>
    </row>
    <row r="6884" spans="2:6" s="1" customFormat="1">
      <c r="B6884" s="5"/>
      <c r="C6884" s="82"/>
      <c r="D6884" s="84"/>
      <c r="E6884" s="116"/>
      <c r="F6884" s="180"/>
    </row>
    <row r="6885" spans="2:6" s="1" customFormat="1">
      <c r="B6885" s="5"/>
      <c r="C6885" s="82"/>
      <c r="D6885" s="84"/>
      <c r="E6885" s="116"/>
      <c r="F6885" s="180"/>
    </row>
    <row r="6886" spans="2:6" s="1" customFormat="1">
      <c r="B6886" s="5"/>
      <c r="C6886" s="82"/>
      <c r="D6886" s="84"/>
      <c r="E6886" s="116"/>
      <c r="F6886" s="180"/>
    </row>
    <row r="6887" spans="2:6" s="1" customFormat="1">
      <c r="B6887" s="5"/>
      <c r="C6887" s="82"/>
      <c r="D6887" s="84"/>
      <c r="E6887" s="116"/>
      <c r="F6887" s="180"/>
    </row>
    <row r="6888" spans="2:6" s="1" customFormat="1">
      <c r="B6888" s="5"/>
      <c r="C6888" s="82"/>
      <c r="D6888" s="84"/>
      <c r="E6888" s="116"/>
      <c r="F6888" s="180"/>
    </row>
    <row r="6889" spans="2:6" s="1" customFormat="1">
      <c r="B6889" s="5"/>
      <c r="C6889" s="82"/>
      <c r="D6889" s="84"/>
      <c r="E6889" s="116"/>
      <c r="F6889" s="180"/>
    </row>
    <row r="6890" spans="2:6" s="1" customFormat="1">
      <c r="B6890" s="5"/>
      <c r="C6890" s="82"/>
      <c r="D6890" s="84"/>
      <c r="E6890" s="116"/>
      <c r="F6890" s="180"/>
    </row>
    <row r="6891" spans="2:6" s="1" customFormat="1">
      <c r="B6891" s="5"/>
      <c r="C6891" s="82"/>
      <c r="D6891" s="84"/>
      <c r="E6891" s="116"/>
      <c r="F6891" s="180"/>
    </row>
    <row r="6892" spans="2:6" s="1" customFormat="1">
      <c r="B6892" s="5"/>
      <c r="C6892" s="82"/>
      <c r="D6892" s="84"/>
      <c r="E6892" s="116"/>
      <c r="F6892" s="180"/>
    </row>
    <row r="6893" spans="2:6" s="1" customFormat="1">
      <c r="B6893" s="5"/>
      <c r="C6893" s="82"/>
      <c r="D6893" s="84"/>
      <c r="E6893" s="116"/>
      <c r="F6893" s="180"/>
    </row>
    <row r="6894" spans="2:6" s="1" customFormat="1">
      <c r="B6894" s="5"/>
      <c r="C6894" s="82"/>
      <c r="D6894" s="84"/>
      <c r="E6894" s="116"/>
      <c r="F6894" s="180"/>
    </row>
    <row r="6895" spans="2:6" s="1" customFormat="1">
      <c r="B6895" s="5"/>
      <c r="C6895" s="82"/>
      <c r="D6895" s="84"/>
      <c r="E6895" s="116"/>
      <c r="F6895" s="180"/>
    </row>
    <row r="6896" spans="2:6" s="1" customFormat="1">
      <c r="B6896" s="5"/>
      <c r="C6896" s="82"/>
      <c r="D6896" s="84"/>
      <c r="E6896" s="116"/>
      <c r="F6896" s="180"/>
    </row>
    <row r="6897" spans="2:6" s="1" customFormat="1">
      <c r="B6897" s="5"/>
      <c r="C6897" s="82"/>
      <c r="D6897" s="84"/>
      <c r="E6897" s="116"/>
      <c r="F6897" s="180"/>
    </row>
    <row r="6898" spans="2:6" s="1" customFormat="1">
      <c r="B6898" s="5"/>
      <c r="C6898" s="82"/>
      <c r="D6898" s="84"/>
      <c r="E6898" s="116"/>
      <c r="F6898" s="180"/>
    </row>
    <row r="6899" spans="2:6" s="1" customFormat="1">
      <c r="B6899" s="5"/>
      <c r="C6899" s="82"/>
      <c r="D6899" s="84"/>
      <c r="E6899" s="116"/>
      <c r="F6899" s="180"/>
    </row>
    <row r="6900" spans="2:6" s="1" customFormat="1">
      <c r="B6900" s="5"/>
      <c r="C6900" s="82"/>
      <c r="D6900" s="84"/>
      <c r="E6900" s="116"/>
      <c r="F6900" s="180"/>
    </row>
    <row r="6901" spans="2:6" s="1" customFormat="1">
      <c r="B6901" s="5"/>
      <c r="C6901" s="82"/>
      <c r="D6901" s="84"/>
      <c r="E6901" s="116"/>
      <c r="F6901" s="180"/>
    </row>
    <row r="6902" spans="2:6" s="1" customFormat="1">
      <c r="B6902" s="5"/>
      <c r="C6902" s="82"/>
      <c r="D6902" s="84"/>
      <c r="E6902" s="116"/>
      <c r="F6902" s="180"/>
    </row>
    <row r="6903" spans="2:6" s="1" customFormat="1">
      <c r="B6903" s="5"/>
      <c r="C6903" s="82"/>
      <c r="D6903" s="84"/>
      <c r="E6903" s="116"/>
      <c r="F6903" s="180"/>
    </row>
    <row r="6904" spans="2:6" s="1" customFormat="1">
      <c r="B6904" s="5"/>
      <c r="C6904" s="82"/>
      <c r="D6904" s="84"/>
      <c r="E6904" s="116"/>
      <c r="F6904" s="180"/>
    </row>
    <row r="6905" spans="2:6" s="1" customFormat="1">
      <c r="B6905" s="5"/>
      <c r="C6905" s="82"/>
      <c r="D6905" s="84"/>
      <c r="E6905" s="116"/>
      <c r="F6905" s="180"/>
    </row>
    <row r="6906" spans="2:6" s="1" customFormat="1">
      <c r="B6906" s="5"/>
      <c r="C6906" s="82"/>
      <c r="D6906" s="84"/>
      <c r="E6906" s="116"/>
      <c r="F6906" s="180"/>
    </row>
    <row r="6907" spans="2:6" s="1" customFormat="1">
      <c r="B6907" s="5"/>
      <c r="C6907" s="82"/>
      <c r="D6907" s="84"/>
      <c r="E6907" s="116"/>
      <c r="F6907" s="180"/>
    </row>
    <row r="6908" spans="2:6" s="1" customFormat="1">
      <c r="B6908" s="5"/>
      <c r="C6908" s="82"/>
      <c r="D6908" s="84"/>
      <c r="E6908" s="116"/>
      <c r="F6908" s="180"/>
    </row>
    <row r="6909" spans="2:6" s="1" customFormat="1">
      <c r="B6909" s="5"/>
      <c r="C6909" s="82"/>
      <c r="D6909" s="84"/>
      <c r="E6909" s="116"/>
      <c r="F6909" s="180"/>
    </row>
    <row r="6910" spans="2:6" s="1" customFormat="1">
      <c r="B6910" s="5"/>
      <c r="C6910" s="82"/>
      <c r="D6910" s="84"/>
      <c r="E6910" s="116"/>
      <c r="F6910" s="180"/>
    </row>
    <row r="6911" spans="2:6" s="1" customFormat="1">
      <c r="B6911" s="5"/>
      <c r="C6911" s="82"/>
      <c r="D6911" s="84"/>
      <c r="E6911" s="116"/>
      <c r="F6911" s="180"/>
    </row>
    <row r="6912" spans="2:6" s="1" customFormat="1">
      <c r="B6912" s="5"/>
      <c r="C6912" s="82"/>
      <c r="D6912" s="84"/>
      <c r="E6912" s="116"/>
      <c r="F6912" s="180"/>
    </row>
    <row r="6913" spans="2:6" s="1" customFormat="1">
      <c r="B6913" s="5"/>
      <c r="C6913" s="82"/>
      <c r="D6913" s="84"/>
      <c r="E6913" s="116"/>
      <c r="F6913" s="180"/>
    </row>
    <row r="6914" spans="2:6" s="1" customFormat="1">
      <c r="B6914" s="5"/>
      <c r="C6914" s="82"/>
      <c r="D6914" s="84"/>
      <c r="E6914" s="116"/>
      <c r="F6914" s="180"/>
    </row>
    <row r="6915" spans="2:6" s="1" customFormat="1">
      <c r="B6915" s="5"/>
      <c r="C6915" s="82"/>
      <c r="D6915" s="84"/>
      <c r="E6915" s="116"/>
      <c r="F6915" s="180"/>
    </row>
    <row r="6916" spans="2:6" s="1" customFormat="1">
      <c r="B6916" s="5"/>
      <c r="C6916" s="82"/>
      <c r="D6916" s="84"/>
      <c r="E6916" s="116"/>
      <c r="F6916" s="180"/>
    </row>
    <row r="6917" spans="2:6" s="1" customFormat="1">
      <c r="B6917" s="5"/>
      <c r="C6917" s="82"/>
      <c r="D6917" s="84"/>
      <c r="E6917" s="116"/>
      <c r="F6917" s="180"/>
    </row>
    <row r="6918" spans="2:6" s="1" customFormat="1">
      <c r="B6918" s="5"/>
      <c r="C6918" s="82"/>
      <c r="D6918" s="84"/>
      <c r="E6918" s="116"/>
      <c r="F6918" s="180"/>
    </row>
    <row r="6919" spans="2:6" s="1" customFormat="1">
      <c r="B6919" s="5"/>
      <c r="C6919" s="82"/>
      <c r="D6919" s="84"/>
      <c r="E6919" s="116"/>
      <c r="F6919" s="180"/>
    </row>
    <row r="6920" spans="2:6" s="1" customFormat="1">
      <c r="B6920" s="5"/>
      <c r="C6920" s="82"/>
      <c r="D6920" s="84"/>
      <c r="E6920" s="116"/>
      <c r="F6920" s="180"/>
    </row>
    <row r="6921" spans="2:6" s="1" customFormat="1">
      <c r="B6921" s="5"/>
      <c r="C6921" s="82"/>
      <c r="D6921" s="84"/>
      <c r="E6921" s="116"/>
      <c r="F6921" s="180"/>
    </row>
    <row r="6922" spans="2:6" s="1" customFormat="1">
      <c r="B6922" s="5"/>
      <c r="C6922" s="82"/>
      <c r="D6922" s="84"/>
      <c r="E6922" s="116"/>
      <c r="F6922" s="180"/>
    </row>
    <row r="6923" spans="2:6" s="1" customFormat="1">
      <c r="B6923" s="5"/>
      <c r="C6923" s="82"/>
      <c r="D6923" s="84"/>
      <c r="E6923" s="116"/>
      <c r="F6923" s="180"/>
    </row>
    <row r="6924" spans="2:6" s="1" customFormat="1">
      <c r="B6924" s="5"/>
      <c r="C6924" s="82"/>
      <c r="D6924" s="84"/>
      <c r="E6924" s="116"/>
      <c r="F6924" s="180"/>
    </row>
    <row r="6925" spans="2:6" s="1" customFormat="1">
      <c r="B6925" s="5"/>
      <c r="C6925" s="82"/>
      <c r="D6925" s="84"/>
      <c r="E6925" s="116"/>
      <c r="F6925" s="180"/>
    </row>
    <row r="6926" spans="2:6" s="1" customFormat="1">
      <c r="B6926" s="5"/>
      <c r="C6926" s="82"/>
      <c r="D6926" s="84"/>
      <c r="E6926" s="116"/>
      <c r="F6926" s="180"/>
    </row>
    <row r="6927" spans="2:6" s="1" customFormat="1">
      <c r="B6927" s="5"/>
      <c r="C6927" s="82"/>
      <c r="D6927" s="84"/>
      <c r="E6927" s="116"/>
      <c r="F6927" s="180"/>
    </row>
    <row r="6928" spans="2:6" s="1" customFormat="1">
      <c r="B6928" s="5"/>
      <c r="C6928" s="82"/>
      <c r="D6928" s="84"/>
      <c r="E6928" s="116"/>
      <c r="F6928" s="180"/>
    </row>
    <row r="6929" spans="2:6" s="1" customFormat="1">
      <c r="B6929" s="5"/>
      <c r="C6929" s="82"/>
      <c r="D6929" s="84"/>
      <c r="E6929" s="116"/>
      <c r="F6929" s="180"/>
    </row>
    <row r="6930" spans="2:6" s="1" customFormat="1">
      <c r="B6930" s="5"/>
      <c r="C6930" s="82"/>
      <c r="D6930" s="84"/>
      <c r="E6930" s="116"/>
      <c r="F6930" s="180"/>
    </row>
    <row r="6931" spans="2:6" s="1" customFormat="1">
      <c r="B6931" s="5"/>
      <c r="C6931" s="82"/>
      <c r="D6931" s="84"/>
      <c r="E6931" s="116"/>
      <c r="F6931" s="180"/>
    </row>
    <row r="6932" spans="2:6" s="1" customFormat="1">
      <c r="B6932" s="5"/>
      <c r="C6932" s="82"/>
      <c r="D6932" s="84"/>
      <c r="E6932" s="116"/>
      <c r="F6932" s="180"/>
    </row>
    <row r="6933" spans="2:6" s="1" customFormat="1">
      <c r="B6933" s="5"/>
      <c r="C6933" s="82"/>
      <c r="D6933" s="84"/>
      <c r="E6933" s="116"/>
      <c r="F6933" s="180"/>
    </row>
    <row r="6934" spans="2:6" s="1" customFormat="1">
      <c r="B6934" s="5"/>
      <c r="C6934" s="82"/>
      <c r="D6934" s="84"/>
      <c r="E6934" s="116"/>
      <c r="F6934" s="180"/>
    </row>
    <row r="6935" spans="2:6" s="1" customFormat="1">
      <c r="B6935" s="5"/>
      <c r="C6935" s="82"/>
      <c r="D6935" s="84"/>
      <c r="E6935" s="116"/>
      <c r="F6935" s="180"/>
    </row>
    <row r="6936" spans="2:6" s="1" customFormat="1">
      <c r="B6936" s="5"/>
      <c r="C6936" s="82"/>
      <c r="D6936" s="84"/>
      <c r="E6936" s="116"/>
      <c r="F6936" s="180"/>
    </row>
    <row r="6937" spans="2:6" s="1" customFormat="1">
      <c r="B6937" s="5"/>
      <c r="C6937" s="82"/>
      <c r="D6937" s="84"/>
      <c r="E6937" s="116"/>
      <c r="F6937" s="180"/>
    </row>
    <row r="6938" spans="2:6" s="1" customFormat="1">
      <c r="B6938" s="5"/>
      <c r="C6938" s="82"/>
      <c r="D6938" s="84"/>
      <c r="E6938" s="116"/>
      <c r="F6938" s="180"/>
    </row>
    <row r="6939" spans="2:6" s="1" customFormat="1">
      <c r="B6939" s="5"/>
      <c r="C6939" s="82"/>
      <c r="D6939" s="84"/>
      <c r="E6939" s="116"/>
      <c r="F6939" s="180"/>
    </row>
    <row r="6940" spans="2:6" s="1" customFormat="1">
      <c r="B6940" s="5"/>
      <c r="C6940" s="82"/>
      <c r="D6940" s="84"/>
      <c r="E6940" s="116"/>
      <c r="F6940" s="180"/>
    </row>
    <row r="6941" spans="2:6" s="1" customFormat="1">
      <c r="B6941" s="5"/>
      <c r="C6941" s="82"/>
      <c r="D6941" s="84"/>
      <c r="E6941" s="116"/>
      <c r="F6941" s="180"/>
    </row>
    <row r="6942" spans="2:6" s="1" customFormat="1">
      <c r="B6942" s="5"/>
      <c r="C6942" s="82"/>
      <c r="D6942" s="84"/>
      <c r="E6942" s="116"/>
      <c r="F6942" s="180"/>
    </row>
    <row r="6943" spans="2:6" s="1" customFormat="1">
      <c r="B6943" s="5"/>
      <c r="C6943" s="82"/>
      <c r="D6943" s="84"/>
      <c r="E6943" s="116"/>
      <c r="F6943" s="180"/>
    </row>
    <row r="6944" spans="2:6" s="1" customFormat="1">
      <c r="B6944" s="5"/>
      <c r="C6944" s="82"/>
      <c r="D6944" s="84"/>
      <c r="E6944" s="116"/>
      <c r="F6944" s="180"/>
    </row>
    <row r="6945" spans="2:6" s="1" customFormat="1">
      <c r="B6945" s="5"/>
      <c r="C6945" s="82"/>
      <c r="D6945" s="84"/>
      <c r="E6945" s="116"/>
      <c r="F6945" s="180"/>
    </row>
    <row r="6946" spans="2:6" s="1" customFormat="1">
      <c r="B6946" s="5"/>
      <c r="C6946" s="82"/>
      <c r="D6946" s="84"/>
      <c r="E6946" s="116"/>
      <c r="F6946" s="180"/>
    </row>
    <row r="6947" spans="2:6" s="1" customFormat="1">
      <c r="B6947" s="5"/>
      <c r="C6947" s="82"/>
      <c r="D6947" s="84"/>
      <c r="E6947" s="116"/>
      <c r="F6947" s="180"/>
    </row>
    <row r="6948" spans="2:6" s="1" customFormat="1">
      <c r="B6948" s="5"/>
      <c r="C6948" s="82"/>
      <c r="D6948" s="84"/>
      <c r="E6948" s="116"/>
      <c r="F6948" s="180"/>
    </row>
    <row r="6949" spans="2:6" s="1" customFormat="1">
      <c r="B6949" s="5"/>
      <c r="C6949" s="82"/>
      <c r="D6949" s="84"/>
      <c r="E6949" s="116"/>
      <c r="F6949" s="180"/>
    </row>
    <row r="6950" spans="2:6" s="1" customFormat="1">
      <c r="B6950" s="5"/>
      <c r="C6950" s="82"/>
      <c r="D6950" s="84"/>
      <c r="E6950" s="116"/>
      <c r="F6950" s="180"/>
    </row>
    <row r="6951" spans="2:6" s="1" customFormat="1">
      <c r="B6951" s="5"/>
      <c r="C6951" s="82"/>
      <c r="D6951" s="84"/>
      <c r="E6951" s="116"/>
      <c r="F6951" s="180"/>
    </row>
    <row r="6952" spans="2:6" s="1" customFormat="1">
      <c r="B6952" s="5"/>
      <c r="C6952" s="82"/>
      <c r="D6952" s="84"/>
      <c r="E6952" s="116"/>
      <c r="F6952" s="180"/>
    </row>
    <row r="6953" spans="2:6" s="1" customFormat="1">
      <c r="B6953" s="5"/>
      <c r="C6953" s="82"/>
      <c r="D6953" s="84"/>
      <c r="E6953" s="116"/>
      <c r="F6953" s="180"/>
    </row>
    <row r="6954" spans="2:6" s="1" customFormat="1">
      <c r="B6954" s="5"/>
      <c r="C6954" s="82"/>
      <c r="D6954" s="84"/>
      <c r="E6954" s="116"/>
      <c r="F6954" s="180"/>
    </row>
    <row r="6955" spans="2:6" s="1" customFormat="1">
      <c r="B6955" s="5"/>
      <c r="C6955" s="82"/>
      <c r="D6955" s="84"/>
      <c r="E6955" s="116"/>
      <c r="F6955" s="180"/>
    </row>
    <row r="6956" spans="2:6" s="1" customFormat="1">
      <c r="B6956" s="5"/>
      <c r="C6956" s="82"/>
      <c r="D6956" s="84"/>
      <c r="E6956" s="116"/>
      <c r="F6956" s="180"/>
    </row>
    <row r="6957" spans="2:6" s="1" customFormat="1">
      <c r="B6957" s="5"/>
      <c r="C6957" s="82"/>
      <c r="D6957" s="84"/>
      <c r="E6957" s="116"/>
      <c r="F6957" s="180"/>
    </row>
    <row r="6958" spans="2:6" s="1" customFormat="1">
      <c r="B6958" s="5"/>
      <c r="C6958" s="82"/>
      <c r="D6958" s="84"/>
      <c r="E6958" s="116"/>
      <c r="F6958" s="180"/>
    </row>
    <row r="6959" spans="2:6" s="1" customFormat="1">
      <c r="B6959" s="5"/>
      <c r="C6959" s="82"/>
      <c r="D6959" s="84"/>
      <c r="E6959" s="116"/>
      <c r="F6959" s="180"/>
    </row>
    <row r="6960" spans="2:6" s="1" customFormat="1">
      <c r="B6960" s="5"/>
      <c r="C6960" s="82"/>
      <c r="D6960" s="84"/>
      <c r="E6960" s="116"/>
      <c r="F6960" s="180"/>
    </row>
    <row r="6961" spans="2:6" s="1" customFormat="1">
      <c r="B6961" s="5"/>
      <c r="C6961" s="82"/>
      <c r="D6961" s="84"/>
      <c r="E6961" s="116"/>
      <c r="F6961" s="180"/>
    </row>
    <row r="6962" spans="2:6" s="1" customFormat="1">
      <c r="B6962" s="5"/>
      <c r="C6962" s="82"/>
      <c r="D6962" s="84"/>
      <c r="E6962" s="116"/>
      <c r="F6962" s="180"/>
    </row>
    <row r="6963" spans="2:6" s="1" customFormat="1">
      <c r="B6963" s="5"/>
      <c r="C6963" s="82"/>
      <c r="D6963" s="84"/>
      <c r="E6963" s="116"/>
      <c r="F6963" s="180"/>
    </row>
    <row r="6964" spans="2:6" s="1" customFormat="1">
      <c r="B6964" s="5"/>
      <c r="C6964" s="82"/>
      <c r="D6964" s="84"/>
      <c r="E6964" s="116"/>
      <c r="F6964" s="180"/>
    </row>
    <row r="6965" spans="2:6" s="1" customFormat="1">
      <c r="B6965" s="5"/>
      <c r="C6965" s="82"/>
      <c r="D6965" s="84"/>
      <c r="E6965" s="116"/>
      <c r="F6965" s="180"/>
    </row>
    <row r="6966" spans="2:6" s="1" customFormat="1">
      <c r="B6966" s="5"/>
      <c r="C6966" s="82"/>
      <c r="D6966" s="84"/>
      <c r="E6966" s="116"/>
      <c r="F6966" s="180"/>
    </row>
    <row r="6967" spans="2:6" s="1" customFormat="1">
      <c r="B6967" s="5"/>
      <c r="C6967" s="82"/>
      <c r="D6967" s="84"/>
      <c r="E6967" s="116"/>
      <c r="F6967" s="180"/>
    </row>
    <row r="6968" spans="2:6" s="1" customFormat="1">
      <c r="B6968" s="5"/>
      <c r="C6968" s="82"/>
      <c r="D6968" s="84"/>
      <c r="E6968" s="116"/>
      <c r="F6968" s="180"/>
    </row>
    <row r="6969" spans="2:6" s="1" customFormat="1">
      <c r="B6969" s="5"/>
      <c r="C6969" s="82"/>
      <c r="D6969" s="84"/>
      <c r="E6969" s="116"/>
      <c r="F6969" s="180"/>
    </row>
    <row r="6970" spans="2:6" s="1" customFormat="1">
      <c r="B6970" s="5"/>
      <c r="C6970" s="82"/>
      <c r="D6970" s="84"/>
      <c r="E6970" s="116"/>
      <c r="F6970" s="180"/>
    </row>
    <row r="6971" spans="2:6" s="1" customFormat="1">
      <c r="B6971" s="5"/>
      <c r="C6971" s="82"/>
      <c r="D6971" s="84"/>
      <c r="E6971" s="116"/>
      <c r="F6971" s="180"/>
    </row>
    <row r="6972" spans="2:6" s="1" customFormat="1">
      <c r="B6972" s="5"/>
      <c r="C6972" s="82"/>
      <c r="D6972" s="84"/>
      <c r="E6972" s="116"/>
      <c r="F6972" s="180"/>
    </row>
    <row r="6973" spans="2:6" s="1" customFormat="1">
      <c r="B6973" s="5"/>
      <c r="C6973" s="82"/>
      <c r="D6973" s="84"/>
      <c r="E6973" s="116"/>
      <c r="F6973" s="180"/>
    </row>
    <row r="6974" spans="2:6" s="1" customFormat="1">
      <c r="B6974" s="5"/>
      <c r="C6974" s="82"/>
      <c r="D6974" s="84"/>
      <c r="E6974" s="116"/>
      <c r="F6974" s="180"/>
    </row>
    <row r="6975" spans="2:6" s="1" customFormat="1">
      <c r="B6975" s="5"/>
      <c r="C6975" s="82"/>
      <c r="D6975" s="84"/>
      <c r="E6975" s="116"/>
      <c r="F6975" s="180"/>
    </row>
    <row r="6976" spans="2:6" s="1" customFormat="1">
      <c r="B6976" s="5"/>
      <c r="C6976" s="82"/>
      <c r="D6976" s="84"/>
      <c r="E6976" s="116"/>
      <c r="F6976" s="180"/>
    </row>
    <row r="6977" spans="2:6" s="1" customFormat="1">
      <c r="B6977" s="2"/>
      <c r="C6977" s="82"/>
      <c r="D6977" s="84"/>
      <c r="E6977" s="116"/>
      <c r="F6977" s="180"/>
    </row>
    <row r="6978" spans="2:6" s="1" customFormat="1">
      <c r="B6978" s="2"/>
      <c r="C6978" s="82"/>
      <c r="D6978" s="84"/>
      <c r="E6978" s="116"/>
      <c r="F6978" s="180"/>
    </row>
    <row r="6979" spans="2:6" s="1" customFormat="1">
      <c r="B6979" s="2"/>
      <c r="C6979" s="82"/>
      <c r="D6979" s="84"/>
      <c r="E6979" s="116"/>
      <c r="F6979" s="180"/>
    </row>
    <row r="6980" spans="2:6" s="1" customFormat="1">
      <c r="B6980" s="2"/>
      <c r="C6980" s="82"/>
      <c r="D6980" s="84"/>
      <c r="E6980" s="116"/>
      <c r="F6980" s="180"/>
    </row>
    <row r="6981" spans="2:6" s="1" customFormat="1">
      <c r="B6981" s="2"/>
      <c r="C6981" s="82"/>
      <c r="D6981" s="84"/>
      <c r="E6981" s="116"/>
      <c r="F6981" s="180"/>
    </row>
    <row r="6982" spans="2:6" s="1" customFormat="1">
      <c r="B6982" s="2"/>
      <c r="C6982" s="82"/>
      <c r="D6982" s="84"/>
      <c r="E6982" s="116"/>
      <c r="F6982" s="180"/>
    </row>
    <row r="6983" spans="2:6" s="1" customFormat="1">
      <c r="B6983" s="2"/>
      <c r="C6983" s="82"/>
      <c r="D6983" s="84"/>
      <c r="E6983" s="116"/>
      <c r="F6983" s="180"/>
    </row>
    <row r="6984" spans="2:6" s="1" customFormat="1">
      <c r="B6984" s="5"/>
      <c r="C6984" s="82"/>
      <c r="D6984" s="84"/>
      <c r="E6984" s="116"/>
      <c r="F6984" s="180"/>
    </row>
    <row r="6985" spans="2:6" s="1" customFormat="1">
      <c r="B6985" s="5"/>
      <c r="C6985" s="82"/>
      <c r="D6985" s="84"/>
      <c r="E6985" s="116"/>
      <c r="F6985" s="180"/>
    </row>
    <row r="6986" spans="2:6" s="1" customFormat="1">
      <c r="B6986" s="5"/>
      <c r="C6986" s="82"/>
      <c r="D6986" s="84"/>
      <c r="E6986" s="116"/>
      <c r="F6986" s="180"/>
    </row>
    <row r="6987" spans="2:6" s="1" customFormat="1">
      <c r="B6987" s="5"/>
      <c r="C6987" s="82"/>
      <c r="D6987" s="84"/>
      <c r="E6987" s="116"/>
      <c r="F6987" s="180"/>
    </row>
    <row r="6988" spans="2:6" s="1" customFormat="1">
      <c r="B6988" s="5"/>
      <c r="C6988" s="82"/>
      <c r="D6988" s="84"/>
      <c r="E6988" s="116"/>
      <c r="F6988" s="180"/>
    </row>
    <row r="6989" spans="2:6" s="1" customFormat="1">
      <c r="B6989" s="5"/>
      <c r="C6989" s="82"/>
      <c r="D6989" s="84"/>
      <c r="E6989" s="116"/>
      <c r="F6989" s="180"/>
    </row>
    <row r="6990" spans="2:6" s="1" customFormat="1">
      <c r="B6990" s="5"/>
      <c r="C6990" s="82"/>
      <c r="D6990" s="84"/>
      <c r="E6990" s="116"/>
      <c r="F6990" s="180"/>
    </row>
    <row r="6991" spans="2:6" s="1" customFormat="1">
      <c r="B6991" s="5"/>
      <c r="C6991" s="82"/>
      <c r="D6991" s="84"/>
      <c r="E6991" s="116"/>
      <c r="F6991" s="180"/>
    </row>
    <row r="6992" spans="2:6" s="1" customFormat="1">
      <c r="B6992" s="5"/>
      <c r="C6992" s="82"/>
      <c r="D6992" s="84"/>
      <c r="E6992" s="116"/>
      <c r="F6992" s="180"/>
    </row>
    <row r="6993" spans="2:6" s="1" customFormat="1">
      <c r="B6993" s="5"/>
      <c r="C6993" s="82"/>
      <c r="D6993" s="84"/>
      <c r="E6993" s="116"/>
      <c r="F6993" s="180"/>
    </row>
    <row r="6994" spans="2:6" s="1" customFormat="1">
      <c r="B6994" s="5"/>
      <c r="C6994" s="82"/>
      <c r="D6994" s="84"/>
      <c r="E6994" s="116"/>
      <c r="F6994" s="180"/>
    </row>
    <row r="6995" spans="2:6" s="1" customFormat="1">
      <c r="B6995" s="5"/>
      <c r="C6995" s="82"/>
      <c r="D6995" s="84"/>
      <c r="E6995" s="116"/>
      <c r="F6995" s="180"/>
    </row>
    <row r="6996" spans="2:6" s="1" customFormat="1">
      <c r="B6996" s="5"/>
      <c r="C6996" s="82"/>
      <c r="D6996" s="84"/>
      <c r="E6996" s="116"/>
      <c r="F6996" s="180"/>
    </row>
    <row r="6997" spans="2:6" s="1" customFormat="1">
      <c r="B6997" s="5"/>
      <c r="C6997" s="82"/>
      <c r="D6997" s="84"/>
      <c r="E6997" s="116"/>
      <c r="F6997" s="180"/>
    </row>
    <row r="6998" spans="2:6" s="1" customFormat="1">
      <c r="B6998" s="5"/>
      <c r="C6998" s="82"/>
      <c r="D6998" s="84"/>
      <c r="E6998" s="116"/>
      <c r="F6998" s="180"/>
    </row>
    <row r="6999" spans="2:6" s="1" customFormat="1">
      <c r="B6999" s="5"/>
      <c r="C6999" s="82"/>
      <c r="D6999" s="84"/>
      <c r="E6999" s="116"/>
      <c r="F6999" s="180"/>
    </row>
    <row r="7000" spans="2:6" s="1" customFormat="1">
      <c r="B7000" s="5"/>
      <c r="C7000" s="82"/>
      <c r="D7000" s="84"/>
      <c r="E7000" s="116"/>
      <c r="F7000" s="180"/>
    </row>
    <row r="7001" spans="2:6" s="1" customFormat="1">
      <c r="B7001" s="5"/>
      <c r="C7001" s="82"/>
      <c r="D7001" s="84"/>
      <c r="E7001" s="116"/>
      <c r="F7001" s="180"/>
    </row>
    <row r="7002" spans="2:6" s="1" customFormat="1">
      <c r="B7002" s="5"/>
      <c r="C7002" s="82"/>
      <c r="D7002" s="84"/>
      <c r="E7002" s="116"/>
      <c r="F7002" s="180"/>
    </row>
    <row r="7003" spans="2:6" s="1" customFormat="1">
      <c r="B7003" s="5"/>
      <c r="C7003" s="82"/>
      <c r="D7003" s="84"/>
      <c r="E7003" s="116"/>
      <c r="F7003" s="180"/>
    </row>
    <row r="7004" spans="2:6" s="1" customFormat="1">
      <c r="B7004" s="5"/>
      <c r="C7004" s="82"/>
      <c r="D7004" s="84"/>
      <c r="E7004" s="116"/>
      <c r="F7004" s="180"/>
    </row>
    <row r="7005" spans="2:6" s="1" customFormat="1">
      <c r="B7005" s="5"/>
      <c r="C7005" s="82"/>
      <c r="D7005" s="84"/>
      <c r="E7005" s="116"/>
      <c r="F7005" s="180"/>
    </row>
    <row r="7006" spans="2:6" s="1" customFormat="1">
      <c r="B7006" s="5"/>
      <c r="C7006" s="82"/>
      <c r="D7006" s="84"/>
      <c r="E7006" s="116"/>
      <c r="F7006" s="180"/>
    </row>
    <row r="7007" spans="2:6" s="1" customFormat="1">
      <c r="B7007" s="5"/>
      <c r="C7007" s="82"/>
      <c r="D7007" s="84"/>
      <c r="E7007" s="116"/>
      <c r="F7007" s="180"/>
    </row>
    <row r="7008" spans="2:6" s="1" customFormat="1">
      <c r="B7008" s="5"/>
      <c r="C7008" s="82"/>
      <c r="D7008" s="84"/>
      <c r="E7008" s="116"/>
      <c r="F7008" s="180"/>
    </row>
    <row r="7009" spans="2:6" s="1" customFormat="1">
      <c r="B7009" s="5"/>
      <c r="C7009" s="82"/>
      <c r="D7009" s="84"/>
      <c r="E7009" s="116"/>
      <c r="F7009" s="180"/>
    </row>
    <row r="7010" spans="2:6" s="1" customFormat="1">
      <c r="B7010" s="5"/>
      <c r="C7010" s="82"/>
      <c r="D7010" s="84"/>
      <c r="E7010" s="116"/>
      <c r="F7010" s="180"/>
    </row>
    <row r="7011" spans="2:6" s="1" customFormat="1">
      <c r="B7011" s="5"/>
      <c r="C7011" s="82"/>
      <c r="D7011" s="84"/>
      <c r="E7011" s="116"/>
      <c r="F7011" s="180"/>
    </row>
    <row r="7012" spans="2:6" s="1" customFormat="1">
      <c r="B7012" s="5"/>
      <c r="C7012" s="82"/>
      <c r="D7012" s="84"/>
      <c r="E7012" s="116"/>
      <c r="F7012" s="180"/>
    </row>
    <row r="7013" spans="2:6" s="1" customFormat="1">
      <c r="B7013" s="5"/>
      <c r="C7013" s="82"/>
      <c r="D7013" s="84"/>
      <c r="E7013" s="116"/>
      <c r="F7013" s="180"/>
    </row>
    <row r="7014" spans="2:6" s="1" customFormat="1">
      <c r="B7014" s="5"/>
      <c r="C7014" s="82"/>
      <c r="D7014" s="84"/>
      <c r="E7014" s="116"/>
      <c r="F7014" s="180"/>
    </row>
    <row r="7015" spans="2:6" s="1" customFormat="1">
      <c r="B7015" s="5"/>
      <c r="C7015" s="82"/>
      <c r="D7015" s="84"/>
      <c r="E7015" s="116"/>
      <c r="F7015" s="180"/>
    </row>
    <row r="7016" spans="2:6" s="1" customFormat="1">
      <c r="B7016" s="5"/>
      <c r="C7016" s="82"/>
      <c r="D7016" s="84"/>
      <c r="E7016" s="116"/>
      <c r="F7016" s="180"/>
    </row>
    <row r="7017" spans="2:6" s="1" customFormat="1">
      <c r="B7017" s="5"/>
      <c r="C7017" s="82"/>
      <c r="D7017" s="84"/>
      <c r="E7017" s="116"/>
      <c r="F7017" s="180"/>
    </row>
    <row r="7018" spans="2:6" s="1" customFormat="1">
      <c r="B7018" s="5"/>
      <c r="C7018" s="82"/>
      <c r="D7018" s="84"/>
      <c r="E7018" s="116"/>
      <c r="F7018" s="180"/>
    </row>
    <row r="7019" spans="2:6" s="1" customFormat="1">
      <c r="B7019" s="5"/>
      <c r="C7019" s="82"/>
      <c r="D7019" s="84"/>
      <c r="E7019" s="116"/>
      <c r="F7019" s="180"/>
    </row>
    <row r="7020" spans="2:6" s="1" customFormat="1">
      <c r="B7020" s="5"/>
      <c r="C7020" s="82"/>
      <c r="D7020" s="84"/>
      <c r="E7020" s="116"/>
      <c r="F7020" s="180"/>
    </row>
    <row r="7021" spans="2:6" s="1" customFormat="1">
      <c r="B7021" s="5"/>
      <c r="C7021" s="82"/>
      <c r="D7021" s="84"/>
      <c r="E7021" s="116"/>
      <c r="F7021" s="180"/>
    </row>
    <row r="7022" spans="2:6" s="1" customFormat="1">
      <c r="B7022" s="5"/>
      <c r="C7022" s="82"/>
      <c r="D7022" s="84"/>
      <c r="E7022" s="116"/>
      <c r="F7022" s="180"/>
    </row>
    <row r="7023" spans="2:6" s="1" customFormat="1">
      <c r="B7023" s="5"/>
      <c r="C7023" s="82"/>
      <c r="D7023" s="84"/>
      <c r="E7023" s="116"/>
      <c r="F7023" s="180"/>
    </row>
    <row r="7024" spans="2:6" s="1" customFormat="1">
      <c r="B7024" s="5"/>
      <c r="C7024" s="82"/>
      <c r="D7024" s="84"/>
      <c r="E7024" s="116"/>
      <c r="F7024" s="180"/>
    </row>
    <row r="7025" spans="2:6" s="1" customFormat="1">
      <c r="B7025" s="5"/>
      <c r="C7025" s="82"/>
      <c r="D7025" s="84"/>
      <c r="E7025" s="116"/>
      <c r="F7025" s="180"/>
    </row>
    <row r="7026" spans="2:6" s="1" customFormat="1">
      <c r="B7026" s="5"/>
      <c r="C7026" s="82"/>
      <c r="D7026" s="84"/>
      <c r="E7026" s="116"/>
      <c r="F7026" s="180"/>
    </row>
    <row r="7027" spans="2:6" s="1" customFormat="1">
      <c r="B7027" s="5"/>
      <c r="C7027" s="82"/>
      <c r="D7027" s="84"/>
      <c r="E7027" s="116"/>
      <c r="F7027" s="180"/>
    </row>
    <row r="7028" spans="2:6" s="1" customFormat="1">
      <c r="B7028" s="5"/>
      <c r="C7028" s="82"/>
      <c r="D7028" s="84"/>
      <c r="E7028" s="116"/>
      <c r="F7028" s="180"/>
    </row>
    <row r="7029" spans="2:6" s="1" customFormat="1">
      <c r="B7029" s="5"/>
      <c r="C7029" s="82"/>
      <c r="D7029" s="84"/>
      <c r="E7029" s="116"/>
      <c r="F7029" s="180"/>
    </row>
    <row r="7030" spans="2:6" s="1" customFormat="1">
      <c r="B7030" s="5"/>
      <c r="C7030" s="82"/>
      <c r="D7030" s="84"/>
      <c r="E7030" s="116"/>
      <c r="F7030" s="180"/>
    </row>
    <row r="7031" spans="2:6" s="1" customFormat="1">
      <c r="B7031" s="5"/>
      <c r="C7031" s="82"/>
      <c r="D7031" s="84"/>
      <c r="E7031" s="116"/>
      <c r="F7031" s="180"/>
    </row>
    <row r="7032" spans="2:6" s="1" customFormat="1">
      <c r="B7032" s="5"/>
      <c r="C7032" s="82"/>
      <c r="D7032" s="84"/>
      <c r="E7032" s="116"/>
      <c r="F7032" s="180"/>
    </row>
    <row r="7033" spans="2:6" s="1" customFormat="1">
      <c r="B7033" s="5"/>
      <c r="C7033" s="82"/>
      <c r="D7033" s="84"/>
      <c r="E7033" s="116"/>
      <c r="F7033" s="180"/>
    </row>
    <row r="7034" spans="2:6" s="1" customFormat="1">
      <c r="B7034" s="5"/>
      <c r="C7034" s="82"/>
      <c r="D7034" s="84"/>
      <c r="E7034" s="116"/>
      <c r="F7034" s="180"/>
    </row>
    <row r="7035" spans="2:6" s="1" customFormat="1">
      <c r="B7035" s="5"/>
      <c r="C7035" s="82"/>
      <c r="D7035" s="84"/>
      <c r="E7035" s="116"/>
      <c r="F7035" s="180"/>
    </row>
    <row r="7036" spans="2:6" s="1" customFormat="1">
      <c r="B7036" s="5"/>
      <c r="C7036" s="82"/>
      <c r="D7036" s="84"/>
      <c r="E7036" s="116"/>
      <c r="F7036" s="180"/>
    </row>
    <row r="7037" spans="2:6" s="1" customFormat="1">
      <c r="B7037" s="5"/>
      <c r="C7037" s="82"/>
      <c r="D7037" s="84"/>
      <c r="E7037" s="116"/>
      <c r="F7037" s="180"/>
    </row>
    <row r="7038" spans="2:6" s="1" customFormat="1">
      <c r="B7038" s="5"/>
      <c r="C7038" s="82"/>
      <c r="D7038" s="84"/>
      <c r="E7038" s="116"/>
      <c r="F7038" s="180"/>
    </row>
    <row r="7039" spans="2:6" s="1" customFormat="1">
      <c r="B7039" s="5"/>
      <c r="C7039" s="82"/>
      <c r="D7039" s="84"/>
      <c r="E7039" s="116"/>
      <c r="F7039" s="180"/>
    </row>
    <row r="7040" spans="2:6" s="1" customFormat="1">
      <c r="B7040" s="2"/>
      <c r="C7040" s="82"/>
      <c r="D7040" s="84"/>
      <c r="E7040" s="116"/>
      <c r="F7040" s="180"/>
    </row>
    <row r="7041" spans="2:6" s="1" customFormat="1">
      <c r="B7041" s="5"/>
      <c r="C7041" s="82"/>
      <c r="D7041" s="84"/>
      <c r="E7041" s="116"/>
      <c r="F7041" s="180"/>
    </row>
    <row r="7042" spans="2:6" s="1" customFormat="1">
      <c r="B7042" s="2"/>
      <c r="C7042" s="82"/>
      <c r="D7042" s="84"/>
      <c r="E7042" s="116"/>
      <c r="F7042" s="180"/>
    </row>
    <row r="7043" spans="2:6" s="1" customFormat="1">
      <c r="B7043" s="5"/>
      <c r="C7043" s="82"/>
      <c r="D7043" s="84"/>
      <c r="E7043" s="116"/>
      <c r="F7043" s="180"/>
    </row>
    <row r="7044" spans="2:6" s="1" customFormat="1">
      <c r="B7044" s="5"/>
      <c r="C7044" s="82"/>
      <c r="D7044" s="84"/>
      <c r="E7044" s="116"/>
      <c r="F7044" s="180"/>
    </row>
    <row r="7045" spans="2:6" s="1" customFormat="1">
      <c r="B7045" s="5"/>
      <c r="C7045" s="82"/>
      <c r="D7045" s="84"/>
      <c r="E7045" s="116"/>
      <c r="F7045" s="180"/>
    </row>
    <row r="7046" spans="2:6" s="1" customFormat="1">
      <c r="B7046" s="5"/>
      <c r="C7046" s="82"/>
      <c r="D7046" s="84"/>
      <c r="E7046" s="116"/>
      <c r="F7046" s="180"/>
    </row>
    <row r="7047" spans="2:6" s="1" customFormat="1">
      <c r="B7047" s="5"/>
      <c r="C7047" s="82"/>
      <c r="D7047" s="84"/>
      <c r="E7047" s="116"/>
      <c r="F7047" s="180"/>
    </row>
    <row r="7048" spans="2:6" s="1" customFormat="1">
      <c r="B7048" s="2"/>
      <c r="C7048" s="82"/>
      <c r="D7048" s="84"/>
      <c r="E7048" s="116"/>
      <c r="F7048" s="180"/>
    </row>
    <row r="7049" spans="2:6" s="1" customFormat="1">
      <c r="B7049" s="5"/>
      <c r="C7049" s="82"/>
      <c r="D7049" s="84"/>
      <c r="E7049" s="116"/>
      <c r="F7049" s="180"/>
    </row>
    <row r="7050" spans="2:6" s="1" customFormat="1">
      <c r="B7050" s="5"/>
      <c r="C7050" s="82"/>
      <c r="D7050" s="84"/>
      <c r="E7050" s="116"/>
      <c r="F7050" s="180"/>
    </row>
    <row r="7051" spans="2:6" s="1" customFormat="1">
      <c r="B7051" s="5"/>
      <c r="C7051" s="82"/>
      <c r="D7051" s="84"/>
      <c r="E7051" s="116"/>
      <c r="F7051" s="180"/>
    </row>
    <row r="7052" spans="2:6" s="1" customFormat="1">
      <c r="B7052" s="5"/>
      <c r="C7052" s="82"/>
      <c r="D7052" s="84"/>
      <c r="E7052" s="116"/>
      <c r="F7052" s="180"/>
    </row>
    <row r="7053" spans="2:6" s="1" customFormat="1">
      <c r="B7053" s="5"/>
      <c r="C7053" s="82"/>
      <c r="D7053" s="84"/>
      <c r="E7053" s="116"/>
      <c r="F7053" s="180"/>
    </row>
    <row r="7054" spans="2:6" s="1" customFormat="1">
      <c r="B7054" s="2"/>
      <c r="C7054" s="82"/>
      <c r="D7054" s="84"/>
      <c r="E7054" s="116"/>
      <c r="F7054" s="180"/>
    </row>
    <row r="7055" spans="2:6" s="1" customFormat="1">
      <c r="B7055" s="5"/>
      <c r="C7055" s="82"/>
      <c r="D7055" s="84"/>
      <c r="E7055" s="116"/>
      <c r="F7055" s="180"/>
    </row>
    <row r="7056" spans="2:6" s="1" customFormat="1">
      <c r="B7056" s="5"/>
      <c r="C7056" s="82"/>
      <c r="D7056" s="84"/>
      <c r="E7056" s="116"/>
      <c r="F7056" s="180"/>
    </row>
    <row r="7057" spans="2:6" s="1" customFormat="1">
      <c r="B7057" s="5"/>
      <c r="C7057" s="82"/>
      <c r="D7057" s="84"/>
      <c r="E7057" s="116"/>
      <c r="F7057" s="180"/>
    </row>
    <row r="7058" spans="2:6" s="1" customFormat="1">
      <c r="B7058" s="2"/>
      <c r="C7058" s="82"/>
      <c r="D7058" s="84"/>
      <c r="E7058" s="116"/>
      <c r="F7058" s="180"/>
    </row>
    <row r="7059" spans="2:6" s="1" customFormat="1">
      <c r="B7059" s="5"/>
      <c r="C7059" s="82"/>
      <c r="D7059" s="84"/>
      <c r="E7059" s="116"/>
      <c r="F7059" s="180"/>
    </row>
    <row r="7060" spans="2:6" s="1" customFormat="1">
      <c r="B7060" s="5"/>
      <c r="C7060" s="82"/>
      <c r="D7060" s="84"/>
      <c r="E7060" s="116"/>
      <c r="F7060" s="180"/>
    </row>
    <row r="7061" spans="2:6" s="1" customFormat="1">
      <c r="B7061" s="5"/>
      <c r="C7061" s="82"/>
      <c r="D7061" s="84"/>
      <c r="E7061" s="116"/>
      <c r="F7061" s="180"/>
    </row>
    <row r="7062" spans="2:6" s="1" customFormat="1">
      <c r="B7062" s="5"/>
      <c r="C7062" s="82"/>
      <c r="D7062" s="84"/>
      <c r="E7062" s="116"/>
      <c r="F7062" s="180"/>
    </row>
    <row r="7063" spans="2:6" s="1" customFormat="1">
      <c r="B7063" s="5"/>
      <c r="C7063" s="82"/>
      <c r="D7063" s="84"/>
      <c r="E7063" s="116"/>
      <c r="F7063" s="180"/>
    </row>
    <row r="7064" spans="2:6" s="1" customFormat="1">
      <c r="B7064" s="5"/>
      <c r="C7064" s="82"/>
      <c r="D7064" s="84"/>
      <c r="E7064" s="116"/>
      <c r="F7064" s="180"/>
    </row>
    <row r="7065" spans="2:6" s="1" customFormat="1">
      <c r="B7065" s="5"/>
      <c r="C7065" s="82"/>
      <c r="D7065" s="84"/>
      <c r="E7065" s="116"/>
      <c r="F7065" s="180"/>
    </row>
    <row r="7066" spans="2:6" s="1" customFormat="1">
      <c r="B7066" s="5"/>
      <c r="C7066" s="82"/>
      <c r="D7066" s="84"/>
      <c r="E7066" s="116"/>
      <c r="F7066" s="180"/>
    </row>
    <row r="7067" spans="2:6" s="1" customFormat="1">
      <c r="B7067" s="5"/>
      <c r="C7067" s="82"/>
      <c r="D7067" s="84"/>
      <c r="E7067" s="116"/>
      <c r="F7067" s="180"/>
    </row>
    <row r="7068" spans="2:6" s="1" customFormat="1">
      <c r="B7068" s="5"/>
      <c r="C7068" s="82"/>
      <c r="D7068" s="84"/>
      <c r="E7068" s="116"/>
      <c r="F7068" s="180"/>
    </row>
    <row r="7069" spans="2:6" s="1" customFormat="1">
      <c r="B7069" s="5"/>
      <c r="C7069" s="82"/>
      <c r="D7069" s="84"/>
      <c r="E7069" s="116"/>
      <c r="F7069" s="180"/>
    </row>
    <row r="7070" spans="2:6" s="1" customFormat="1">
      <c r="B7070" s="5"/>
      <c r="C7070" s="82"/>
      <c r="D7070" s="84"/>
      <c r="E7070" s="116"/>
      <c r="F7070" s="180"/>
    </row>
    <row r="7071" spans="2:6" s="1" customFormat="1">
      <c r="B7071" s="5"/>
      <c r="C7071" s="82"/>
      <c r="D7071" s="84"/>
      <c r="E7071" s="116"/>
      <c r="F7071" s="180"/>
    </row>
    <row r="7072" spans="2:6" s="1" customFormat="1">
      <c r="B7072" s="5"/>
      <c r="C7072" s="82"/>
      <c r="D7072" s="84"/>
      <c r="E7072" s="116"/>
      <c r="F7072" s="180"/>
    </row>
    <row r="7073" spans="2:6" s="1" customFormat="1">
      <c r="B7073" s="5"/>
      <c r="C7073" s="82"/>
      <c r="D7073" s="84"/>
      <c r="E7073" s="116"/>
      <c r="F7073" s="180"/>
    </row>
    <row r="7074" spans="2:6" s="1" customFormat="1">
      <c r="B7074" s="5"/>
      <c r="C7074" s="82"/>
      <c r="D7074" s="84"/>
      <c r="E7074" s="116"/>
      <c r="F7074" s="180"/>
    </row>
    <row r="7075" spans="2:6" s="1" customFormat="1">
      <c r="B7075" s="5"/>
      <c r="C7075" s="82"/>
      <c r="D7075" s="84"/>
      <c r="E7075" s="116"/>
      <c r="F7075" s="180"/>
    </row>
    <row r="7076" spans="2:6" s="1" customFormat="1">
      <c r="B7076" s="5"/>
      <c r="C7076" s="82"/>
      <c r="D7076" s="84"/>
      <c r="E7076" s="116"/>
      <c r="F7076" s="180"/>
    </row>
    <row r="7077" spans="2:6" s="1" customFormat="1">
      <c r="B7077" s="5"/>
      <c r="C7077" s="82"/>
      <c r="D7077" s="84"/>
      <c r="E7077" s="116"/>
      <c r="F7077" s="180"/>
    </row>
    <row r="7078" spans="2:6" s="1" customFormat="1">
      <c r="B7078" s="5"/>
      <c r="C7078" s="82"/>
      <c r="D7078" s="84"/>
      <c r="E7078" s="116"/>
      <c r="F7078" s="180"/>
    </row>
    <row r="7079" spans="2:6" s="1" customFormat="1">
      <c r="B7079" s="5"/>
      <c r="C7079" s="82"/>
      <c r="D7079" s="84"/>
      <c r="E7079" s="116"/>
      <c r="F7079" s="180"/>
    </row>
    <row r="7080" spans="2:6" s="1" customFormat="1">
      <c r="B7080" s="5"/>
      <c r="C7080" s="82"/>
      <c r="D7080" s="84"/>
      <c r="E7080" s="116"/>
      <c r="F7080" s="180"/>
    </row>
    <row r="7081" spans="2:6" s="1" customFormat="1">
      <c r="B7081" s="5"/>
      <c r="C7081" s="82"/>
      <c r="D7081" s="84"/>
      <c r="E7081" s="116"/>
      <c r="F7081" s="180"/>
    </row>
    <row r="7082" spans="2:6" s="1" customFormat="1">
      <c r="B7082" s="5"/>
      <c r="C7082" s="82"/>
      <c r="D7082" s="84"/>
      <c r="E7082" s="116"/>
      <c r="F7082" s="180"/>
    </row>
    <row r="7083" spans="2:6" s="1" customFormat="1">
      <c r="B7083" s="5"/>
      <c r="C7083" s="82"/>
      <c r="D7083" s="84"/>
      <c r="E7083" s="116"/>
      <c r="F7083" s="180"/>
    </row>
    <row r="7084" spans="2:6" s="1" customFormat="1">
      <c r="B7084" s="2"/>
      <c r="C7084" s="82"/>
      <c r="D7084" s="84"/>
      <c r="E7084" s="116"/>
      <c r="F7084" s="180"/>
    </row>
    <row r="7085" spans="2:6" s="1" customFormat="1">
      <c r="B7085" s="2"/>
      <c r="C7085" s="82"/>
      <c r="D7085" s="84"/>
      <c r="E7085" s="116"/>
      <c r="F7085" s="180"/>
    </row>
    <row r="7086" spans="2:6" s="1" customFormat="1">
      <c r="B7086" s="2"/>
      <c r="C7086" s="82"/>
      <c r="D7086" s="84"/>
      <c r="E7086" s="116"/>
      <c r="F7086" s="180"/>
    </row>
    <row r="7087" spans="2:6" s="1" customFormat="1">
      <c r="B7087" s="2"/>
      <c r="C7087" s="82"/>
      <c r="D7087" s="84"/>
      <c r="E7087" s="116"/>
      <c r="F7087" s="180"/>
    </row>
    <row r="7088" spans="2:6" s="1" customFormat="1">
      <c r="B7088" s="2"/>
      <c r="C7088" s="82"/>
      <c r="D7088" s="84"/>
      <c r="E7088" s="116"/>
      <c r="F7088" s="180"/>
    </row>
    <row r="7089" spans="2:6" s="1" customFormat="1">
      <c r="B7089" s="2"/>
      <c r="C7089" s="82"/>
      <c r="D7089" s="84"/>
      <c r="E7089" s="116"/>
      <c r="F7089" s="180"/>
    </row>
    <row r="7090" spans="2:6" s="1" customFormat="1">
      <c r="B7090" s="2"/>
      <c r="C7090" s="82"/>
      <c r="D7090" s="84"/>
      <c r="E7090" s="116"/>
      <c r="F7090" s="180"/>
    </row>
    <row r="7091" spans="2:6" s="1" customFormat="1">
      <c r="B7091" s="2"/>
      <c r="C7091" s="82"/>
      <c r="D7091" s="84"/>
      <c r="E7091" s="116"/>
      <c r="F7091" s="180"/>
    </row>
    <row r="7092" spans="2:6" s="1" customFormat="1">
      <c r="B7092" s="2"/>
      <c r="C7092" s="82"/>
      <c r="D7092" s="84"/>
      <c r="E7092" s="116"/>
      <c r="F7092" s="180"/>
    </row>
    <row r="7093" spans="2:6" s="1" customFormat="1">
      <c r="B7093" s="2"/>
      <c r="C7093" s="82"/>
      <c r="D7093" s="84"/>
      <c r="E7093" s="116"/>
      <c r="F7093" s="180"/>
    </row>
    <row r="7094" spans="2:6" s="1" customFormat="1">
      <c r="B7094" s="2"/>
      <c r="C7094" s="82"/>
      <c r="D7094" s="84"/>
      <c r="E7094" s="116"/>
      <c r="F7094" s="180"/>
    </row>
    <row r="7095" spans="2:6" s="1" customFormat="1">
      <c r="B7095" s="2"/>
      <c r="C7095" s="82"/>
      <c r="D7095" s="84"/>
      <c r="E7095" s="116"/>
      <c r="F7095" s="180"/>
    </row>
    <row r="7096" spans="2:6" s="1" customFormat="1">
      <c r="B7096" s="2"/>
      <c r="C7096" s="82"/>
      <c r="D7096" s="84"/>
      <c r="E7096" s="116"/>
      <c r="F7096" s="180"/>
    </row>
    <row r="7097" spans="2:6" s="1" customFormat="1">
      <c r="B7097" s="2"/>
      <c r="C7097" s="82"/>
      <c r="D7097" s="84"/>
      <c r="E7097" s="116"/>
      <c r="F7097" s="180"/>
    </row>
    <row r="7098" spans="2:6" s="1" customFormat="1">
      <c r="B7098" s="2"/>
      <c r="C7098" s="82"/>
      <c r="D7098" s="84"/>
      <c r="E7098" s="116"/>
      <c r="F7098" s="180"/>
    </row>
    <row r="7099" spans="2:6" s="1" customFormat="1">
      <c r="B7099" s="2"/>
      <c r="C7099" s="82"/>
      <c r="D7099" s="84"/>
      <c r="E7099" s="116"/>
      <c r="F7099" s="180"/>
    </row>
    <row r="7100" spans="2:6" s="1" customFormat="1">
      <c r="B7100" s="2"/>
      <c r="C7100" s="82"/>
      <c r="D7100" s="84"/>
      <c r="E7100" s="116"/>
      <c r="F7100" s="180"/>
    </row>
    <row r="7101" spans="2:6" s="1" customFormat="1">
      <c r="B7101" s="2"/>
      <c r="C7101" s="82"/>
      <c r="D7101" s="84"/>
      <c r="E7101" s="116"/>
      <c r="F7101" s="180"/>
    </row>
    <row r="7102" spans="2:6" s="1" customFormat="1">
      <c r="B7102" s="2"/>
      <c r="C7102" s="82"/>
      <c r="D7102" s="84"/>
      <c r="E7102" s="116"/>
      <c r="F7102" s="180"/>
    </row>
    <row r="7103" spans="2:6" s="1" customFormat="1">
      <c r="B7103" s="2"/>
      <c r="C7103" s="82"/>
      <c r="D7103" s="84"/>
      <c r="E7103" s="116"/>
      <c r="F7103" s="180"/>
    </row>
    <row r="7104" spans="2:6" s="1" customFormat="1">
      <c r="B7104" s="2"/>
      <c r="C7104" s="82"/>
      <c r="D7104" s="84"/>
      <c r="E7104" s="116"/>
      <c r="F7104" s="180"/>
    </row>
    <row r="7105" spans="2:6" s="1" customFormat="1">
      <c r="B7105" s="2"/>
      <c r="C7105" s="82"/>
      <c r="D7105" s="84"/>
      <c r="E7105" s="116"/>
      <c r="F7105" s="180"/>
    </row>
    <row r="7106" spans="2:6" s="1" customFormat="1">
      <c r="B7106" s="2"/>
      <c r="C7106" s="82"/>
      <c r="D7106" s="84"/>
      <c r="E7106" s="116"/>
      <c r="F7106" s="180"/>
    </row>
    <row r="7107" spans="2:6" s="1" customFormat="1">
      <c r="B7107" s="2"/>
      <c r="C7107" s="82"/>
      <c r="D7107" s="84"/>
      <c r="E7107" s="116"/>
      <c r="F7107" s="180"/>
    </row>
    <row r="7108" spans="2:6" s="1" customFormat="1">
      <c r="B7108" s="2"/>
      <c r="C7108" s="82"/>
      <c r="D7108" s="84"/>
      <c r="E7108" s="116"/>
      <c r="F7108" s="180"/>
    </row>
    <row r="7109" spans="2:6" s="1" customFormat="1">
      <c r="B7109" s="2"/>
      <c r="C7109" s="82"/>
      <c r="D7109" s="84"/>
      <c r="E7109" s="116"/>
      <c r="F7109" s="180"/>
    </row>
    <row r="7110" spans="2:6" s="1" customFormat="1">
      <c r="B7110" s="2"/>
      <c r="C7110" s="82"/>
      <c r="D7110" s="84"/>
      <c r="E7110" s="116"/>
      <c r="F7110" s="180"/>
    </row>
    <row r="7111" spans="2:6" s="1" customFormat="1">
      <c r="B7111" s="2"/>
      <c r="C7111" s="82"/>
      <c r="D7111" s="84"/>
      <c r="E7111" s="116"/>
      <c r="F7111" s="180"/>
    </row>
    <row r="7112" spans="2:6" s="1" customFormat="1">
      <c r="B7112" s="2"/>
      <c r="C7112" s="82"/>
      <c r="D7112" s="84"/>
      <c r="E7112" s="116"/>
      <c r="F7112" s="180"/>
    </row>
    <row r="7113" spans="2:6" s="1" customFormat="1">
      <c r="B7113" s="2"/>
      <c r="C7113" s="82"/>
      <c r="D7113" s="84"/>
      <c r="E7113" s="116"/>
      <c r="F7113" s="180"/>
    </row>
    <row r="7114" spans="2:6" s="1" customFormat="1">
      <c r="B7114" s="2"/>
      <c r="C7114" s="82"/>
      <c r="D7114" s="84"/>
      <c r="E7114" s="116"/>
      <c r="F7114" s="180"/>
    </row>
    <row r="7115" spans="2:6" s="1" customFormat="1">
      <c r="B7115" s="2"/>
      <c r="C7115" s="82"/>
      <c r="D7115" s="84"/>
      <c r="E7115" s="116"/>
      <c r="F7115" s="180"/>
    </row>
    <row r="7116" spans="2:6" s="1" customFormat="1">
      <c r="B7116" s="2"/>
      <c r="C7116" s="82"/>
      <c r="D7116" s="84"/>
      <c r="E7116" s="116"/>
      <c r="F7116" s="180"/>
    </row>
    <row r="7117" spans="2:6" s="1" customFormat="1">
      <c r="B7117" s="2"/>
      <c r="C7117" s="82"/>
      <c r="D7117" s="84"/>
      <c r="E7117" s="116"/>
      <c r="F7117" s="180"/>
    </row>
    <row r="7118" spans="2:6" s="1" customFormat="1">
      <c r="B7118" s="2"/>
      <c r="C7118" s="82"/>
      <c r="D7118" s="84"/>
      <c r="E7118" s="116"/>
      <c r="F7118" s="180"/>
    </row>
    <row r="7119" spans="2:6" s="1" customFormat="1">
      <c r="B7119" s="2"/>
      <c r="C7119" s="82"/>
      <c r="D7119" s="84"/>
      <c r="E7119" s="116"/>
      <c r="F7119" s="180"/>
    </row>
    <row r="7120" spans="2:6" s="1" customFormat="1">
      <c r="B7120" s="2"/>
      <c r="C7120" s="82"/>
      <c r="D7120" s="84"/>
      <c r="E7120" s="116"/>
      <c r="F7120" s="180"/>
    </row>
    <row r="7121" spans="2:6" s="1" customFormat="1">
      <c r="B7121" s="2"/>
      <c r="C7121" s="82"/>
      <c r="D7121" s="84"/>
      <c r="E7121" s="116"/>
      <c r="F7121" s="180"/>
    </row>
    <row r="7122" spans="2:6" s="1" customFormat="1">
      <c r="B7122" s="2"/>
      <c r="C7122" s="82"/>
      <c r="D7122" s="84"/>
      <c r="E7122" s="116"/>
      <c r="F7122" s="180"/>
    </row>
    <row r="7123" spans="2:6" s="1" customFormat="1">
      <c r="B7123" s="2"/>
      <c r="C7123" s="82"/>
      <c r="D7123" s="84"/>
      <c r="E7123" s="116"/>
      <c r="F7123" s="180"/>
    </row>
    <row r="7124" spans="2:6" s="1" customFormat="1">
      <c r="B7124" s="2"/>
      <c r="C7124" s="82"/>
      <c r="D7124" s="84"/>
      <c r="E7124" s="116"/>
      <c r="F7124" s="180"/>
    </row>
    <row r="7125" spans="2:6" s="1" customFormat="1">
      <c r="B7125" s="2"/>
      <c r="C7125" s="82"/>
      <c r="D7125" s="84"/>
      <c r="E7125" s="116"/>
      <c r="F7125" s="180"/>
    </row>
    <row r="7126" spans="2:6" s="1" customFormat="1">
      <c r="B7126" s="2"/>
      <c r="C7126" s="82"/>
      <c r="D7126" s="84"/>
      <c r="E7126" s="116"/>
      <c r="F7126" s="180"/>
    </row>
    <row r="7127" spans="2:6" s="1" customFormat="1">
      <c r="B7127" s="2"/>
      <c r="C7127" s="82"/>
      <c r="D7127" s="84"/>
      <c r="E7127" s="116"/>
      <c r="F7127" s="180"/>
    </row>
    <row r="7128" spans="2:6" s="1" customFormat="1">
      <c r="B7128" s="2"/>
      <c r="C7128" s="82"/>
      <c r="D7128" s="84"/>
      <c r="E7128" s="116"/>
      <c r="F7128" s="180"/>
    </row>
    <row r="7129" spans="2:6" s="1" customFormat="1">
      <c r="B7129" s="2"/>
      <c r="C7129" s="82"/>
      <c r="D7129" s="84"/>
      <c r="E7129" s="116"/>
      <c r="F7129" s="180"/>
    </row>
    <row r="7130" spans="2:6" s="1" customFormat="1">
      <c r="B7130" s="2"/>
      <c r="C7130" s="82"/>
      <c r="D7130" s="84"/>
      <c r="E7130" s="116"/>
      <c r="F7130" s="180"/>
    </row>
    <row r="7131" spans="2:6" s="1" customFormat="1">
      <c r="B7131" s="2"/>
      <c r="C7131" s="82"/>
      <c r="D7131" s="84"/>
      <c r="E7131" s="116"/>
      <c r="F7131" s="180"/>
    </row>
    <row r="7132" spans="2:6" s="1" customFormat="1">
      <c r="B7132" s="2"/>
      <c r="C7132" s="82"/>
      <c r="D7132" s="84"/>
      <c r="E7132" s="116"/>
      <c r="F7132" s="180"/>
    </row>
    <row r="7133" spans="2:6" s="1" customFormat="1">
      <c r="B7133" s="2"/>
      <c r="C7133" s="82"/>
      <c r="D7133" s="84"/>
      <c r="E7133" s="116"/>
      <c r="F7133" s="180"/>
    </row>
    <row r="7134" spans="2:6" s="1" customFormat="1">
      <c r="B7134" s="2"/>
      <c r="C7134" s="82"/>
      <c r="D7134" s="84"/>
      <c r="E7134" s="116"/>
      <c r="F7134" s="180"/>
    </row>
    <row r="7135" spans="2:6" s="1" customFormat="1">
      <c r="B7135" s="2"/>
      <c r="C7135" s="82"/>
      <c r="D7135" s="84"/>
      <c r="E7135" s="116"/>
      <c r="F7135" s="180"/>
    </row>
    <row r="7136" spans="2:6" s="1" customFormat="1">
      <c r="B7136" s="2"/>
      <c r="C7136" s="82"/>
      <c r="D7136" s="84"/>
      <c r="E7136" s="116"/>
      <c r="F7136" s="180"/>
    </row>
    <row r="7137" spans="2:6" s="1" customFormat="1">
      <c r="B7137" s="2"/>
      <c r="C7137" s="82"/>
      <c r="D7137" s="84"/>
      <c r="E7137" s="116"/>
      <c r="F7137" s="180"/>
    </row>
    <row r="7138" spans="2:6" s="1" customFormat="1">
      <c r="B7138" s="2"/>
      <c r="C7138" s="82"/>
      <c r="D7138" s="84"/>
      <c r="E7138" s="116"/>
      <c r="F7138" s="180"/>
    </row>
    <row r="7139" spans="2:6" s="1" customFormat="1">
      <c r="B7139" s="2"/>
      <c r="C7139" s="82"/>
      <c r="D7139" s="84"/>
      <c r="E7139" s="116"/>
      <c r="F7139" s="180"/>
    </row>
    <row r="7140" spans="2:6" s="1" customFormat="1">
      <c r="B7140" s="2"/>
      <c r="C7140" s="82"/>
      <c r="D7140" s="84"/>
      <c r="E7140" s="116"/>
      <c r="F7140" s="180"/>
    </row>
    <row r="7141" spans="2:6" s="1" customFormat="1">
      <c r="B7141" s="2"/>
      <c r="C7141" s="82"/>
      <c r="D7141" s="84"/>
      <c r="E7141" s="116"/>
      <c r="F7141" s="180"/>
    </row>
    <row r="7142" spans="2:6" s="1" customFormat="1">
      <c r="B7142" s="2"/>
      <c r="C7142" s="82"/>
      <c r="D7142" s="84"/>
      <c r="E7142" s="116"/>
      <c r="F7142" s="180"/>
    </row>
    <row r="7143" spans="2:6" s="1" customFormat="1">
      <c r="B7143" s="2"/>
      <c r="C7143" s="82"/>
      <c r="D7143" s="84"/>
      <c r="E7143" s="116"/>
      <c r="F7143" s="180"/>
    </row>
    <row r="7144" spans="2:6" s="1" customFormat="1">
      <c r="B7144" s="2"/>
      <c r="C7144" s="82"/>
      <c r="D7144" s="84"/>
      <c r="E7144" s="116"/>
      <c r="F7144" s="180"/>
    </row>
    <row r="7145" spans="2:6" s="1" customFormat="1">
      <c r="B7145" s="2"/>
      <c r="C7145" s="82"/>
      <c r="D7145" s="84"/>
      <c r="E7145" s="116"/>
      <c r="F7145" s="180"/>
    </row>
    <row r="7146" spans="2:6" s="1" customFormat="1">
      <c r="B7146" s="2"/>
      <c r="C7146" s="82"/>
      <c r="D7146" s="84"/>
      <c r="E7146" s="116"/>
      <c r="F7146" s="180"/>
    </row>
    <row r="7147" spans="2:6" s="1" customFormat="1">
      <c r="B7147" s="2"/>
      <c r="C7147" s="82"/>
      <c r="D7147" s="84"/>
      <c r="E7147" s="116"/>
      <c r="F7147" s="180"/>
    </row>
    <row r="7148" spans="2:6" s="1" customFormat="1">
      <c r="B7148" s="2"/>
      <c r="C7148" s="82"/>
      <c r="D7148" s="84"/>
      <c r="E7148" s="116"/>
      <c r="F7148" s="180"/>
    </row>
    <row r="7149" spans="2:6" s="1" customFormat="1">
      <c r="B7149" s="2"/>
      <c r="C7149" s="82"/>
      <c r="D7149" s="84"/>
      <c r="E7149" s="116"/>
      <c r="F7149" s="180"/>
    </row>
    <row r="7150" spans="2:6" s="1" customFormat="1">
      <c r="B7150" s="2"/>
      <c r="C7150" s="82"/>
      <c r="D7150" s="84"/>
      <c r="E7150" s="116"/>
      <c r="F7150" s="180"/>
    </row>
    <row r="7151" spans="2:6" s="1" customFormat="1">
      <c r="B7151" s="2"/>
      <c r="C7151" s="82"/>
      <c r="D7151" s="84"/>
      <c r="E7151" s="116"/>
      <c r="F7151" s="180"/>
    </row>
    <row r="7152" spans="2:6" s="1" customFormat="1">
      <c r="B7152" s="2"/>
      <c r="C7152" s="82"/>
      <c r="D7152" s="84"/>
      <c r="E7152" s="116"/>
      <c r="F7152" s="180"/>
    </row>
    <row r="7153" spans="2:6" s="1" customFormat="1">
      <c r="B7153" s="2"/>
      <c r="C7153" s="82"/>
      <c r="D7153" s="84"/>
      <c r="E7153" s="116"/>
      <c r="F7153" s="180"/>
    </row>
    <row r="7154" spans="2:6" s="1" customFormat="1">
      <c r="B7154" s="2"/>
      <c r="C7154" s="82"/>
      <c r="D7154" s="84"/>
      <c r="E7154" s="116"/>
      <c r="F7154" s="180"/>
    </row>
    <row r="7155" spans="2:6" s="1" customFormat="1">
      <c r="B7155" s="2"/>
      <c r="C7155" s="82"/>
      <c r="D7155" s="84"/>
      <c r="E7155" s="116"/>
      <c r="F7155" s="180"/>
    </row>
    <row r="7156" spans="2:6" s="1" customFormat="1">
      <c r="B7156" s="2"/>
      <c r="C7156" s="82"/>
      <c r="D7156" s="84"/>
      <c r="E7156" s="116"/>
      <c r="F7156" s="180"/>
    </row>
    <row r="7157" spans="2:6" s="1" customFormat="1">
      <c r="B7157" s="2"/>
      <c r="C7157" s="82"/>
      <c r="D7157" s="84"/>
      <c r="E7157" s="116"/>
      <c r="F7157" s="180"/>
    </row>
    <row r="7158" spans="2:6" s="1" customFormat="1">
      <c r="B7158" s="2"/>
      <c r="C7158" s="82"/>
      <c r="D7158" s="84"/>
      <c r="E7158" s="116"/>
      <c r="F7158" s="180"/>
    </row>
    <row r="7159" spans="2:6" s="1" customFormat="1">
      <c r="B7159" s="2"/>
      <c r="C7159" s="82"/>
      <c r="D7159" s="84"/>
      <c r="E7159" s="116"/>
      <c r="F7159" s="180"/>
    </row>
    <row r="7160" spans="2:6" s="1" customFormat="1">
      <c r="B7160" s="2"/>
      <c r="C7160" s="82"/>
      <c r="D7160" s="84"/>
      <c r="E7160" s="116"/>
      <c r="F7160" s="180"/>
    </row>
    <row r="7161" spans="2:6" s="1" customFormat="1">
      <c r="B7161" s="2"/>
      <c r="C7161" s="82"/>
      <c r="D7161" s="84"/>
      <c r="E7161" s="116"/>
      <c r="F7161" s="180"/>
    </row>
    <row r="7162" spans="2:6" s="1" customFormat="1">
      <c r="B7162" s="2"/>
      <c r="C7162" s="82"/>
      <c r="D7162" s="84"/>
      <c r="E7162" s="116"/>
      <c r="F7162" s="180"/>
    </row>
    <row r="7163" spans="2:6" s="1" customFormat="1">
      <c r="B7163" s="2"/>
      <c r="C7163" s="82"/>
      <c r="D7163" s="84"/>
      <c r="E7163" s="116"/>
      <c r="F7163" s="180"/>
    </row>
    <row r="7164" spans="2:6" s="1" customFormat="1">
      <c r="B7164" s="2"/>
      <c r="C7164" s="82"/>
      <c r="D7164" s="84"/>
      <c r="E7164" s="116"/>
      <c r="F7164" s="180"/>
    </row>
    <row r="7165" spans="2:6" s="1" customFormat="1">
      <c r="B7165" s="2"/>
      <c r="C7165" s="82"/>
      <c r="D7165" s="84"/>
      <c r="E7165" s="116"/>
      <c r="F7165" s="180"/>
    </row>
    <row r="7166" spans="2:6" s="1" customFormat="1">
      <c r="B7166" s="2"/>
      <c r="C7166" s="82"/>
      <c r="D7166" s="84"/>
      <c r="E7166" s="116"/>
      <c r="F7166" s="180"/>
    </row>
    <row r="7167" spans="2:6" s="1" customFormat="1">
      <c r="B7167" s="2"/>
      <c r="C7167" s="82"/>
      <c r="D7167" s="84"/>
      <c r="E7167" s="116"/>
      <c r="F7167" s="180"/>
    </row>
    <row r="7168" spans="2:6" s="1" customFormat="1">
      <c r="B7168" s="2"/>
      <c r="C7168" s="82"/>
      <c r="D7168" s="84"/>
      <c r="E7168" s="116"/>
      <c r="F7168" s="180"/>
    </row>
    <row r="7169" spans="2:6" s="1" customFormat="1">
      <c r="B7169" s="2"/>
      <c r="C7169" s="82"/>
      <c r="D7169" s="84"/>
      <c r="E7169" s="116"/>
      <c r="F7169" s="180"/>
    </row>
    <row r="7170" spans="2:6" s="1" customFormat="1">
      <c r="B7170" s="2"/>
      <c r="C7170" s="82"/>
      <c r="D7170" s="84"/>
      <c r="E7170" s="116"/>
      <c r="F7170" s="180"/>
    </row>
    <row r="7171" spans="2:6" s="1" customFormat="1">
      <c r="B7171" s="2"/>
      <c r="C7171" s="82"/>
      <c r="D7171" s="84"/>
      <c r="E7171" s="116"/>
      <c r="F7171" s="180"/>
    </row>
    <row r="7172" spans="2:6" s="1" customFormat="1">
      <c r="B7172" s="2"/>
      <c r="C7172" s="82"/>
      <c r="D7172" s="84"/>
      <c r="E7172" s="116"/>
      <c r="F7172" s="180"/>
    </row>
    <row r="7173" spans="2:6" s="1" customFormat="1">
      <c r="B7173" s="2"/>
      <c r="C7173" s="82"/>
      <c r="D7173" s="84"/>
      <c r="E7173" s="116"/>
      <c r="F7173" s="180"/>
    </row>
    <row r="7174" spans="2:6" s="1" customFormat="1">
      <c r="B7174" s="2"/>
      <c r="C7174" s="82"/>
      <c r="D7174" s="84"/>
      <c r="E7174" s="116"/>
      <c r="F7174" s="180"/>
    </row>
    <row r="7175" spans="2:6" s="1" customFormat="1">
      <c r="B7175" s="2"/>
      <c r="C7175" s="82"/>
      <c r="D7175" s="84"/>
      <c r="E7175" s="116"/>
      <c r="F7175" s="180"/>
    </row>
    <row r="7176" spans="2:6" s="1" customFormat="1">
      <c r="B7176" s="2"/>
      <c r="C7176" s="82"/>
      <c r="D7176" s="84"/>
      <c r="E7176" s="116"/>
      <c r="F7176" s="180"/>
    </row>
    <row r="7177" spans="2:6" s="1" customFormat="1">
      <c r="B7177" s="2"/>
      <c r="C7177" s="82"/>
      <c r="D7177" s="84"/>
      <c r="E7177" s="116"/>
      <c r="F7177" s="180"/>
    </row>
    <row r="7178" spans="2:6" s="1" customFormat="1">
      <c r="B7178" s="2"/>
      <c r="C7178" s="82"/>
      <c r="D7178" s="84"/>
      <c r="E7178" s="116"/>
      <c r="F7178" s="180"/>
    </row>
    <row r="7179" spans="2:6" s="1" customFormat="1">
      <c r="B7179" s="2"/>
      <c r="C7179" s="82"/>
      <c r="D7179" s="84"/>
      <c r="E7179" s="116"/>
      <c r="F7179" s="180"/>
    </row>
    <row r="7180" spans="2:6" s="1" customFormat="1">
      <c r="B7180" s="2"/>
      <c r="C7180" s="82"/>
      <c r="D7180" s="84"/>
      <c r="E7180" s="116"/>
      <c r="F7180" s="180"/>
    </row>
    <row r="7181" spans="2:6" s="1" customFormat="1">
      <c r="B7181" s="2"/>
      <c r="C7181" s="82"/>
      <c r="D7181" s="84"/>
      <c r="E7181" s="116"/>
      <c r="F7181" s="180"/>
    </row>
    <row r="7182" spans="2:6" s="1" customFormat="1">
      <c r="B7182" s="2"/>
      <c r="C7182" s="82"/>
      <c r="D7182" s="84"/>
      <c r="E7182" s="116"/>
      <c r="F7182" s="180"/>
    </row>
    <row r="7183" spans="2:6" s="1" customFormat="1">
      <c r="B7183" s="2"/>
      <c r="C7183" s="82"/>
      <c r="D7183" s="84"/>
      <c r="E7183" s="116"/>
      <c r="F7183" s="180"/>
    </row>
    <row r="7184" spans="2:6" s="1" customFormat="1">
      <c r="B7184" s="2"/>
      <c r="C7184" s="82"/>
      <c r="D7184" s="84"/>
      <c r="E7184" s="116"/>
      <c r="F7184" s="180"/>
    </row>
    <row r="7185" spans="2:6" s="1" customFormat="1">
      <c r="B7185" s="2"/>
      <c r="C7185" s="82"/>
      <c r="D7185" s="84"/>
      <c r="E7185" s="116"/>
      <c r="F7185" s="180"/>
    </row>
    <row r="7186" spans="2:6" s="1" customFormat="1">
      <c r="B7186" s="2"/>
      <c r="C7186" s="82"/>
      <c r="D7186" s="84"/>
      <c r="E7186" s="116"/>
      <c r="F7186" s="180"/>
    </row>
    <row r="7187" spans="2:6" s="1" customFormat="1">
      <c r="B7187" s="2"/>
      <c r="C7187" s="82"/>
      <c r="D7187" s="84"/>
      <c r="E7187" s="116"/>
      <c r="F7187" s="180"/>
    </row>
    <row r="7188" spans="2:6" s="1" customFormat="1">
      <c r="B7188" s="2"/>
      <c r="C7188" s="82"/>
      <c r="D7188" s="84"/>
      <c r="E7188" s="116"/>
      <c r="F7188" s="180"/>
    </row>
    <row r="7189" spans="2:6" s="1" customFormat="1">
      <c r="B7189" s="2"/>
      <c r="C7189" s="82"/>
      <c r="D7189" s="84"/>
      <c r="E7189" s="116"/>
      <c r="F7189" s="180"/>
    </row>
    <row r="7190" spans="2:6" s="1" customFormat="1">
      <c r="B7190" s="2"/>
      <c r="C7190" s="82"/>
      <c r="D7190" s="84"/>
      <c r="E7190" s="116"/>
      <c r="F7190" s="180"/>
    </row>
    <row r="7191" spans="2:6" s="1" customFormat="1">
      <c r="B7191" s="2"/>
      <c r="C7191" s="82"/>
      <c r="D7191" s="84"/>
      <c r="E7191" s="116"/>
      <c r="F7191" s="180"/>
    </row>
    <row r="7192" spans="2:6" s="1" customFormat="1">
      <c r="B7192" s="2"/>
      <c r="C7192" s="82"/>
      <c r="D7192" s="84"/>
      <c r="E7192" s="116"/>
      <c r="F7192" s="180"/>
    </row>
    <row r="7193" spans="2:6" s="1" customFormat="1">
      <c r="B7193" s="5"/>
      <c r="C7193" s="82"/>
      <c r="D7193" s="84"/>
      <c r="E7193" s="116"/>
      <c r="F7193" s="180"/>
    </row>
    <row r="7194" spans="2:6" s="1" customFormat="1">
      <c r="B7194" s="5"/>
      <c r="C7194" s="82"/>
      <c r="D7194" s="84"/>
      <c r="E7194" s="116"/>
      <c r="F7194" s="180"/>
    </row>
    <row r="7195" spans="2:6" s="1" customFormat="1">
      <c r="B7195" s="5"/>
      <c r="C7195" s="82"/>
      <c r="D7195" s="84"/>
      <c r="E7195" s="116"/>
      <c r="F7195" s="180"/>
    </row>
    <row r="7196" spans="2:6" s="1" customFormat="1">
      <c r="B7196" s="5"/>
      <c r="C7196" s="82"/>
      <c r="D7196" s="84"/>
      <c r="E7196" s="116"/>
      <c r="F7196" s="180"/>
    </row>
    <row r="7197" spans="2:6" s="1" customFormat="1">
      <c r="B7197" s="5"/>
      <c r="C7197" s="82"/>
      <c r="D7197" s="84"/>
      <c r="E7197" s="116"/>
      <c r="F7197" s="180"/>
    </row>
    <row r="7198" spans="2:6" s="1" customFormat="1">
      <c r="B7198" s="5"/>
      <c r="C7198" s="82"/>
      <c r="D7198" s="84"/>
      <c r="E7198" s="116"/>
      <c r="F7198" s="180"/>
    </row>
    <row r="7199" spans="2:6" s="1" customFormat="1">
      <c r="B7199" s="2"/>
      <c r="C7199" s="82"/>
      <c r="D7199" s="84"/>
      <c r="E7199" s="116"/>
      <c r="F7199" s="180"/>
    </row>
    <row r="7200" spans="2:6" s="1" customFormat="1">
      <c r="B7200" s="2"/>
      <c r="C7200" s="82"/>
      <c r="D7200" s="84"/>
      <c r="E7200" s="116"/>
      <c r="F7200" s="180"/>
    </row>
    <row r="7201" spans="2:6" s="1" customFormat="1">
      <c r="B7201" s="2"/>
      <c r="C7201" s="82"/>
      <c r="D7201" s="84"/>
      <c r="E7201" s="116"/>
      <c r="F7201" s="180"/>
    </row>
    <row r="7202" spans="2:6" s="1" customFormat="1">
      <c r="B7202" s="2"/>
      <c r="C7202" s="82"/>
      <c r="D7202" s="84"/>
      <c r="E7202" s="116"/>
      <c r="F7202" s="180"/>
    </row>
    <row r="7203" spans="2:6" s="1" customFormat="1">
      <c r="B7203" s="2"/>
      <c r="C7203" s="82"/>
      <c r="D7203" s="84"/>
      <c r="E7203" s="116"/>
      <c r="F7203" s="180"/>
    </row>
    <row r="7204" spans="2:6" s="1" customFormat="1">
      <c r="B7204" s="2"/>
      <c r="C7204" s="82"/>
      <c r="D7204" s="84"/>
      <c r="E7204" s="116"/>
      <c r="F7204" s="180"/>
    </row>
    <row r="7205" spans="2:6" s="1" customFormat="1">
      <c r="B7205" s="2"/>
      <c r="C7205" s="82"/>
      <c r="D7205" s="84"/>
      <c r="E7205" s="116"/>
      <c r="F7205" s="180"/>
    </row>
    <row r="7206" spans="2:6" s="1" customFormat="1">
      <c r="B7206" s="2"/>
      <c r="C7206" s="82"/>
      <c r="D7206" s="84"/>
      <c r="E7206" s="116"/>
      <c r="F7206" s="180"/>
    </row>
    <row r="7207" spans="2:6" s="1" customFormat="1">
      <c r="B7207" s="2"/>
      <c r="C7207" s="82"/>
      <c r="D7207" s="84"/>
      <c r="E7207" s="116"/>
      <c r="F7207" s="180"/>
    </row>
    <row r="7208" spans="2:6" s="1" customFormat="1">
      <c r="B7208" s="2"/>
      <c r="C7208" s="82"/>
      <c r="D7208" s="84"/>
      <c r="E7208" s="116"/>
      <c r="F7208" s="180"/>
    </row>
    <row r="7209" spans="2:6" s="1" customFormat="1">
      <c r="B7209" s="2"/>
      <c r="C7209" s="82"/>
      <c r="D7209" s="84"/>
      <c r="E7209" s="116"/>
      <c r="F7209" s="180"/>
    </row>
    <row r="7210" spans="2:6" s="1" customFormat="1">
      <c r="B7210" s="2"/>
      <c r="C7210" s="82"/>
      <c r="D7210" s="84"/>
      <c r="E7210" s="116"/>
      <c r="F7210" s="180"/>
    </row>
    <row r="7211" spans="2:6" s="1" customFormat="1">
      <c r="B7211" s="2"/>
      <c r="C7211" s="82"/>
      <c r="D7211" s="84"/>
      <c r="E7211" s="116"/>
      <c r="F7211" s="180"/>
    </row>
    <row r="7212" spans="2:6" s="1" customFormat="1">
      <c r="B7212" s="2"/>
      <c r="C7212" s="82"/>
      <c r="D7212" s="84"/>
      <c r="E7212" s="116"/>
      <c r="F7212" s="180"/>
    </row>
    <row r="7213" spans="2:6" s="1" customFormat="1">
      <c r="B7213" s="2"/>
      <c r="C7213" s="82"/>
      <c r="D7213" s="84"/>
      <c r="E7213" s="116"/>
      <c r="F7213" s="180"/>
    </row>
    <row r="7214" spans="2:6" s="1" customFormat="1">
      <c r="B7214" s="2"/>
      <c r="C7214" s="82"/>
      <c r="D7214" s="84"/>
      <c r="E7214" s="116"/>
      <c r="F7214" s="180"/>
    </row>
    <row r="7215" spans="2:6" s="1" customFormat="1">
      <c r="B7215" s="2"/>
      <c r="C7215" s="82"/>
      <c r="D7215" s="84"/>
      <c r="E7215" s="116"/>
      <c r="F7215" s="180"/>
    </row>
    <row r="7216" spans="2:6" s="1" customFormat="1">
      <c r="B7216" s="2"/>
      <c r="C7216" s="82"/>
      <c r="D7216" s="84"/>
      <c r="E7216" s="116"/>
      <c r="F7216" s="180"/>
    </row>
    <row r="7217" spans="2:6" s="1" customFormat="1">
      <c r="B7217" s="2"/>
      <c r="C7217" s="82"/>
      <c r="D7217" s="84"/>
      <c r="E7217" s="116"/>
      <c r="F7217" s="180"/>
    </row>
    <row r="7218" spans="2:6" s="1" customFormat="1">
      <c r="B7218" s="2"/>
      <c r="C7218" s="82"/>
      <c r="D7218" s="84"/>
      <c r="E7218" s="116"/>
      <c r="F7218" s="180"/>
    </row>
    <row r="7219" spans="2:6" s="1" customFormat="1">
      <c r="B7219" s="2"/>
      <c r="C7219" s="82"/>
      <c r="D7219" s="84"/>
      <c r="E7219" s="116"/>
      <c r="F7219" s="180"/>
    </row>
    <row r="7220" spans="2:6" s="1" customFormat="1">
      <c r="B7220" s="2"/>
      <c r="C7220" s="82"/>
      <c r="D7220" s="84"/>
      <c r="E7220" s="116"/>
      <c r="F7220" s="180"/>
    </row>
    <row r="7221" spans="2:6" s="1" customFormat="1">
      <c r="B7221" s="2"/>
      <c r="C7221" s="82"/>
      <c r="D7221" s="84"/>
      <c r="E7221" s="116"/>
      <c r="F7221" s="180"/>
    </row>
    <row r="7222" spans="2:6" s="1" customFormat="1">
      <c r="B7222" s="2"/>
      <c r="C7222" s="82"/>
      <c r="D7222" s="84"/>
      <c r="E7222" s="116"/>
      <c r="F7222" s="180"/>
    </row>
    <row r="7223" spans="2:6" s="1" customFormat="1">
      <c r="B7223" s="2"/>
      <c r="C7223" s="82"/>
      <c r="D7223" s="84"/>
      <c r="E7223" s="116"/>
      <c r="F7223" s="180"/>
    </row>
    <row r="7224" spans="2:6" s="1" customFormat="1">
      <c r="B7224" s="2"/>
      <c r="C7224" s="82"/>
      <c r="D7224" s="84"/>
      <c r="E7224" s="116"/>
      <c r="F7224" s="180"/>
    </row>
    <row r="7225" spans="2:6" s="1" customFormat="1">
      <c r="B7225" s="2"/>
      <c r="C7225" s="82"/>
      <c r="D7225" s="84"/>
      <c r="E7225" s="116"/>
      <c r="F7225" s="180"/>
    </row>
    <row r="7226" spans="2:6" s="1" customFormat="1">
      <c r="B7226" s="2"/>
      <c r="C7226" s="82"/>
      <c r="D7226" s="84"/>
      <c r="E7226" s="116"/>
      <c r="F7226" s="180"/>
    </row>
    <row r="7227" spans="2:6" s="1" customFormat="1">
      <c r="B7227" s="2"/>
      <c r="C7227" s="82"/>
      <c r="D7227" s="84"/>
      <c r="E7227" s="116"/>
      <c r="F7227" s="180"/>
    </row>
    <row r="7228" spans="2:6" s="1" customFormat="1">
      <c r="B7228" s="2"/>
      <c r="C7228" s="82"/>
      <c r="D7228" s="84"/>
      <c r="E7228" s="116"/>
      <c r="F7228" s="180"/>
    </row>
    <row r="7229" spans="2:6" s="1" customFormat="1">
      <c r="B7229" s="2"/>
      <c r="C7229" s="82"/>
      <c r="D7229" s="84"/>
      <c r="E7229" s="116"/>
      <c r="F7229" s="180"/>
    </row>
    <row r="7230" spans="2:6" s="1" customFormat="1">
      <c r="B7230" s="2"/>
      <c r="C7230" s="82"/>
      <c r="D7230" s="84"/>
      <c r="E7230" s="116"/>
      <c r="F7230" s="180"/>
    </row>
    <row r="7231" spans="2:6" s="1" customFormat="1">
      <c r="B7231" s="2"/>
      <c r="C7231" s="82"/>
      <c r="D7231" s="84"/>
      <c r="E7231" s="116"/>
      <c r="F7231" s="180"/>
    </row>
    <row r="7232" spans="2:6" s="1" customFormat="1">
      <c r="B7232" s="2"/>
      <c r="C7232" s="82"/>
      <c r="D7232" s="84"/>
      <c r="E7232" s="116"/>
      <c r="F7232" s="180"/>
    </row>
    <row r="7233" spans="2:6" s="1" customFormat="1">
      <c r="B7233" s="2"/>
      <c r="C7233" s="82"/>
      <c r="D7233" s="84"/>
      <c r="E7233" s="116"/>
      <c r="F7233" s="180"/>
    </row>
    <row r="7234" spans="2:6" s="1" customFormat="1">
      <c r="B7234" s="2"/>
      <c r="C7234" s="82"/>
      <c r="D7234" s="84"/>
      <c r="E7234" s="116"/>
      <c r="F7234" s="180"/>
    </row>
    <row r="7235" spans="2:6" s="1" customFormat="1">
      <c r="B7235" s="2"/>
      <c r="C7235" s="82"/>
      <c r="D7235" s="84"/>
      <c r="E7235" s="116"/>
      <c r="F7235" s="180"/>
    </row>
    <row r="7236" spans="2:6" s="1" customFormat="1">
      <c r="B7236" s="2"/>
      <c r="C7236" s="82"/>
      <c r="D7236" s="84"/>
      <c r="E7236" s="116"/>
      <c r="F7236" s="180"/>
    </row>
    <row r="7237" spans="2:6" s="1" customFormat="1">
      <c r="B7237" s="2"/>
      <c r="C7237" s="82"/>
      <c r="D7237" s="84"/>
      <c r="E7237" s="116"/>
      <c r="F7237" s="180"/>
    </row>
    <row r="7238" spans="2:6" s="1" customFormat="1">
      <c r="B7238" s="2"/>
      <c r="C7238" s="82"/>
      <c r="D7238" s="84"/>
      <c r="E7238" s="116"/>
      <c r="F7238" s="180"/>
    </row>
    <row r="7239" spans="2:6" s="1" customFormat="1">
      <c r="B7239" s="2"/>
      <c r="C7239" s="82"/>
      <c r="D7239" s="84"/>
      <c r="E7239" s="116"/>
      <c r="F7239" s="180"/>
    </row>
    <row r="7240" spans="2:6" s="1" customFormat="1">
      <c r="B7240" s="2"/>
      <c r="C7240" s="82"/>
      <c r="D7240" s="84"/>
      <c r="E7240" s="116"/>
      <c r="F7240" s="180"/>
    </row>
    <row r="7241" spans="2:6" s="1" customFormat="1">
      <c r="B7241" s="2"/>
      <c r="C7241" s="82"/>
      <c r="D7241" s="84"/>
      <c r="E7241" s="116"/>
      <c r="F7241" s="180"/>
    </row>
    <row r="7242" spans="2:6" s="1" customFormat="1">
      <c r="B7242" s="2"/>
      <c r="C7242" s="82"/>
      <c r="D7242" s="84"/>
      <c r="E7242" s="116"/>
      <c r="F7242" s="180"/>
    </row>
    <row r="7243" spans="2:6" s="1" customFormat="1">
      <c r="B7243" s="2"/>
      <c r="C7243" s="82"/>
      <c r="D7243" s="84"/>
      <c r="E7243" s="116"/>
      <c r="F7243" s="180"/>
    </row>
    <row r="7244" spans="2:6" s="1" customFormat="1">
      <c r="B7244" s="2"/>
      <c r="C7244" s="82"/>
      <c r="D7244" s="84"/>
      <c r="E7244" s="116"/>
      <c r="F7244" s="180"/>
    </row>
    <row r="7245" spans="2:6" s="1" customFormat="1">
      <c r="B7245" s="2"/>
      <c r="C7245" s="82"/>
      <c r="D7245" s="84"/>
      <c r="E7245" s="116"/>
      <c r="F7245" s="180"/>
    </row>
    <row r="7246" spans="2:6" s="1" customFormat="1">
      <c r="B7246" s="2"/>
      <c r="C7246" s="82"/>
      <c r="D7246" s="84"/>
      <c r="E7246" s="116"/>
      <c r="F7246" s="180"/>
    </row>
    <row r="7247" spans="2:6" s="1" customFormat="1">
      <c r="B7247" s="2"/>
      <c r="C7247" s="82"/>
      <c r="D7247" s="84"/>
      <c r="E7247" s="116"/>
      <c r="F7247" s="180"/>
    </row>
    <row r="7248" spans="2:6" s="1" customFormat="1">
      <c r="B7248" s="2"/>
      <c r="C7248" s="82"/>
      <c r="D7248" s="84"/>
      <c r="E7248" s="116"/>
      <c r="F7248" s="180"/>
    </row>
    <row r="7249" spans="2:6" s="1" customFormat="1">
      <c r="B7249" s="2"/>
      <c r="C7249" s="82"/>
      <c r="D7249" s="84"/>
      <c r="E7249" s="116"/>
      <c r="F7249" s="180"/>
    </row>
    <row r="7250" spans="2:6" s="1" customFormat="1">
      <c r="B7250" s="2"/>
      <c r="C7250" s="82"/>
      <c r="D7250" s="84"/>
      <c r="E7250" s="116"/>
      <c r="F7250" s="180"/>
    </row>
    <row r="7251" spans="2:6" s="1" customFormat="1">
      <c r="B7251" s="2"/>
      <c r="C7251" s="82"/>
      <c r="D7251" s="84"/>
      <c r="E7251" s="116"/>
      <c r="F7251" s="180"/>
    </row>
    <row r="7252" spans="2:6" s="1" customFormat="1">
      <c r="B7252" s="2"/>
      <c r="C7252" s="82"/>
      <c r="D7252" s="84"/>
      <c r="E7252" s="116"/>
      <c r="F7252" s="180"/>
    </row>
    <row r="7253" spans="2:6" s="1" customFormat="1">
      <c r="B7253" s="2"/>
      <c r="C7253" s="82"/>
      <c r="D7253" s="84"/>
      <c r="E7253" s="116"/>
      <c r="F7253" s="180"/>
    </row>
    <row r="7254" spans="2:6" s="1" customFormat="1">
      <c r="B7254" s="2"/>
      <c r="C7254" s="82"/>
      <c r="D7254" s="84"/>
      <c r="E7254" s="116"/>
      <c r="F7254" s="180"/>
    </row>
    <row r="7255" spans="2:6" s="1" customFormat="1">
      <c r="B7255" s="2"/>
      <c r="C7255" s="82"/>
      <c r="D7255" s="84"/>
      <c r="E7255" s="116"/>
      <c r="F7255" s="180"/>
    </row>
    <row r="7256" spans="2:6" s="1" customFormat="1">
      <c r="B7256" s="2"/>
      <c r="C7256" s="82"/>
      <c r="D7256" s="84"/>
      <c r="E7256" s="116"/>
      <c r="F7256" s="180"/>
    </row>
    <row r="7257" spans="2:6" s="1" customFormat="1">
      <c r="B7257" s="2"/>
      <c r="C7257" s="82"/>
      <c r="D7257" s="84"/>
      <c r="E7257" s="116"/>
      <c r="F7257" s="180"/>
    </row>
    <row r="7258" spans="2:6" s="1" customFormat="1">
      <c r="B7258" s="2"/>
      <c r="C7258" s="82"/>
      <c r="D7258" s="84"/>
      <c r="E7258" s="116"/>
      <c r="F7258" s="180"/>
    </row>
    <row r="7259" spans="2:6" s="1" customFormat="1">
      <c r="B7259" s="2"/>
      <c r="C7259" s="82"/>
      <c r="D7259" s="84"/>
      <c r="E7259" s="116"/>
      <c r="F7259" s="180"/>
    </row>
    <row r="7260" spans="2:6" s="1" customFormat="1">
      <c r="B7260" s="2"/>
      <c r="C7260" s="82"/>
      <c r="D7260" s="84"/>
      <c r="E7260" s="116"/>
      <c r="F7260" s="180"/>
    </row>
    <row r="7261" spans="2:6" s="1" customFormat="1">
      <c r="B7261" s="2"/>
      <c r="C7261" s="82"/>
      <c r="D7261" s="84"/>
      <c r="E7261" s="116"/>
      <c r="F7261" s="180"/>
    </row>
    <row r="7262" spans="2:6" s="1" customFormat="1">
      <c r="B7262" s="2"/>
      <c r="C7262" s="82"/>
      <c r="D7262" s="84"/>
      <c r="E7262" s="116"/>
      <c r="F7262" s="180"/>
    </row>
    <row r="7263" spans="2:6" s="1" customFormat="1">
      <c r="B7263" s="2"/>
      <c r="C7263" s="82"/>
      <c r="D7263" s="84"/>
      <c r="E7263" s="116"/>
      <c r="F7263" s="180"/>
    </row>
    <row r="7264" spans="2:6" s="1" customFormat="1">
      <c r="B7264" s="2"/>
      <c r="C7264" s="82"/>
      <c r="D7264" s="84"/>
      <c r="E7264" s="116"/>
      <c r="F7264" s="180"/>
    </row>
    <row r="7265" spans="2:6" s="1" customFormat="1">
      <c r="B7265" s="2"/>
      <c r="C7265" s="82"/>
      <c r="D7265" s="84"/>
      <c r="E7265" s="116"/>
      <c r="F7265" s="180"/>
    </row>
    <row r="7266" spans="2:6" s="1" customFormat="1">
      <c r="B7266" s="2"/>
      <c r="C7266" s="82"/>
      <c r="D7266" s="84"/>
      <c r="E7266" s="116"/>
      <c r="F7266" s="180"/>
    </row>
    <row r="7267" spans="2:6" s="1" customFormat="1">
      <c r="B7267" s="2"/>
      <c r="C7267" s="82"/>
      <c r="D7267" s="84"/>
      <c r="E7267" s="116"/>
      <c r="F7267" s="180"/>
    </row>
    <row r="7268" spans="2:6" s="1" customFormat="1">
      <c r="B7268" s="2"/>
      <c r="C7268" s="82"/>
      <c r="D7268" s="84"/>
      <c r="E7268" s="116"/>
      <c r="F7268" s="180"/>
    </row>
    <row r="7269" spans="2:6" s="1" customFormat="1">
      <c r="B7269" s="2"/>
      <c r="C7269" s="82"/>
      <c r="D7269" s="84"/>
      <c r="E7269" s="116"/>
      <c r="F7269" s="180"/>
    </row>
    <row r="7270" spans="2:6" s="1" customFormat="1">
      <c r="B7270" s="2"/>
      <c r="C7270" s="82"/>
      <c r="D7270" s="84"/>
      <c r="E7270" s="116"/>
      <c r="F7270" s="180"/>
    </row>
    <row r="7271" spans="2:6" s="1" customFormat="1">
      <c r="B7271" s="2"/>
      <c r="C7271" s="82"/>
      <c r="D7271" s="84"/>
      <c r="E7271" s="116"/>
      <c r="F7271" s="180"/>
    </row>
    <row r="7272" spans="2:6" s="1" customFormat="1">
      <c r="B7272" s="2"/>
      <c r="C7272" s="82"/>
      <c r="D7272" s="84"/>
      <c r="E7272" s="116"/>
      <c r="F7272" s="180"/>
    </row>
    <row r="7273" spans="2:6" s="1" customFormat="1">
      <c r="B7273" s="2"/>
      <c r="C7273" s="82"/>
      <c r="D7273" s="84"/>
      <c r="E7273" s="116"/>
      <c r="F7273" s="180"/>
    </row>
    <row r="7274" spans="2:6" s="1" customFormat="1">
      <c r="B7274" s="2"/>
      <c r="C7274" s="82"/>
      <c r="D7274" s="84"/>
      <c r="E7274" s="116"/>
      <c r="F7274" s="180"/>
    </row>
    <row r="7275" spans="2:6" s="1" customFormat="1">
      <c r="B7275" s="2"/>
      <c r="C7275" s="82"/>
      <c r="D7275" s="84"/>
      <c r="E7275" s="116"/>
      <c r="F7275" s="180"/>
    </row>
    <row r="7276" spans="2:6" s="1" customFormat="1">
      <c r="B7276" s="2"/>
      <c r="C7276" s="82"/>
      <c r="D7276" s="84"/>
      <c r="E7276" s="116"/>
      <c r="F7276" s="180"/>
    </row>
    <row r="7277" spans="2:6" s="1" customFormat="1">
      <c r="B7277" s="2"/>
      <c r="C7277" s="82"/>
      <c r="D7277" s="84"/>
      <c r="E7277" s="116"/>
      <c r="F7277" s="180"/>
    </row>
    <row r="7278" spans="2:6" s="1" customFormat="1">
      <c r="B7278" s="2"/>
      <c r="C7278" s="82"/>
      <c r="D7278" s="84"/>
      <c r="E7278" s="116"/>
      <c r="F7278" s="180"/>
    </row>
    <row r="7279" spans="2:6" s="1" customFormat="1">
      <c r="B7279" s="2"/>
      <c r="C7279" s="82"/>
      <c r="D7279" s="84"/>
      <c r="E7279" s="116"/>
      <c r="F7279" s="180"/>
    </row>
    <row r="7280" spans="2:6" s="1" customFormat="1">
      <c r="B7280" s="2"/>
      <c r="C7280" s="82"/>
      <c r="D7280" s="84"/>
      <c r="E7280" s="116"/>
      <c r="F7280" s="180"/>
    </row>
    <row r="7281" spans="2:6" s="1" customFormat="1">
      <c r="B7281" s="2"/>
      <c r="C7281" s="82"/>
      <c r="D7281" s="84"/>
      <c r="E7281" s="116"/>
      <c r="F7281" s="180"/>
    </row>
    <row r="7282" spans="2:6" s="1" customFormat="1">
      <c r="B7282" s="2"/>
      <c r="C7282" s="82"/>
      <c r="D7282" s="84"/>
      <c r="E7282" s="116"/>
      <c r="F7282" s="180"/>
    </row>
    <row r="7283" spans="2:6" s="1" customFormat="1">
      <c r="B7283" s="2"/>
      <c r="C7283" s="82"/>
      <c r="D7283" s="84"/>
      <c r="E7283" s="116"/>
      <c r="F7283" s="180"/>
    </row>
    <row r="7284" spans="2:6" s="1" customFormat="1">
      <c r="B7284" s="2"/>
      <c r="C7284" s="82"/>
      <c r="D7284" s="84"/>
      <c r="E7284" s="116"/>
      <c r="F7284" s="180"/>
    </row>
    <row r="7285" spans="2:6" s="1" customFormat="1">
      <c r="B7285" s="2"/>
      <c r="C7285" s="82"/>
      <c r="D7285" s="84"/>
      <c r="E7285" s="116"/>
      <c r="F7285" s="180"/>
    </row>
    <row r="7286" spans="2:6" s="1" customFormat="1">
      <c r="B7286" s="2"/>
      <c r="C7286" s="82"/>
      <c r="D7286" s="84"/>
      <c r="E7286" s="116"/>
      <c r="F7286" s="180"/>
    </row>
    <row r="7287" spans="2:6" s="1" customFormat="1">
      <c r="B7287" s="2"/>
      <c r="C7287" s="82"/>
      <c r="D7287" s="84"/>
      <c r="E7287" s="116"/>
      <c r="F7287" s="180"/>
    </row>
    <row r="7288" spans="2:6" s="1" customFormat="1">
      <c r="B7288" s="2"/>
      <c r="C7288" s="82"/>
      <c r="D7288" s="84"/>
      <c r="E7288" s="116"/>
      <c r="F7288" s="180"/>
    </row>
    <row r="7289" spans="2:6" s="1" customFormat="1">
      <c r="B7289" s="2"/>
      <c r="C7289" s="82"/>
      <c r="D7289" s="84"/>
      <c r="E7289" s="116"/>
      <c r="F7289" s="180"/>
    </row>
    <row r="7290" spans="2:6" s="1" customFormat="1">
      <c r="B7290" s="2"/>
      <c r="C7290" s="82"/>
      <c r="D7290" s="84"/>
      <c r="E7290" s="116"/>
      <c r="F7290" s="180"/>
    </row>
    <row r="7291" spans="2:6" s="1" customFormat="1">
      <c r="B7291" s="2"/>
      <c r="C7291" s="82"/>
      <c r="D7291" s="84"/>
      <c r="E7291" s="116"/>
      <c r="F7291" s="180"/>
    </row>
    <row r="7292" spans="2:6" s="1" customFormat="1">
      <c r="B7292" s="2"/>
      <c r="C7292" s="82"/>
      <c r="D7292" s="84"/>
      <c r="E7292" s="116"/>
      <c r="F7292" s="180"/>
    </row>
    <row r="7293" spans="2:6" s="1" customFormat="1">
      <c r="B7293" s="2"/>
      <c r="C7293" s="82"/>
      <c r="D7293" s="84"/>
      <c r="E7293" s="116"/>
      <c r="F7293" s="180"/>
    </row>
    <row r="7294" spans="2:6" s="1" customFormat="1">
      <c r="B7294" s="2"/>
      <c r="C7294" s="82"/>
      <c r="D7294" s="84"/>
      <c r="E7294" s="116"/>
      <c r="F7294" s="180"/>
    </row>
    <row r="7295" spans="2:6" s="1" customFormat="1">
      <c r="B7295" s="2"/>
      <c r="C7295" s="82"/>
      <c r="D7295" s="84"/>
      <c r="E7295" s="116"/>
      <c r="F7295" s="180"/>
    </row>
    <row r="7296" spans="2:6" s="1" customFormat="1">
      <c r="B7296" s="2"/>
      <c r="C7296" s="82"/>
      <c r="D7296" s="84"/>
      <c r="E7296" s="116"/>
      <c r="F7296" s="180"/>
    </row>
    <row r="7297" spans="2:6" s="1" customFormat="1">
      <c r="B7297" s="2"/>
      <c r="C7297" s="82"/>
      <c r="D7297" s="84"/>
      <c r="E7297" s="116"/>
      <c r="F7297" s="180"/>
    </row>
    <row r="7298" spans="2:6" s="1" customFormat="1">
      <c r="B7298" s="2"/>
      <c r="C7298" s="82"/>
      <c r="D7298" s="84"/>
      <c r="E7298" s="116"/>
      <c r="F7298" s="180"/>
    </row>
    <row r="7299" spans="2:6" s="1" customFormat="1">
      <c r="B7299" s="2"/>
      <c r="C7299" s="82"/>
      <c r="D7299" s="84"/>
      <c r="E7299" s="116"/>
      <c r="F7299" s="180"/>
    </row>
    <row r="7300" spans="2:6" s="1" customFormat="1">
      <c r="B7300" s="2"/>
      <c r="C7300" s="82"/>
      <c r="D7300" s="84"/>
      <c r="E7300" s="116"/>
      <c r="F7300" s="180"/>
    </row>
    <row r="7301" spans="2:6" s="1" customFormat="1">
      <c r="B7301" s="2"/>
      <c r="C7301" s="82"/>
      <c r="D7301" s="84"/>
      <c r="E7301" s="116"/>
      <c r="F7301" s="180"/>
    </row>
    <row r="7302" spans="2:6" s="1" customFormat="1">
      <c r="B7302" s="2"/>
      <c r="C7302" s="82"/>
      <c r="D7302" s="84"/>
      <c r="E7302" s="116"/>
      <c r="F7302" s="180"/>
    </row>
    <row r="7303" spans="2:6" s="1" customFormat="1">
      <c r="B7303" s="2"/>
      <c r="C7303" s="82"/>
      <c r="D7303" s="84"/>
      <c r="E7303" s="116"/>
      <c r="F7303" s="180"/>
    </row>
    <row r="7304" spans="2:6" s="1" customFormat="1">
      <c r="B7304" s="2"/>
      <c r="C7304" s="82"/>
      <c r="D7304" s="84"/>
      <c r="E7304" s="116"/>
      <c r="F7304" s="180"/>
    </row>
    <row r="7305" spans="2:6" s="1" customFormat="1">
      <c r="B7305" s="2"/>
      <c r="C7305" s="82"/>
      <c r="D7305" s="84"/>
      <c r="E7305" s="116"/>
      <c r="F7305" s="180"/>
    </row>
    <row r="7306" spans="2:6" s="1" customFormat="1">
      <c r="B7306" s="2"/>
      <c r="C7306" s="82"/>
      <c r="D7306" s="84"/>
      <c r="E7306" s="116"/>
      <c r="F7306" s="180"/>
    </row>
    <row r="7307" spans="2:6" s="1" customFormat="1">
      <c r="B7307" s="2"/>
      <c r="C7307" s="82"/>
      <c r="D7307" s="84"/>
      <c r="E7307" s="116"/>
      <c r="F7307" s="180"/>
    </row>
    <row r="7308" spans="2:6" s="1" customFormat="1">
      <c r="B7308" s="2"/>
      <c r="C7308" s="82"/>
      <c r="D7308" s="84"/>
      <c r="E7308" s="116"/>
      <c r="F7308" s="180"/>
    </row>
    <row r="7309" spans="2:6" s="1" customFormat="1">
      <c r="B7309" s="2"/>
      <c r="C7309" s="82"/>
      <c r="D7309" s="84"/>
      <c r="E7309" s="116"/>
      <c r="F7309" s="180"/>
    </row>
    <row r="7310" spans="2:6" s="1" customFormat="1">
      <c r="B7310" s="2"/>
      <c r="C7310" s="82"/>
      <c r="D7310" s="84"/>
      <c r="E7310" s="116"/>
      <c r="F7310" s="180"/>
    </row>
    <row r="7311" spans="2:6" s="1" customFormat="1">
      <c r="B7311" s="2"/>
      <c r="C7311" s="82"/>
      <c r="D7311" s="84"/>
      <c r="E7311" s="116"/>
      <c r="F7311" s="180"/>
    </row>
    <row r="7312" spans="2:6" s="1" customFormat="1">
      <c r="B7312" s="2"/>
      <c r="C7312" s="82"/>
      <c r="D7312" s="84"/>
      <c r="E7312" s="116"/>
      <c r="F7312" s="180"/>
    </row>
    <row r="7313" spans="2:6" s="1" customFormat="1">
      <c r="B7313" s="2"/>
      <c r="C7313" s="82"/>
      <c r="D7313" s="84"/>
      <c r="E7313" s="116"/>
      <c r="F7313" s="180"/>
    </row>
    <row r="7314" spans="2:6" s="1" customFormat="1">
      <c r="B7314" s="2"/>
      <c r="C7314" s="82"/>
      <c r="D7314" s="84"/>
      <c r="E7314" s="116"/>
      <c r="F7314" s="180"/>
    </row>
    <row r="7315" spans="2:6" s="1" customFormat="1">
      <c r="B7315" s="2"/>
      <c r="C7315" s="82"/>
      <c r="D7315" s="84"/>
      <c r="E7315" s="116"/>
      <c r="F7315" s="180"/>
    </row>
    <row r="7316" spans="2:6" s="1" customFormat="1">
      <c r="B7316" s="2"/>
      <c r="C7316" s="82"/>
      <c r="D7316" s="84"/>
      <c r="E7316" s="116"/>
      <c r="F7316" s="180"/>
    </row>
    <row r="7317" spans="2:6" s="1" customFormat="1">
      <c r="B7317" s="2"/>
      <c r="C7317" s="82"/>
      <c r="D7317" s="84"/>
      <c r="E7317" s="116"/>
      <c r="F7317" s="180"/>
    </row>
    <row r="7318" spans="2:6" s="1" customFormat="1">
      <c r="B7318" s="2"/>
      <c r="C7318" s="82"/>
      <c r="D7318" s="84"/>
      <c r="E7318" s="116"/>
      <c r="F7318" s="180"/>
    </row>
    <row r="7319" spans="2:6" s="1" customFormat="1">
      <c r="B7319" s="2"/>
      <c r="C7319" s="82"/>
      <c r="D7319" s="84"/>
      <c r="E7319" s="116"/>
      <c r="F7319" s="180"/>
    </row>
    <row r="7320" spans="2:6" s="1" customFormat="1">
      <c r="B7320" s="2"/>
      <c r="C7320" s="82"/>
      <c r="D7320" s="84"/>
      <c r="E7320" s="116"/>
      <c r="F7320" s="180"/>
    </row>
    <row r="7321" spans="2:6" s="1" customFormat="1">
      <c r="B7321" s="2"/>
      <c r="C7321" s="82"/>
      <c r="D7321" s="84"/>
      <c r="E7321" s="116"/>
      <c r="F7321" s="180"/>
    </row>
    <row r="7322" spans="2:6" s="1" customFormat="1">
      <c r="B7322" s="2"/>
      <c r="C7322" s="82"/>
      <c r="D7322" s="84"/>
      <c r="E7322" s="116"/>
      <c r="F7322" s="180"/>
    </row>
    <row r="7323" spans="2:6" s="1" customFormat="1">
      <c r="B7323" s="2"/>
      <c r="C7323" s="82"/>
      <c r="D7323" s="84"/>
      <c r="E7323" s="116"/>
      <c r="F7323" s="180"/>
    </row>
    <row r="7324" spans="2:6" s="1" customFormat="1">
      <c r="B7324" s="2"/>
      <c r="C7324" s="82"/>
      <c r="D7324" s="84"/>
      <c r="E7324" s="116"/>
      <c r="F7324" s="180"/>
    </row>
    <row r="7325" spans="2:6" s="1" customFormat="1">
      <c r="B7325" s="2"/>
      <c r="C7325" s="82"/>
      <c r="D7325" s="84"/>
      <c r="E7325" s="116"/>
      <c r="F7325" s="180"/>
    </row>
    <row r="7326" spans="2:6" s="1" customFormat="1">
      <c r="B7326" s="2"/>
      <c r="C7326" s="82"/>
      <c r="D7326" s="84"/>
      <c r="E7326" s="116"/>
      <c r="F7326" s="180"/>
    </row>
    <row r="7327" spans="2:6" s="1" customFormat="1">
      <c r="B7327" s="2"/>
      <c r="C7327" s="82"/>
      <c r="D7327" s="84"/>
      <c r="E7327" s="116"/>
      <c r="F7327" s="180"/>
    </row>
    <row r="7328" spans="2:6" s="1" customFormat="1">
      <c r="B7328" s="2"/>
      <c r="C7328" s="82"/>
      <c r="D7328" s="84"/>
      <c r="E7328" s="116"/>
      <c r="F7328" s="180"/>
    </row>
    <row r="7329" spans="2:6" s="1" customFormat="1">
      <c r="B7329" s="2"/>
      <c r="C7329" s="82"/>
      <c r="D7329" s="84"/>
      <c r="E7329" s="116"/>
      <c r="F7329" s="180"/>
    </row>
    <row r="7330" spans="2:6" s="1" customFormat="1">
      <c r="B7330" s="2"/>
      <c r="C7330" s="82"/>
      <c r="D7330" s="84"/>
      <c r="E7330" s="116"/>
      <c r="F7330" s="180"/>
    </row>
    <row r="7331" spans="2:6" s="1" customFormat="1">
      <c r="B7331" s="2"/>
      <c r="C7331" s="82"/>
      <c r="D7331" s="84"/>
      <c r="E7331" s="116"/>
      <c r="F7331" s="180"/>
    </row>
    <row r="7332" spans="2:6" s="1" customFormat="1">
      <c r="B7332" s="2"/>
      <c r="C7332" s="82"/>
      <c r="D7332" s="84"/>
      <c r="E7332" s="116"/>
      <c r="F7332" s="180"/>
    </row>
    <row r="7333" spans="2:6" s="1" customFormat="1">
      <c r="B7333" s="2"/>
      <c r="C7333" s="82"/>
      <c r="D7333" s="84"/>
      <c r="E7333" s="116"/>
      <c r="F7333" s="180"/>
    </row>
    <row r="7334" spans="2:6" s="1" customFormat="1">
      <c r="B7334" s="2"/>
      <c r="C7334" s="82"/>
      <c r="D7334" s="84"/>
      <c r="E7334" s="116"/>
      <c r="F7334" s="180"/>
    </row>
    <row r="7335" spans="2:6" s="1" customFormat="1">
      <c r="B7335" s="2"/>
      <c r="C7335" s="82"/>
      <c r="D7335" s="84"/>
      <c r="E7335" s="116"/>
      <c r="F7335" s="180"/>
    </row>
    <row r="7336" spans="2:6" s="1" customFormat="1">
      <c r="B7336" s="2"/>
      <c r="C7336" s="82"/>
      <c r="D7336" s="84"/>
      <c r="E7336" s="116"/>
      <c r="F7336" s="180"/>
    </row>
    <row r="7337" spans="2:6" s="1" customFormat="1">
      <c r="B7337" s="2"/>
      <c r="C7337" s="82"/>
      <c r="D7337" s="84"/>
      <c r="E7337" s="116"/>
      <c r="F7337" s="180"/>
    </row>
    <row r="7338" spans="2:6" s="1" customFormat="1">
      <c r="B7338" s="2"/>
      <c r="C7338" s="82"/>
      <c r="D7338" s="84"/>
      <c r="E7338" s="116"/>
      <c r="F7338" s="180"/>
    </row>
    <row r="7339" spans="2:6" s="1" customFormat="1">
      <c r="B7339" s="2"/>
      <c r="C7339" s="82"/>
      <c r="D7339" s="84"/>
      <c r="E7339" s="116"/>
      <c r="F7339" s="180"/>
    </row>
    <row r="7340" spans="2:6" s="1" customFormat="1">
      <c r="B7340" s="2"/>
      <c r="C7340" s="82"/>
      <c r="D7340" s="84"/>
      <c r="E7340" s="116"/>
      <c r="F7340" s="180"/>
    </row>
    <row r="7341" spans="2:6" s="1" customFormat="1">
      <c r="B7341" s="2"/>
      <c r="C7341" s="82"/>
      <c r="D7341" s="84"/>
      <c r="E7341" s="116"/>
      <c r="F7341" s="180"/>
    </row>
    <row r="7342" spans="2:6" s="1" customFormat="1">
      <c r="B7342" s="2"/>
      <c r="C7342" s="82"/>
      <c r="D7342" s="84"/>
      <c r="E7342" s="116"/>
      <c r="F7342" s="180"/>
    </row>
    <row r="7343" spans="2:6" s="1" customFormat="1">
      <c r="B7343" s="2"/>
      <c r="C7343" s="82"/>
      <c r="D7343" s="84"/>
      <c r="E7343" s="116"/>
      <c r="F7343" s="180"/>
    </row>
    <row r="7344" spans="2:6" s="1" customFormat="1">
      <c r="B7344" s="2"/>
      <c r="C7344" s="82"/>
      <c r="D7344" s="84"/>
      <c r="E7344" s="116"/>
      <c r="F7344" s="180"/>
    </row>
    <row r="7345" spans="2:6" s="1" customFormat="1">
      <c r="B7345" s="2"/>
      <c r="C7345" s="82"/>
      <c r="D7345" s="84"/>
      <c r="E7345" s="116"/>
      <c r="F7345" s="180"/>
    </row>
    <row r="7346" spans="2:6" s="1" customFormat="1">
      <c r="B7346" s="2"/>
      <c r="C7346" s="82"/>
      <c r="D7346" s="84"/>
      <c r="E7346" s="116"/>
      <c r="F7346" s="180"/>
    </row>
    <row r="7347" spans="2:6" s="1" customFormat="1">
      <c r="B7347" s="2"/>
      <c r="C7347" s="82"/>
      <c r="D7347" s="84"/>
      <c r="E7347" s="116"/>
      <c r="F7347" s="180"/>
    </row>
    <row r="7348" spans="2:6" s="1" customFormat="1">
      <c r="B7348" s="2"/>
      <c r="C7348" s="82"/>
      <c r="D7348" s="84"/>
      <c r="E7348" s="116"/>
      <c r="F7348" s="180"/>
    </row>
    <row r="7349" spans="2:6" s="1" customFormat="1">
      <c r="B7349" s="2"/>
      <c r="C7349" s="82"/>
      <c r="D7349" s="84"/>
      <c r="E7349" s="116"/>
      <c r="F7349" s="180"/>
    </row>
    <row r="7350" spans="2:6" s="1" customFormat="1">
      <c r="B7350" s="2"/>
      <c r="C7350" s="82"/>
      <c r="D7350" s="84"/>
      <c r="E7350" s="116"/>
      <c r="F7350" s="180"/>
    </row>
    <row r="7351" spans="2:6" s="1" customFormat="1">
      <c r="B7351" s="2"/>
      <c r="C7351" s="82"/>
      <c r="D7351" s="84"/>
      <c r="E7351" s="116"/>
      <c r="F7351" s="180"/>
    </row>
    <row r="7352" spans="2:6" s="1" customFormat="1">
      <c r="B7352" s="2"/>
      <c r="C7352" s="82"/>
      <c r="D7352" s="84"/>
      <c r="E7352" s="116"/>
      <c r="F7352" s="180"/>
    </row>
    <row r="7353" spans="2:6" s="1" customFormat="1">
      <c r="B7353" s="2"/>
      <c r="C7353" s="82"/>
      <c r="D7353" s="84"/>
      <c r="E7353" s="116"/>
      <c r="F7353" s="180"/>
    </row>
    <row r="7354" spans="2:6" s="1" customFormat="1">
      <c r="B7354" s="2"/>
      <c r="C7354" s="82"/>
      <c r="D7354" s="84"/>
      <c r="E7354" s="116"/>
      <c r="F7354" s="180"/>
    </row>
    <row r="7355" spans="2:6" s="1" customFormat="1">
      <c r="B7355" s="2"/>
      <c r="C7355" s="82"/>
      <c r="D7355" s="84"/>
      <c r="E7355" s="116"/>
      <c r="F7355" s="180"/>
    </row>
    <row r="7356" spans="2:6" s="1" customFormat="1">
      <c r="B7356" s="2"/>
      <c r="C7356" s="82"/>
      <c r="D7356" s="84"/>
      <c r="E7356" s="116"/>
      <c r="F7356" s="180"/>
    </row>
    <row r="7357" spans="2:6" s="1" customFormat="1">
      <c r="B7357" s="2"/>
      <c r="C7357" s="82"/>
      <c r="D7357" s="84"/>
      <c r="E7357" s="116"/>
      <c r="F7357" s="180"/>
    </row>
    <row r="7358" spans="2:6" s="1" customFormat="1">
      <c r="B7358" s="2"/>
      <c r="C7358" s="82"/>
      <c r="D7358" s="84"/>
      <c r="E7358" s="116"/>
      <c r="F7358" s="180"/>
    </row>
    <row r="7359" spans="2:6" s="1" customFormat="1">
      <c r="B7359" s="2"/>
      <c r="C7359" s="82"/>
      <c r="D7359" s="84"/>
      <c r="E7359" s="116"/>
      <c r="F7359" s="180"/>
    </row>
    <row r="7360" spans="2:6" s="1" customFormat="1">
      <c r="B7360" s="2"/>
      <c r="C7360" s="82"/>
      <c r="D7360" s="84"/>
      <c r="E7360" s="116"/>
      <c r="F7360" s="180"/>
    </row>
    <row r="7361" spans="2:6" s="1" customFormat="1">
      <c r="B7361" s="2"/>
      <c r="C7361" s="82"/>
      <c r="D7361" s="84"/>
      <c r="E7361" s="116"/>
      <c r="F7361" s="180"/>
    </row>
    <row r="7362" spans="2:6" s="1" customFormat="1">
      <c r="B7362" s="2"/>
      <c r="C7362" s="82"/>
      <c r="D7362" s="84"/>
      <c r="E7362" s="116"/>
      <c r="F7362" s="180"/>
    </row>
    <row r="7363" spans="2:6" s="1" customFormat="1">
      <c r="B7363" s="2"/>
      <c r="C7363" s="82"/>
      <c r="D7363" s="84"/>
      <c r="E7363" s="116"/>
      <c r="F7363" s="180"/>
    </row>
    <row r="7364" spans="2:6" s="1" customFormat="1">
      <c r="B7364" s="2"/>
      <c r="C7364" s="82"/>
      <c r="D7364" s="84"/>
      <c r="E7364" s="116"/>
      <c r="F7364" s="180"/>
    </row>
    <row r="7365" spans="2:6" s="1" customFormat="1">
      <c r="B7365" s="2"/>
      <c r="C7365" s="82"/>
      <c r="D7365" s="84"/>
      <c r="E7365" s="116"/>
      <c r="F7365" s="180"/>
    </row>
    <row r="7366" spans="2:6" s="1" customFormat="1">
      <c r="B7366" s="2"/>
      <c r="C7366" s="82"/>
      <c r="D7366" s="84"/>
      <c r="E7366" s="116"/>
      <c r="F7366" s="180"/>
    </row>
    <row r="7367" spans="2:6" s="1" customFormat="1">
      <c r="B7367" s="2"/>
      <c r="C7367" s="82"/>
      <c r="D7367" s="84"/>
      <c r="E7367" s="116"/>
      <c r="F7367" s="180"/>
    </row>
    <row r="7368" spans="2:6" s="1" customFormat="1">
      <c r="B7368" s="2"/>
      <c r="C7368" s="82"/>
      <c r="D7368" s="84"/>
      <c r="E7368" s="116"/>
      <c r="F7368" s="180"/>
    </row>
    <row r="7369" spans="2:6" s="1" customFormat="1">
      <c r="B7369" s="2"/>
      <c r="C7369" s="82"/>
      <c r="D7369" s="84"/>
      <c r="E7369" s="116"/>
      <c r="F7369" s="180"/>
    </row>
    <row r="7370" spans="2:6" s="1" customFormat="1">
      <c r="B7370" s="2"/>
      <c r="C7370" s="82"/>
      <c r="D7370" s="84"/>
      <c r="E7370" s="116"/>
      <c r="F7370" s="180"/>
    </row>
    <row r="7371" spans="2:6" s="1" customFormat="1">
      <c r="B7371" s="2"/>
      <c r="C7371" s="82"/>
      <c r="D7371" s="84"/>
      <c r="E7371" s="116"/>
      <c r="F7371" s="180"/>
    </row>
    <row r="7372" spans="2:6" s="1" customFormat="1">
      <c r="B7372" s="2"/>
      <c r="C7372" s="82"/>
      <c r="D7372" s="84"/>
      <c r="E7372" s="116"/>
      <c r="F7372" s="180"/>
    </row>
    <row r="7373" spans="2:6" s="1" customFormat="1">
      <c r="B7373" s="2"/>
      <c r="C7373" s="82"/>
      <c r="D7373" s="84"/>
      <c r="E7373" s="116"/>
      <c r="F7373" s="180"/>
    </row>
    <row r="7374" spans="2:6" s="1" customFormat="1">
      <c r="B7374" s="2"/>
      <c r="C7374" s="82"/>
      <c r="D7374" s="84"/>
      <c r="E7374" s="116"/>
      <c r="F7374" s="180"/>
    </row>
    <row r="7375" spans="2:6" s="1" customFormat="1">
      <c r="B7375" s="2"/>
      <c r="C7375" s="82"/>
      <c r="D7375" s="84"/>
      <c r="E7375" s="116"/>
      <c r="F7375" s="180"/>
    </row>
    <row r="7376" spans="2:6" s="1" customFormat="1">
      <c r="B7376" s="2"/>
      <c r="C7376" s="82"/>
      <c r="D7376" s="84"/>
      <c r="E7376" s="116"/>
      <c r="F7376" s="180"/>
    </row>
    <row r="7377" spans="2:6" s="1" customFormat="1">
      <c r="B7377" s="2"/>
      <c r="C7377" s="82"/>
      <c r="D7377" s="84"/>
      <c r="E7377" s="116"/>
      <c r="F7377" s="180"/>
    </row>
    <row r="7378" spans="2:6" s="1" customFormat="1">
      <c r="B7378" s="2"/>
      <c r="C7378" s="82"/>
      <c r="D7378" s="84"/>
      <c r="E7378" s="116"/>
      <c r="F7378" s="180"/>
    </row>
    <row r="7379" spans="2:6" s="1" customFormat="1">
      <c r="B7379" s="2"/>
      <c r="C7379" s="82"/>
      <c r="D7379" s="84"/>
      <c r="E7379" s="116"/>
      <c r="F7379" s="180"/>
    </row>
    <row r="7380" spans="2:6" s="1" customFormat="1">
      <c r="B7380" s="2"/>
      <c r="C7380" s="82"/>
      <c r="D7380" s="84"/>
      <c r="E7380" s="116"/>
      <c r="F7380" s="180"/>
    </row>
    <row r="7381" spans="2:6" s="1" customFormat="1">
      <c r="B7381" s="2"/>
      <c r="C7381" s="82"/>
      <c r="D7381" s="84"/>
      <c r="E7381" s="116"/>
      <c r="F7381" s="180"/>
    </row>
    <row r="7382" spans="2:6" s="1" customFormat="1">
      <c r="B7382" s="2"/>
      <c r="C7382" s="82"/>
      <c r="D7382" s="84"/>
      <c r="E7382" s="116"/>
      <c r="F7382" s="180"/>
    </row>
    <row r="7383" spans="2:6" s="1" customFormat="1">
      <c r="B7383" s="2"/>
      <c r="C7383" s="82"/>
      <c r="D7383" s="84"/>
      <c r="E7383" s="116"/>
      <c r="F7383" s="180"/>
    </row>
    <row r="7384" spans="2:6" s="1" customFormat="1">
      <c r="B7384" s="2"/>
      <c r="C7384" s="82"/>
      <c r="D7384" s="84"/>
      <c r="E7384" s="116"/>
      <c r="F7384" s="180"/>
    </row>
    <row r="7385" spans="2:6" s="1" customFormat="1">
      <c r="B7385" s="2"/>
      <c r="C7385" s="82"/>
      <c r="D7385" s="84"/>
      <c r="E7385" s="116"/>
      <c r="F7385" s="180"/>
    </row>
    <row r="7386" spans="2:6" s="1" customFormat="1">
      <c r="B7386" s="2"/>
      <c r="C7386" s="82"/>
      <c r="D7386" s="84"/>
      <c r="E7386" s="116"/>
      <c r="F7386" s="180"/>
    </row>
    <row r="7387" spans="2:6" s="1" customFormat="1">
      <c r="B7387" s="2"/>
      <c r="C7387" s="82"/>
      <c r="D7387" s="84"/>
      <c r="E7387" s="116"/>
      <c r="F7387" s="180"/>
    </row>
    <row r="7388" spans="2:6" s="1" customFormat="1">
      <c r="B7388" s="2"/>
      <c r="C7388" s="82"/>
      <c r="D7388" s="84"/>
      <c r="E7388" s="116"/>
      <c r="F7388" s="180"/>
    </row>
    <row r="7389" spans="2:6" s="1" customFormat="1">
      <c r="B7389" s="2"/>
      <c r="C7389" s="82"/>
      <c r="D7389" s="84"/>
      <c r="E7389" s="116"/>
      <c r="F7389" s="180"/>
    </row>
    <row r="7390" spans="2:6" s="1" customFormat="1">
      <c r="B7390" s="2"/>
      <c r="C7390" s="82"/>
      <c r="D7390" s="84"/>
      <c r="E7390" s="116"/>
      <c r="F7390" s="180"/>
    </row>
    <row r="7391" spans="2:6" s="1" customFormat="1">
      <c r="B7391" s="2"/>
      <c r="C7391" s="82"/>
      <c r="D7391" s="84"/>
      <c r="E7391" s="116"/>
      <c r="F7391" s="180"/>
    </row>
    <row r="7392" spans="2:6" s="1" customFormat="1">
      <c r="B7392" s="2"/>
      <c r="C7392" s="82"/>
      <c r="D7392" s="84"/>
      <c r="E7392" s="116"/>
      <c r="F7392" s="180"/>
    </row>
    <row r="7393" spans="2:6" s="1" customFormat="1">
      <c r="B7393" s="2"/>
      <c r="C7393" s="82"/>
      <c r="D7393" s="84"/>
      <c r="E7393" s="116"/>
      <c r="F7393" s="180"/>
    </row>
    <row r="7394" spans="2:6" s="1" customFormat="1">
      <c r="B7394" s="2"/>
      <c r="C7394" s="82"/>
      <c r="D7394" s="84"/>
      <c r="E7394" s="116"/>
      <c r="F7394" s="180"/>
    </row>
    <row r="7395" spans="2:6" s="1" customFormat="1">
      <c r="B7395" s="2"/>
      <c r="C7395" s="82"/>
      <c r="D7395" s="84"/>
      <c r="E7395" s="116"/>
      <c r="F7395" s="180"/>
    </row>
    <row r="7396" spans="2:6" s="1" customFormat="1">
      <c r="B7396" s="2"/>
      <c r="C7396" s="82"/>
      <c r="D7396" s="84"/>
      <c r="E7396" s="116"/>
      <c r="F7396" s="180"/>
    </row>
    <row r="7397" spans="2:6" s="1" customFormat="1">
      <c r="B7397" s="2"/>
      <c r="C7397" s="82"/>
      <c r="D7397" s="84"/>
      <c r="E7397" s="116"/>
      <c r="F7397" s="180"/>
    </row>
    <row r="7398" spans="2:6" s="1" customFormat="1">
      <c r="B7398" s="2"/>
      <c r="C7398" s="82"/>
      <c r="D7398" s="84"/>
      <c r="E7398" s="116"/>
      <c r="F7398" s="180"/>
    </row>
    <row r="7399" spans="2:6" s="1" customFormat="1">
      <c r="B7399" s="2"/>
      <c r="C7399" s="82"/>
      <c r="D7399" s="84"/>
      <c r="E7399" s="116"/>
      <c r="F7399" s="180"/>
    </row>
    <row r="7400" spans="2:6" s="1" customFormat="1">
      <c r="B7400" s="2"/>
      <c r="C7400" s="82"/>
      <c r="D7400" s="84"/>
      <c r="E7400" s="116"/>
      <c r="F7400" s="180"/>
    </row>
    <row r="7401" spans="2:6" s="1" customFormat="1">
      <c r="B7401" s="2"/>
      <c r="C7401" s="82"/>
      <c r="D7401" s="84"/>
      <c r="E7401" s="116"/>
      <c r="F7401" s="180"/>
    </row>
    <row r="7402" spans="2:6" s="1" customFormat="1">
      <c r="B7402" s="2"/>
      <c r="C7402" s="82"/>
      <c r="D7402" s="84"/>
      <c r="E7402" s="116"/>
      <c r="F7402" s="180"/>
    </row>
    <row r="7403" spans="2:6" s="1" customFormat="1">
      <c r="B7403" s="2"/>
      <c r="C7403" s="82"/>
      <c r="D7403" s="84"/>
      <c r="E7403" s="116"/>
      <c r="F7403" s="180"/>
    </row>
    <row r="7404" spans="2:6" s="1" customFormat="1">
      <c r="B7404" s="2"/>
      <c r="C7404" s="82"/>
      <c r="D7404" s="84"/>
      <c r="E7404" s="116"/>
      <c r="F7404" s="180"/>
    </row>
    <row r="7405" spans="2:6" s="1" customFormat="1">
      <c r="B7405" s="2"/>
      <c r="C7405" s="82"/>
      <c r="D7405" s="84"/>
      <c r="E7405" s="116"/>
      <c r="F7405" s="180"/>
    </row>
    <row r="7406" spans="2:6" s="1" customFormat="1">
      <c r="B7406" s="2"/>
      <c r="C7406" s="82"/>
      <c r="D7406" s="84"/>
      <c r="E7406" s="116"/>
      <c r="F7406" s="180"/>
    </row>
    <row r="7407" spans="2:6" s="1" customFormat="1">
      <c r="B7407" s="2"/>
      <c r="C7407" s="82"/>
      <c r="D7407" s="84"/>
      <c r="E7407" s="116"/>
      <c r="F7407" s="180"/>
    </row>
    <row r="7408" spans="2:6" s="1" customFormat="1">
      <c r="B7408" s="2"/>
      <c r="C7408" s="82"/>
      <c r="D7408" s="84"/>
      <c r="E7408" s="116"/>
      <c r="F7408" s="180"/>
    </row>
    <row r="7409" spans="2:6" s="1" customFormat="1">
      <c r="B7409" s="2"/>
      <c r="C7409" s="82"/>
      <c r="D7409" s="84"/>
      <c r="E7409" s="116"/>
      <c r="F7409" s="180"/>
    </row>
    <row r="7410" spans="2:6" s="1" customFormat="1">
      <c r="B7410" s="2"/>
      <c r="C7410" s="82"/>
      <c r="D7410" s="84"/>
      <c r="E7410" s="116"/>
      <c r="F7410" s="180"/>
    </row>
    <row r="7411" spans="2:6" s="1" customFormat="1">
      <c r="B7411" s="2"/>
      <c r="C7411" s="82"/>
      <c r="D7411" s="84"/>
      <c r="E7411" s="116"/>
      <c r="F7411" s="180"/>
    </row>
    <row r="7412" spans="2:6" s="1" customFormat="1">
      <c r="B7412" s="2"/>
      <c r="C7412" s="82"/>
      <c r="D7412" s="84"/>
      <c r="E7412" s="116"/>
      <c r="F7412" s="180"/>
    </row>
    <row r="7413" spans="2:6" s="1" customFormat="1">
      <c r="B7413" s="2"/>
      <c r="C7413" s="82"/>
      <c r="D7413" s="84"/>
      <c r="E7413" s="116"/>
      <c r="F7413" s="180"/>
    </row>
    <row r="7414" spans="2:6" s="1" customFormat="1">
      <c r="B7414" s="2"/>
      <c r="C7414" s="82"/>
      <c r="D7414" s="84"/>
      <c r="E7414" s="116"/>
      <c r="F7414" s="180"/>
    </row>
    <row r="7415" spans="2:6" s="1" customFormat="1">
      <c r="B7415" s="2"/>
      <c r="C7415" s="82"/>
      <c r="D7415" s="84"/>
      <c r="E7415" s="116"/>
      <c r="F7415" s="180"/>
    </row>
    <row r="7416" spans="2:6" s="1" customFormat="1">
      <c r="B7416" s="2"/>
      <c r="C7416" s="82"/>
      <c r="D7416" s="84"/>
      <c r="E7416" s="116"/>
      <c r="F7416" s="180"/>
    </row>
    <row r="7417" spans="2:6" s="1" customFormat="1">
      <c r="B7417" s="2"/>
      <c r="C7417" s="82"/>
      <c r="D7417" s="84"/>
      <c r="E7417" s="116"/>
      <c r="F7417" s="180"/>
    </row>
    <row r="7418" spans="2:6" s="1" customFormat="1">
      <c r="B7418" s="2"/>
      <c r="C7418" s="82"/>
      <c r="D7418" s="84"/>
      <c r="E7418" s="116"/>
      <c r="F7418" s="180"/>
    </row>
    <row r="7419" spans="2:6" s="1" customFormat="1">
      <c r="B7419" s="2"/>
      <c r="C7419" s="82"/>
      <c r="D7419" s="84"/>
      <c r="E7419" s="116"/>
      <c r="F7419" s="180"/>
    </row>
    <row r="7420" spans="2:6" s="1" customFormat="1">
      <c r="B7420" s="2"/>
      <c r="C7420" s="82"/>
      <c r="D7420" s="84"/>
      <c r="E7420" s="116"/>
      <c r="F7420" s="180"/>
    </row>
    <row r="7421" spans="2:6" s="1" customFormat="1">
      <c r="B7421" s="2"/>
      <c r="C7421" s="82"/>
      <c r="D7421" s="84"/>
      <c r="E7421" s="116"/>
      <c r="F7421" s="180"/>
    </row>
    <row r="7422" spans="2:6" s="1" customFormat="1">
      <c r="B7422" s="2"/>
      <c r="C7422" s="82"/>
      <c r="D7422" s="84"/>
      <c r="E7422" s="116"/>
      <c r="F7422" s="180"/>
    </row>
    <row r="7423" spans="2:6" s="1" customFormat="1">
      <c r="B7423" s="2"/>
      <c r="C7423" s="82"/>
      <c r="D7423" s="84"/>
      <c r="E7423" s="116"/>
      <c r="F7423" s="180"/>
    </row>
    <row r="7424" spans="2:6" s="1" customFormat="1">
      <c r="B7424" s="2"/>
      <c r="C7424" s="82"/>
      <c r="D7424" s="84"/>
      <c r="E7424" s="116"/>
      <c r="F7424" s="180"/>
    </row>
    <row r="7425" spans="2:6" s="1" customFormat="1">
      <c r="B7425" s="2"/>
      <c r="C7425" s="82"/>
      <c r="D7425" s="84"/>
      <c r="E7425" s="116"/>
      <c r="F7425" s="180"/>
    </row>
    <row r="7426" spans="2:6" s="1" customFormat="1">
      <c r="B7426" s="2"/>
      <c r="C7426" s="82"/>
      <c r="D7426" s="84"/>
      <c r="E7426" s="116"/>
      <c r="F7426" s="180"/>
    </row>
    <row r="7427" spans="2:6" s="1" customFormat="1">
      <c r="B7427" s="2"/>
      <c r="C7427" s="82"/>
      <c r="D7427" s="84"/>
      <c r="E7427" s="116"/>
      <c r="F7427" s="180"/>
    </row>
    <row r="7428" spans="2:6" s="1" customFormat="1">
      <c r="B7428" s="2"/>
      <c r="C7428" s="82"/>
      <c r="D7428" s="84"/>
      <c r="E7428" s="116"/>
      <c r="F7428" s="180"/>
    </row>
    <row r="7429" spans="2:6" s="1" customFormat="1">
      <c r="B7429" s="2"/>
      <c r="C7429" s="82"/>
      <c r="D7429" s="84"/>
      <c r="E7429" s="116"/>
      <c r="F7429" s="180"/>
    </row>
    <row r="7430" spans="2:6" s="1" customFormat="1">
      <c r="B7430" s="2"/>
      <c r="C7430" s="82"/>
      <c r="D7430" s="84"/>
      <c r="E7430" s="116"/>
      <c r="F7430" s="180"/>
    </row>
    <row r="7431" spans="2:6" s="1" customFormat="1">
      <c r="B7431" s="2"/>
      <c r="C7431" s="82"/>
      <c r="D7431" s="84"/>
      <c r="E7431" s="116"/>
      <c r="F7431" s="180"/>
    </row>
    <row r="7432" spans="2:6" s="1" customFormat="1">
      <c r="B7432" s="2"/>
      <c r="C7432" s="82"/>
      <c r="D7432" s="84"/>
      <c r="E7432" s="116"/>
      <c r="F7432" s="180"/>
    </row>
    <row r="7433" spans="2:6" s="1" customFormat="1">
      <c r="B7433" s="2"/>
      <c r="C7433" s="82"/>
      <c r="D7433" s="84"/>
      <c r="E7433" s="116"/>
      <c r="F7433" s="180"/>
    </row>
    <row r="7434" spans="2:6" s="1" customFormat="1">
      <c r="B7434" s="2"/>
      <c r="C7434" s="82"/>
      <c r="D7434" s="84"/>
      <c r="E7434" s="116"/>
      <c r="F7434" s="180"/>
    </row>
    <row r="7435" spans="2:6" s="1" customFormat="1">
      <c r="B7435" s="2"/>
      <c r="C7435" s="82"/>
      <c r="D7435" s="84"/>
      <c r="E7435" s="116"/>
      <c r="F7435" s="180"/>
    </row>
    <row r="7436" spans="2:6" s="1" customFormat="1">
      <c r="B7436" s="2"/>
      <c r="C7436" s="82"/>
      <c r="D7436" s="84"/>
      <c r="E7436" s="116"/>
      <c r="F7436" s="180"/>
    </row>
    <row r="7437" spans="2:6" s="1" customFormat="1">
      <c r="B7437" s="2"/>
      <c r="C7437" s="82"/>
      <c r="D7437" s="84"/>
      <c r="E7437" s="116"/>
      <c r="F7437" s="180"/>
    </row>
    <row r="7438" spans="2:6" s="1" customFormat="1">
      <c r="B7438" s="2"/>
      <c r="C7438" s="82"/>
      <c r="D7438" s="84"/>
      <c r="E7438" s="116"/>
      <c r="F7438" s="180"/>
    </row>
    <row r="7439" spans="2:6" s="1" customFormat="1">
      <c r="B7439" s="2"/>
      <c r="C7439" s="82"/>
      <c r="D7439" s="84"/>
      <c r="E7439" s="116"/>
      <c r="F7439" s="180"/>
    </row>
    <row r="7440" spans="2:6" s="1" customFormat="1">
      <c r="B7440" s="2"/>
      <c r="C7440" s="82"/>
      <c r="D7440" s="84"/>
      <c r="E7440" s="116"/>
      <c r="F7440" s="180"/>
    </row>
    <row r="7441" spans="2:6" s="1" customFormat="1">
      <c r="B7441" s="2"/>
      <c r="C7441" s="82"/>
      <c r="D7441" s="84"/>
      <c r="E7441" s="116"/>
      <c r="F7441" s="180"/>
    </row>
    <row r="7442" spans="2:6" s="1" customFormat="1">
      <c r="B7442" s="2"/>
      <c r="C7442" s="82"/>
      <c r="D7442" s="84"/>
      <c r="E7442" s="116"/>
      <c r="F7442" s="180"/>
    </row>
    <row r="7443" spans="2:6" s="1" customFormat="1">
      <c r="B7443" s="2"/>
      <c r="C7443" s="82"/>
      <c r="D7443" s="84"/>
      <c r="E7443" s="116"/>
      <c r="F7443" s="180"/>
    </row>
    <row r="7444" spans="2:6" s="1" customFormat="1">
      <c r="B7444" s="2"/>
      <c r="C7444" s="82"/>
      <c r="D7444" s="84"/>
      <c r="E7444" s="116"/>
      <c r="F7444" s="180"/>
    </row>
    <row r="7445" spans="2:6" s="1" customFormat="1">
      <c r="B7445" s="2"/>
      <c r="C7445" s="82"/>
      <c r="D7445" s="84"/>
      <c r="E7445" s="116"/>
      <c r="F7445" s="180"/>
    </row>
    <row r="7446" spans="2:6" s="1" customFormat="1">
      <c r="B7446" s="2"/>
      <c r="C7446" s="82"/>
      <c r="D7446" s="84"/>
      <c r="E7446" s="116"/>
      <c r="F7446" s="180"/>
    </row>
    <row r="7447" spans="2:6" s="1" customFormat="1">
      <c r="B7447" s="2"/>
      <c r="C7447" s="82"/>
      <c r="D7447" s="84"/>
      <c r="E7447" s="116"/>
      <c r="F7447" s="180"/>
    </row>
    <row r="7448" spans="2:6" s="1" customFormat="1">
      <c r="B7448" s="2"/>
      <c r="C7448" s="82"/>
      <c r="D7448" s="84"/>
      <c r="E7448" s="116"/>
      <c r="F7448" s="180"/>
    </row>
    <row r="7449" spans="2:6" s="1" customFormat="1">
      <c r="B7449" s="2"/>
      <c r="C7449" s="82"/>
      <c r="D7449" s="84"/>
      <c r="E7449" s="116"/>
      <c r="F7449" s="180"/>
    </row>
    <row r="7450" spans="2:6" s="1" customFormat="1">
      <c r="B7450" s="2"/>
      <c r="C7450" s="82"/>
      <c r="D7450" s="84"/>
      <c r="E7450" s="116"/>
      <c r="F7450" s="180"/>
    </row>
    <row r="7451" spans="2:6" s="1" customFormat="1">
      <c r="B7451" s="2"/>
      <c r="C7451" s="82"/>
      <c r="D7451" s="84"/>
      <c r="E7451" s="116"/>
      <c r="F7451" s="180"/>
    </row>
    <row r="7452" spans="2:6" s="1" customFormat="1">
      <c r="B7452" s="2"/>
      <c r="C7452" s="82"/>
      <c r="D7452" s="84"/>
      <c r="E7452" s="116"/>
      <c r="F7452" s="180"/>
    </row>
    <row r="7453" spans="2:6" s="1" customFormat="1">
      <c r="B7453" s="2"/>
      <c r="C7453" s="82"/>
      <c r="D7453" s="84"/>
      <c r="E7453" s="116"/>
      <c r="F7453" s="180"/>
    </row>
    <row r="7454" spans="2:6" s="1" customFormat="1">
      <c r="B7454" s="2"/>
      <c r="C7454" s="82"/>
      <c r="D7454" s="84"/>
      <c r="E7454" s="116"/>
      <c r="F7454" s="180"/>
    </row>
    <row r="7455" spans="2:6" s="1" customFormat="1">
      <c r="B7455" s="2"/>
      <c r="C7455" s="82"/>
      <c r="D7455" s="84"/>
      <c r="E7455" s="116"/>
      <c r="F7455" s="180"/>
    </row>
    <row r="7456" spans="2:6" s="1" customFormat="1">
      <c r="B7456" s="2"/>
      <c r="C7456" s="82"/>
      <c r="D7456" s="84"/>
      <c r="E7456" s="116"/>
      <c r="F7456" s="180"/>
    </row>
    <row r="7457" spans="2:6" s="1" customFormat="1">
      <c r="B7457" s="2"/>
      <c r="C7457" s="82"/>
      <c r="D7457" s="84"/>
      <c r="E7457" s="116"/>
      <c r="F7457" s="180"/>
    </row>
    <row r="7458" spans="2:6" s="1" customFormat="1">
      <c r="B7458" s="2"/>
      <c r="C7458" s="82"/>
      <c r="D7458" s="84"/>
      <c r="E7458" s="116"/>
      <c r="F7458" s="180"/>
    </row>
    <row r="7459" spans="2:6" s="1" customFormat="1">
      <c r="B7459" s="2"/>
      <c r="C7459" s="82"/>
      <c r="D7459" s="84"/>
      <c r="E7459" s="116"/>
      <c r="F7459" s="180"/>
    </row>
    <row r="7460" spans="2:6" s="1" customFormat="1">
      <c r="B7460" s="2"/>
      <c r="C7460" s="82"/>
      <c r="D7460" s="84"/>
      <c r="E7460" s="116"/>
      <c r="F7460" s="180"/>
    </row>
    <row r="7461" spans="2:6" s="1" customFormat="1">
      <c r="B7461" s="2"/>
      <c r="C7461" s="82"/>
      <c r="D7461" s="84"/>
      <c r="E7461" s="116"/>
      <c r="F7461" s="180"/>
    </row>
    <row r="7462" spans="2:6" s="1" customFormat="1">
      <c r="B7462" s="2"/>
      <c r="C7462" s="82"/>
      <c r="D7462" s="84"/>
      <c r="E7462" s="116"/>
      <c r="F7462" s="180"/>
    </row>
    <row r="7463" spans="2:6" s="1" customFormat="1">
      <c r="B7463" s="2"/>
      <c r="C7463" s="82"/>
      <c r="D7463" s="84"/>
      <c r="E7463" s="116"/>
      <c r="F7463" s="180"/>
    </row>
    <row r="7464" spans="2:6" s="1" customFormat="1">
      <c r="B7464" s="2"/>
      <c r="C7464" s="82"/>
      <c r="D7464" s="84"/>
      <c r="E7464" s="116"/>
      <c r="F7464" s="180"/>
    </row>
    <row r="7465" spans="2:6" s="1" customFormat="1">
      <c r="B7465" s="2"/>
      <c r="C7465" s="82"/>
      <c r="D7465" s="84"/>
      <c r="E7465" s="116"/>
      <c r="F7465" s="180"/>
    </row>
    <row r="7466" spans="2:6" s="1" customFormat="1">
      <c r="B7466" s="2"/>
      <c r="C7466" s="82"/>
      <c r="D7466" s="84"/>
      <c r="E7466" s="116"/>
      <c r="F7466" s="180"/>
    </row>
    <row r="7467" spans="2:6" s="1" customFormat="1">
      <c r="B7467" s="2"/>
      <c r="C7467" s="82"/>
      <c r="D7467" s="84"/>
      <c r="E7467" s="116"/>
      <c r="F7467" s="180"/>
    </row>
    <row r="7468" spans="2:6" s="1" customFormat="1">
      <c r="B7468" s="2"/>
      <c r="C7468" s="82"/>
      <c r="D7468" s="84"/>
      <c r="E7468" s="116"/>
      <c r="F7468" s="180"/>
    </row>
    <row r="7469" spans="2:6" s="1" customFormat="1">
      <c r="B7469" s="2"/>
      <c r="C7469" s="82"/>
      <c r="D7469" s="84"/>
      <c r="E7469" s="116"/>
      <c r="F7469" s="180"/>
    </row>
    <row r="7470" spans="2:6" s="1" customFormat="1">
      <c r="B7470" s="2"/>
      <c r="C7470" s="82"/>
      <c r="D7470" s="84"/>
      <c r="E7470" s="116"/>
      <c r="F7470" s="180"/>
    </row>
    <row r="7471" spans="2:6" s="1" customFormat="1">
      <c r="B7471" s="2"/>
      <c r="C7471" s="82"/>
      <c r="D7471" s="84"/>
      <c r="E7471" s="116"/>
      <c r="F7471" s="180"/>
    </row>
    <row r="7472" spans="2:6" s="1" customFormat="1">
      <c r="B7472" s="2"/>
      <c r="C7472" s="82"/>
      <c r="D7472" s="84"/>
      <c r="E7472" s="116"/>
      <c r="F7472" s="180"/>
    </row>
    <row r="7473" spans="2:6" s="1" customFormat="1">
      <c r="B7473" s="2"/>
      <c r="C7473" s="82"/>
      <c r="D7473" s="84"/>
      <c r="E7473" s="116"/>
      <c r="F7473" s="180"/>
    </row>
    <row r="7474" spans="2:6" s="1" customFormat="1">
      <c r="B7474" s="2"/>
      <c r="C7474" s="82"/>
      <c r="D7474" s="84"/>
      <c r="E7474" s="116"/>
      <c r="F7474" s="180"/>
    </row>
    <row r="7475" spans="2:6" s="1" customFormat="1">
      <c r="B7475" s="2"/>
      <c r="C7475" s="82"/>
      <c r="D7475" s="84"/>
      <c r="E7475" s="116"/>
      <c r="F7475" s="180"/>
    </row>
    <row r="7476" spans="2:6" s="1" customFormat="1">
      <c r="B7476" s="2"/>
      <c r="C7476" s="82"/>
      <c r="D7476" s="84"/>
      <c r="E7476" s="116"/>
      <c r="F7476" s="180"/>
    </row>
    <row r="7477" spans="2:6" s="1" customFormat="1">
      <c r="B7477" s="2"/>
      <c r="C7477" s="82"/>
      <c r="D7477" s="84"/>
      <c r="E7477" s="116"/>
      <c r="F7477" s="180"/>
    </row>
    <row r="7478" spans="2:6" s="1" customFormat="1">
      <c r="B7478" s="2"/>
      <c r="C7478" s="82"/>
      <c r="D7478" s="84"/>
      <c r="E7478" s="116"/>
      <c r="F7478" s="180"/>
    </row>
    <row r="7479" spans="2:6" s="1" customFormat="1">
      <c r="B7479" s="2"/>
      <c r="C7479" s="82"/>
      <c r="D7479" s="84"/>
      <c r="E7479" s="116"/>
      <c r="F7479" s="180"/>
    </row>
    <row r="7480" spans="2:6" s="1" customFormat="1">
      <c r="B7480" s="2"/>
      <c r="C7480" s="82"/>
      <c r="D7480" s="84"/>
      <c r="E7480" s="116"/>
      <c r="F7480" s="180"/>
    </row>
    <row r="7481" spans="2:6" s="1" customFormat="1">
      <c r="B7481" s="2"/>
      <c r="C7481" s="82"/>
      <c r="D7481" s="84"/>
      <c r="E7481" s="116"/>
      <c r="F7481" s="180"/>
    </row>
    <row r="7482" spans="2:6" s="1" customFormat="1">
      <c r="B7482" s="2"/>
      <c r="C7482" s="82"/>
      <c r="D7482" s="84"/>
      <c r="E7482" s="116"/>
      <c r="F7482" s="180"/>
    </row>
    <row r="7483" spans="2:6" s="1" customFormat="1">
      <c r="B7483" s="2"/>
      <c r="C7483" s="82"/>
      <c r="D7483" s="84"/>
      <c r="E7483" s="116"/>
      <c r="F7483" s="180"/>
    </row>
    <row r="7484" spans="2:6" s="1" customFormat="1">
      <c r="B7484" s="2"/>
      <c r="C7484" s="82"/>
      <c r="D7484" s="84"/>
      <c r="E7484" s="116"/>
      <c r="F7484" s="180"/>
    </row>
    <row r="7485" spans="2:6" s="1" customFormat="1">
      <c r="B7485" s="2"/>
      <c r="C7485" s="82"/>
      <c r="D7485" s="84"/>
      <c r="E7485" s="116"/>
      <c r="F7485" s="180"/>
    </row>
    <row r="7486" spans="2:6" s="1" customFormat="1">
      <c r="B7486" s="2"/>
      <c r="C7486" s="82"/>
      <c r="D7486" s="84"/>
      <c r="E7486" s="116"/>
      <c r="F7486" s="180"/>
    </row>
    <row r="7487" spans="2:6" s="1" customFormat="1">
      <c r="B7487" s="2"/>
      <c r="C7487" s="82"/>
      <c r="D7487" s="84"/>
      <c r="E7487" s="116"/>
      <c r="F7487" s="180"/>
    </row>
    <row r="7488" spans="2:6" s="1" customFormat="1">
      <c r="B7488" s="2"/>
      <c r="C7488" s="82"/>
      <c r="D7488" s="84"/>
      <c r="E7488" s="116"/>
      <c r="F7488" s="180"/>
    </row>
    <row r="7489" spans="2:6" s="1" customFormat="1">
      <c r="B7489" s="2"/>
      <c r="C7489" s="82"/>
      <c r="D7489" s="84"/>
      <c r="E7489" s="116"/>
      <c r="F7489" s="180"/>
    </row>
    <row r="7490" spans="2:6" s="1" customFormat="1">
      <c r="B7490" s="2"/>
      <c r="C7490" s="82"/>
      <c r="D7490" s="84"/>
      <c r="E7490" s="116"/>
      <c r="F7490" s="180"/>
    </row>
    <row r="7491" spans="2:6" s="1" customFormat="1">
      <c r="B7491" s="2"/>
      <c r="C7491" s="82"/>
      <c r="D7491" s="84"/>
      <c r="E7491" s="116"/>
      <c r="F7491" s="180"/>
    </row>
    <row r="7492" spans="2:6" s="1" customFormat="1">
      <c r="B7492" s="2"/>
      <c r="C7492" s="82"/>
      <c r="D7492" s="84"/>
      <c r="E7492" s="116"/>
      <c r="F7492" s="180"/>
    </row>
    <row r="7493" spans="2:6" s="1" customFormat="1">
      <c r="B7493" s="2"/>
      <c r="C7493" s="82"/>
      <c r="D7493" s="84"/>
      <c r="E7493" s="116"/>
      <c r="F7493" s="180"/>
    </row>
    <row r="7494" spans="2:6" s="1" customFormat="1">
      <c r="B7494" s="2"/>
      <c r="C7494" s="82"/>
      <c r="D7494" s="84"/>
      <c r="E7494" s="116"/>
      <c r="F7494" s="180"/>
    </row>
    <row r="7495" spans="2:6" s="1" customFormat="1">
      <c r="B7495" s="2"/>
      <c r="C7495" s="82"/>
      <c r="D7495" s="84"/>
      <c r="E7495" s="116"/>
      <c r="F7495" s="180"/>
    </row>
    <row r="7496" spans="2:6" s="1" customFormat="1">
      <c r="B7496" s="2"/>
      <c r="C7496" s="82"/>
      <c r="D7496" s="84"/>
      <c r="E7496" s="116"/>
      <c r="F7496" s="180"/>
    </row>
    <row r="7497" spans="2:6" s="1" customFormat="1">
      <c r="B7497" s="2"/>
      <c r="C7497" s="82"/>
      <c r="D7497" s="84"/>
      <c r="E7497" s="116"/>
      <c r="F7497" s="180"/>
    </row>
    <row r="7498" spans="2:6" s="1" customFormat="1">
      <c r="B7498" s="2"/>
      <c r="C7498" s="82"/>
      <c r="D7498" s="84"/>
      <c r="E7498" s="116"/>
      <c r="F7498" s="180"/>
    </row>
    <row r="7499" spans="2:6" s="1" customFormat="1">
      <c r="B7499" s="2"/>
      <c r="C7499" s="82"/>
      <c r="D7499" s="84"/>
      <c r="E7499" s="116"/>
      <c r="F7499" s="180"/>
    </row>
    <row r="7500" spans="2:6" s="1" customFormat="1">
      <c r="B7500" s="2"/>
      <c r="C7500" s="82"/>
      <c r="D7500" s="84"/>
      <c r="E7500" s="116"/>
      <c r="F7500" s="180"/>
    </row>
    <row r="7501" spans="2:6" s="1" customFormat="1">
      <c r="B7501" s="2"/>
      <c r="C7501" s="82"/>
      <c r="D7501" s="84"/>
      <c r="E7501" s="116"/>
      <c r="F7501" s="180"/>
    </row>
    <row r="7502" spans="2:6" s="1" customFormat="1">
      <c r="B7502" s="2"/>
      <c r="C7502" s="82"/>
      <c r="D7502" s="84"/>
      <c r="E7502" s="116"/>
      <c r="F7502" s="180"/>
    </row>
    <row r="7503" spans="2:6" s="1" customFormat="1">
      <c r="B7503" s="2"/>
      <c r="C7503" s="82"/>
      <c r="D7503" s="84"/>
      <c r="E7503" s="116"/>
      <c r="F7503" s="180"/>
    </row>
    <row r="7504" spans="2:6" s="1" customFormat="1">
      <c r="B7504" s="2"/>
      <c r="C7504" s="82"/>
      <c r="D7504" s="84"/>
      <c r="E7504" s="116"/>
      <c r="F7504" s="180"/>
    </row>
    <row r="7505" spans="2:6" s="1" customFormat="1">
      <c r="B7505" s="2"/>
      <c r="C7505" s="82"/>
      <c r="D7505" s="84"/>
      <c r="E7505" s="116"/>
      <c r="F7505" s="180"/>
    </row>
    <row r="7506" spans="2:6" s="1" customFormat="1">
      <c r="B7506" s="2"/>
      <c r="C7506" s="82"/>
      <c r="D7506" s="84"/>
      <c r="E7506" s="116"/>
      <c r="F7506" s="180"/>
    </row>
    <row r="7507" spans="2:6" s="1" customFormat="1">
      <c r="B7507" s="2"/>
      <c r="C7507" s="82"/>
      <c r="D7507" s="84"/>
      <c r="E7507" s="116"/>
      <c r="F7507" s="180"/>
    </row>
    <row r="7508" spans="2:6" s="1" customFormat="1">
      <c r="B7508" s="2"/>
      <c r="C7508" s="82"/>
      <c r="D7508" s="84"/>
      <c r="E7508" s="116"/>
      <c r="F7508" s="180"/>
    </row>
    <row r="7509" spans="2:6" s="1" customFormat="1">
      <c r="B7509" s="2"/>
      <c r="C7509" s="82"/>
      <c r="D7509" s="84"/>
      <c r="E7509" s="116"/>
      <c r="F7509" s="180"/>
    </row>
    <row r="7510" spans="2:6" s="1" customFormat="1">
      <c r="B7510" s="2"/>
      <c r="C7510" s="82"/>
      <c r="D7510" s="84"/>
      <c r="E7510" s="116"/>
      <c r="F7510" s="180"/>
    </row>
    <row r="7511" spans="2:6" s="1" customFormat="1">
      <c r="B7511" s="2"/>
      <c r="C7511" s="82"/>
      <c r="D7511" s="84"/>
      <c r="E7511" s="116"/>
      <c r="F7511" s="180"/>
    </row>
    <row r="7512" spans="2:6" s="1" customFormat="1">
      <c r="B7512" s="2"/>
      <c r="C7512" s="82"/>
      <c r="D7512" s="84"/>
      <c r="E7512" s="116"/>
      <c r="F7512" s="180"/>
    </row>
    <row r="7513" spans="2:6" s="1" customFormat="1">
      <c r="B7513" s="2"/>
      <c r="C7513" s="82"/>
      <c r="D7513" s="84"/>
      <c r="E7513" s="116"/>
      <c r="F7513" s="180"/>
    </row>
    <row r="7514" spans="2:6" s="1" customFormat="1">
      <c r="B7514" s="2"/>
      <c r="C7514" s="82"/>
      <c r="D7514" s="84"/>
      <c r="E7514" s="116"/>
      <c r="F7514" s="180"/>
    </row>
    <row r="7515" spans="2:6" s="1" customFormat="1">
      <c r="B7515" s="2"/>
      <c r="C7515" s="82"/>
      <c r="D7515" s="84"/>
      <c r="E7515" s="116"/>
      <c r="F7515" s="180"/>
    </row>
    <row r="7516" spans="2:6" s="1" customFormat="1">
      <c r="B7516" s="2"/>
      <c r="C7516" s="82"/>
      <c r="D7516" s="84"/>
      <c r="E7516" s="116"/>
      <c r="F7516" s="180"/>
    </row>
    <row r="7517" spans="2:6" s="1" customFormat="1">
      <c r="B7517" s="2"/>
      <c r="C7517" s="82"/>
      <c r="D7517" s="84"/>
      <c r="E7517" s="116"/>
      <c r="F7517" s="180"/>
    </row>
    <row r="7518" spans="2:6" s="1" customFormat="1">
      <c r="B7518" s="2"/>
      <c r="C7518" s="82"/>
      <c r="D7518" s="84"/>
      <c r="E7518" s="116"/>
      <c r="F7518" s="180"/>
    </row>
    <row r="7519" spans="2:6" s="1" customFormat="1">
      <c r="B7519" s="2"/>
      <c r="C7519" s="82"/>
      <c r="D7519" s="84"/>
      <c r="E7519" s="116"/>
      <c r="F7519" s="180"/>
    </row>
    <row r="7520" spans="2:6" s="1" customFormat="1">
      <c r="B7520" s="2"/>
      <c r="C7520" s="82"/>
      <c r="D7520" s="84"/>
      <c r="E7520" s="116"/>
      <c r="F7520" s="180"/>
    </row>
    <row r="7521" spans="2:6" s="1" customFormat="1">
      <c r="B7521" s="2"/>
      <c r="C7521" s="82"/>
      <c r="D7521" s="84"/>
      <c r="E7521" s="116"/>
      <c r="F7521" s="180"/>
    </row>
    <row r="7522" spans="2:6" s="1" customFormat="1">
      <c r="B7522" s="2"/>
      <c r="C7522" s="82"/>
      <c r="D7522" s="84"/>
      <c r="E7522" s="116"/>
      <c r="F7522" s="180"/>
    </row>
    <row r="7523" spans="2:6" s="1" customFormat="1">
      <c r="B7523" s="2"/>
      <c r="C7523" s="82"/>
      <c r="D7523" s="84"/>
      <c r="E7523" s="116"/>
      <c r="F7523" s="180"/>
    </row>
    <row r="7524" spans="2:6" s="1" customFormat="1">
      <c r="B7524" s="2"/>
      <c r="C7524" s="82"/>
      <c r="D7524" s="84"/>
      <c r="E7524" s="116"/>
      <c r="F7524" s="180"/>
    </row>
    <row r="7525" spans="2:6" s="1" customFormat="1">
      <c r="B7525" s="2"/>
      <c r="C7525" s="82"/>
      <c r="D7525" s="84"/>
      <c r="E7525" s="116"/>
      <c r="F7525" s="180"/>
    </row>
    <row r="7526" spans="2:6" s="1" customFormat="1">
      <c r="B7526" s="2"/>
      <c r="C7526" s="82"/>
      <c r="D7526" s="84"/>
      <c r="E7526" s="116"/>
      <c r="F7526" s="180"/>
    </row>
    <row r="7527" spans="2:6" s="1" customFormat="1">
      <c r="B7527" s="2"/>
      <c r="C7527" s="82"/>
      <c r="D7527" s="84"/>
      <c r="E7527" s="116"/>
      <c r="F7527" s="180"/>
    </row>
    <row r="7528" spans="2:6" s="1" customFormat="1">
      <c r="B7528" s="2"/>
      <c r="C7528" s="82"/>
      <c r="D7528" s="84"/>
      <c r="E7528" s="116"/>
      <c r="F7528" s="180"/>
    </row>
    <row r="7529" spans="2:6" s="1" customFormat="1">
      <c r="B7529" s="2"/>
      <c r="C7529" s="82"/>
      <c r="D7529" s="84"/>
      <c r="E7529" s="116"/>
      <c r="F7529" s="180"/>
    </row>
    <row r="7530" spans="2:6" s="1" customFormat="1">
      <c r="B7530" s="2"/>
      <c r="C7530" s="82"/>
      <c r="D7530" s="84"/>
      <c r="E7530" s="116"/>
      <c r="F7530" s="180"/>
    </row>
    <row r="7531" spans="2:6" s="1" customFormat="1">
      <c r="B7531" s="5"/>
      <c r="C7531" s="82"/>
      <c r="D7531" s="84"/>
      <c r="E7531" s="116"/>
      <c r="F7531" s="180"/>
    </row>
    <row r="7532" spans="2:6" s="1" customFormat="1">
      <c r="B7532" s="5"/>
      <c r="C7532" s="82"/>
      <c r="D7532" s="84"/>
      <c r="E7532" s="116"/>
      <c r="F7532" s="180"/>
    </row>
    <row r="7533" spans="2:6" s="1" customFormat="1">
      <c r="B7533" s="2"/>
      <c r="C7533" s="82"/>
      <c r="D7533" s="84"/>
      <c r="E7533" s="116"/>
      <c r="F7533" s="180"/>
    </row>
    <row r="7534" spans="2:6" s="1" customFormat="1">
      <c r="B7534" s="2"/>
      <c r="C7534" s="82"/>
      <c r="D7534" s="84"/>
      <c r="E7534" s="116"/>
      <c r="F7534" s="180"/>
    </row>
    <row r="7535" spans="2:6" s="1" customFormat="1">
      <c r="B7535" s="2"/>
      <c r="C7535" s="82"/>
      <c r="D7535" s="84"/>
      <c r="E7535" s="116"/>
      <c r="F7535" s="180"/>
    </row>
    <row r="7536" spans="2:6" s="1" customFormat="1">
      <c r="B7536" s="2"/>
      <c r="C7536" s="82"/>
      <c r="D7536" s="84"/>
      <c r="E7536" s="116"/>
      <c r="F7536" s="180"/>
    </row>
    <row r="7537" spans="2:6" s="1" customFormat="1">
      <c r="B7537" s="2"/>
      <c r="C7537" s="82"/>
      <c r="D7537" s="84"/>
      <c r="E7537" s="116"/>
      <c r="F7537" s="180"/>
    </row>
    <row r="7538" spans="2:6" s="1" customFormat="1">
      <c r="B7538" s="2"/>
      <c r="C7538" s="82"/>
      <c r="D7538" s="84"/>
      <c r="E7538" s="116"/>
      <c r="F7538" s="180"/>
    </row>
    <row r="7539" spans="2:6" s="1" customFormat="1">
      <c r="B7539" s="2"/>
      <c r="C7539" s="82"/>
      <c r="D7539" s="84"/>
      <c r="E7539" s="116"/>
      <c r="F7539" s="180"/>
    </row>
    <row r="7540" spans="2:6" s="1" customFormat="1">
      <c r="B7540" s="2"/>
      <c r="C7540" s="82"/>
      <c r="D7540" s="84"/>
      <c r="E7540" s="116"/>
      <c r="F7540" s="180"/>
    </row>
    <row r="7541" spans="2:6" s="1" customFormat="1">
      <c r="B7541" s="2"/>
      <c r="C7541" s="82"/>
      <c r="D7541" s="84"/>
      <c r="E7541" s="116"/>
      <c r="F7541" s="180"/>
    </row>
    <row r="7542" spans="2:6" s="1" customFormat="1">
      <c r="B7542" s="2"/>
      <c r="C7542" s="82"/>
      <c r="D7542" s="84"/>
      <c r="E7542" s="116"/>
      <c r="F7542" s="180"/>
    </row>
    <row r="7543" spans="2:6" s="1" customFormat="1">
      <c r="B7543" s="2"/>
      <c r="C7543" s="82"/>
      <c r="D7543" s="84"/>
      <c r="E7543" s="116"/>
      <c r="F7543" s="180"/>
    </row>
    <row r="7544" spans="2:6" s="1" customFormat="1">
      <c r="B7544" s="2"/>
      <c r="C7544" s="82"/>
      <c r="D7544" s="84"/>
      <c r="E7544" s="116"/>
      <c r="F7544" s="180"/>
    </row>
    <row r="7545" spans="2:6" s="1" customFormat="1">
      <c r="B7545" s="2"/>
      <c r="C7545" s="82"/>
      <c r="D7545" s="84"/>
      <c r="E7545" s="116"/>
      <c r="F7545" s="180"/>
    </row>
    <row r="7546" spans="2:6" s="1" customFormat="1">
      <c r="B7546" s="2"/>
      <c r="C7546" s="82"/>
      <c r="D7546" s="84"/>
      <c r="E7546" s="116"/>
      <c r="F7546" s="180"/>
    </row>
    <row r="7547" spans="2:6" s="1" customFormat="1">
      <c r="B7547" s="2"/>
      <c r="C7547" s="82"/>
      <c r="D7547" s="84"/>
      <c r="E7547" s="116"/>
      <c r="F7547" s="180"/>
    </row>
    <row r="7548" spans="2:6" s="1" customFormat="1">
      <c r="B7548" s="2"/>
      <c r="C7548" s="82"/>
      <c r="D7548" s="84"/>
      <c r="E7548" s="116"/>
      <c r="F7548" s="180"/>
    </row>
    <row r="7549" spans="2:6" s="1" customFormat="1">
      <c r="B7549" s="2"/>
      <c r="C7549" s="82"/>
      <c r="D7549" s="84"/>
      <c r="E7549" s="116"/>
      <c r="F7549" s="180"/>
    </row>
    <row r="7550" spans="2:6" s="1" customFormat="1">
      <c r="B7550" s="2"/>
      <c r="C7550" s="82"/>
      <c r="D7550" s="84"/>
      <c r="E7550" s="116"/>
      <c r="F7550" s="180"/>
    </row>
    <row r="7551" spans="2:6" s="1" customFormat="1">
      <c r="B7551" s="2"/>
      <c r="C7551" s="82"/>
      <c r="D7551" s="84"/>
      <c r="E7551" s="116"/>
      <c r="F7551" s="180"/>
    </row>
    <row r="7552" spans="2:6" s="1" customFormat="1">
      <c r="B7552" s="2"/>
      <c r="C7552" s="82"/>
      <c r="D7552" s="84"/>
      <c r="E7552" s="116"/>
      <c r="F7552" s="180"/>
    </row>
    <row r="7553" spans="2:6" s="1" customFormat="1">
      <c r="B7553" s="2"/>
      <c r="C7553" s="82"/>
      <c r="D7553" s="84"/>
      <c r="E7553" s="116"/>
      <c r="F7553" s="180"/>
    </row>
    <row r="7554" spans="2:6" s="1" customFormat="1">
      <c r="B7554" s="2"/>
      <c r="C7554" s="82"/>
      <c r="D7554" s="84"/>
      <c r="E7554" s="116"/>
      <c r="F7554" s="180"/>
    </row>
    <row r="7555" spans="2:6" s="1" customFormat="1">
      <c r="B7555" s="2"/>
      <c r="C7555" s="82"/>
      <c r="D7555" s="84"/>
      <c r="E7555" s="116"/>
      <c r="F7555" s="180"/>
    </row>
    <row r="7556" spans="2:6" s="1" customFormat="1">
      <c r="B7556" s="2"/>
      <c r="C7556" s="82"/>
      <c r="D7556" s="84"/>
      <c r="E7556" s="116"/>
      <c r="F7556" s="180"/>
    </row>
    <row r="7557" spans="2:6" s="1" customFormat="1">
      <c r="B7557" s="2"/>
      <c r="C7557" s="82"/>
      <c r="D7557" s="84"/>
      <c r="E7557" s="116"/>
      <c r="F7557" s="180"/>
    </row>
    <row r="7558" spans="2:6" s="1" customFormat="1">
      <c r="B7558" s="2"/>
      <c r="C7558" s="82"/>
      <c r="D7558" s="84"/>
      <c r="E7558" s="116"/>
      <c r="F7558" s="180"/>
    </row>
    <row r="7559" spans="2:6" s="1" customFormat="1">
      <c r="B7559" s="2"/>
      <c r="C7559" s="82"/>
      <c r="D7559" s="84"/>
      <c r="E7559" s="116"/>
      <c r="F7559" s="180"/>
    </row>
    <row r="7560" spans="2:6" s="1" customFormat="1">
      <c r="B7560" s="2"/>
      <c r="C7560" s="82"/>
      <c r="D7560" s="84"/>
      <c r="E7560" s="116"/>
      <c r="F7560" s="180"/>
    </row>
    <row r="7561" spans="2:6" s="1" customFormat="1">
      <c r="B7561" s="2"/>
      <c r="C7561" s="82"/>
      <c r="D7561" s="84"/>
      <c r="E7561" s="116"/>
      <c r="F7561" s="180"/>
    </row>
    <row r="7562" spans="2:6" s="1" customFormat="1">
      <c r="B7562" s="2"/>
      <c r="C7562" s="82"/>
      <c r="D7562" s="84"/>
      <c r="E7562" s="116"/>
      <c r="F7562" s="180"/>
    </row>
    <row r="7563" spans="2:6" s="1" customFormat="1">
      <c r="B7563" s="2"/>
      <c r="C7563" s="82"/>
      <c r="D7563" s="84"/>
      <c r="E7563" s="116"/>
      <c r="F7563" s="180"/>
    </row>
    <row r="7564" spans="2:6" s="1" customFormat="1">
      <c r="B7564" s="2"/>
      <c r="C7564" s="82"/>
      <c r="D7564" s="84"/>
      <c r="E7564" s="116"/>
      <c r="F7564" s="180"/>
    </row>
    <row r="7565" spans="2:6" s="1" customFormat="1">
      <c r="B7565" s="2"/>
      <c r="C7565" s="82"/>
      <c r="D7565" s="84"/>
      <c r="E7565" s="116"/>
      <c r="F7565" s="180"/>
    </row>
    <row r="7566" spans="2:6" s="1" customFormat="1">
      <c r="B7566" s="2"/>
      <c r="C7566" s="82"/>
      <c r="D7566" s="84"/>
      <c r="E7566" s="116"/>
      <c r="F7566" s="180"/>
    </row>
    <row r="7567" spans="2:6" s="1" customFormat="1">
      <c r="B7567" s="2"/>
      <c r="C7567" s="82"/>
      <c r="D7567" s="84"/>
      <c r="E7567" s="116"/>
      <c r="F7567" s="180"/>
    </row>
    <row r="7568" spans="2:6" s="1" customFormat="1">
      <c r="B7568" s="2"/>
      <c r="C7568" s="82"/>
      <c r="D7568" s="84"/>
      <c r="E7568" s="116"/>
      <c r="F7568" s="180"/>
    </row>
    <row r="7569" spans="2:6" s="1" customFormat="1">
      <c r="B7569" s="2"/>
      <c r="C7569" s="82"/>
      <c r="D7569" s="84"/>
      <c r="E7569" s="116"/>
      <c r="F7569" s="180"/>
    </row>
    <row r="7570" spans="2:6" s="1" customFormat="1">
      <c r="B7570" s="2"/>
      <c r="C7570" s="82"/>
      <c r="D7570" s="84"/>
      <c r="E7570" s="116"/>
      <c r="F7570" s="180"/>
    </row>
    <row r="7571" spans="2:6" s="1" customFormat="1">
      <c r="B7571" s="2"/>
      <c r="C7571" s="82"/>
      <c r="D7571" s="84"/>
      <c r="E7571" s="116"/>
      <c r="F7571" s="180"/>
    </row>
    <row r="7572" spans="2:6" s="1" customFormat="1">
      <c r="B7572" s="2"/>
      <c r="C7572" s="82"/>
      <c r="D7572" s="84"/>
      <c r="E7572" s="116"/>
      <c r="F7572" s="180"/>
    </row>
    <row r="7573" spans="2:6" s="1" customFormat="1">
      <c r="B7573" s="2"/>
      <c r="C7573" s="82"/>
      <c r="D7573" s="84"/>
      <c r="E7573" s="116"/>
      <c r="F7573" s="180"/>
    </row>
    <row r="7574" spans="2:6" s="1" customFormat="1">
      <c r="B7574" s="2"/>
      <c r="C7574" s="82"/>
      <c r="D7574" s="84"/>
      <c r="E7574" s="116"/>
      <c r="F7574" s="180"/>
    </row>
    <row r="7575" spans="2:6" s="1" customFormat="1">
      <c r="B7575" s="2"/>
      <c r="C7575" s="82"/>
      <c r="D7575" s="84"/>
      <c r="E7575" s="116"/>
      <c r="F7575" s="180"/>
    </row>
    <row r="7576" spans="2:6" s="1" customFormat="1">
      <c r="B7576" s="2"/>
      <c r="C7576" s="82"/>
      <c r="D7576" s="84"/>
      <c r="E7576" s="116"/>
      <c r="F7576" s="180"/>
    </row>
    <row r="7577" spans="2:6" s="1" customFormat="1">
      <c r="B7577" s="2"/>
      <c r="C7577" s="82"/>
      <c r="D7577" s="84"/>
      <c r="E7577" s="116"/>
      <c r="F7577" s="180"/>
    </row>
    <row r="7578" spans="2:6" s="1" customFormat="1">
      <c r="B7578" s="2"/>
      <c r="C7578" s="82"/>
      <c r="D7578" s="84"/>
      <c r="E7578" s="116"/>
      <c r="F7578" s="180"/>
    </row>
    <row r="7579" spans="2:6" s="1" customFormat="1">
      <c r="B7579" s="2"/>
      <c r="C7579" s="82"/>
      <c r="D7579" s="84"/>
      <c r="E7579" s="116"/>
      <c r="F7579" s="180"/>
    </row>
    <row r="7580" spans="2:6" s="1" customFormat="1">
      <c r="B7580" s="2"/>
      <c r="C7580" s="82"/>
      <c r="D7580" s="84"/>
      <c r="E7580" s="116"/>
      <c r="F7580" s="180"/>
    </row>
    <row r="7581" spans="2:6" s="1" customFormat="1">
      <c r="B7581" s="2"/>
      <c r="C7581" s="82"/>
      <c r="D7581" s="84"/>
      <c r="E7581" s="116"/>
      <c r="F7581" s="180"/>
    </row>
    <row r="7582" spans="2:6" s="1" customFormat="1">
      <c r="B7582" s="2"/>
      <c r="C7582" s="82"/>
      <c r="D7582" s="84"/>
      <c r="E7582" s="116"/>
      <c r="F7582" s="180"/>
    </row>
    <row r="7583" spans="2:6" s="1" customFormat="1">
      <c r="B7583" s="2"/>
      <c r="C7583" s="82"/>
      <c r="D7583" s="84"/>
      <c r="E7583" s="116"/>
      <c r="F7583" s="180"/>
    </row>
    <row r="7584" spans="2:6" s="1" customFormat="1">
      <c r="B7584" s="2"/>
      <c r="C7584" s="82"/>
      <c r="D7584" s="84"/>
      <c r="E7584" s="116"/>
      <c r="F7584" s="180"/>
    </row>
    <row r="7585" spans="2:6" s="1" customFormat="1">
      <c r="B7585" s="2"/>
      <c r="C7585" s="82"/>
      <c r="D7585" s="84"/>
      <c r="E7585" s="116"/>
      <c r="F7585" s="180"/>
    </row>
    <row r="7586" spans="2:6" s="1" customFormat="1">
      <c r="B7586" s="2"/>
      <c r="C7586" s="82"/>
      <c r="D7586" s="84"/>
      <c r="E7586" s="116"/>
      <c r="F7586" s="180"/>
    </row>
    <row r="7587" spans="2:6" s="1" customFormat="1">
      <c r="B7587" s="2"/>
      <c r="C7587" s="82"/>
      <c r="D7587" s="84"/>
      <c r="E7587" s="116"/>
      <c r="F7587" s="180"/>
    </row>
    <row r="7588" spans="2:6" s="1" customFormat="1">
      <c r="B7588" s="2"/>
      <c r="C7588" s="82"/>
      <c r="D7588" s="84"/>
      <c r="E7588" s="116"/>
      <c r="F7588" s="180"/>
    </row>
    <row r="7589" spans="2:6" s="1" customFormat="1">
      <c r="B7589" s="2"/>
      <c r="C7589" s="82"/>
      <c r="D7589" s="84"/>
      <c r="E7589" s="116"/>
      <c r="F7589" s="180"/>
    </row>
    <row r="7590" spans="2:6" s="1" customFormat="1">
      <c r="B7590" s="2"/>
      <c r="C7590" s="82"/>
      <c r="D7590" s="84"/>
      <c r="E7590" s="116"/>
      <c r="F7590" s="180"/>
    </row>
    <row r="7591" spans="2:6" s="1" customFormat="1">
      <c r="B7591" s="2"/>
      <c r="C7591" s="82"/>
      <c r="D7591" s="84"/>
      <c r="E7591" s="116"/>
      <c r="F7591" s="180"/>
    </row>
    <row r="7592" spans="2:6" s="1" customFormat="1">
      <c r="B7592" s="2"/>
      <c r="C7592" s="82"/>
      <c r="D7592" s="84"/>
      <c r="E7592" s="116"/>
      <c r="F7592" s="180"/>
    </row>
    <row r="7593" spans="2:6" s="1" customFormat="1">
      <c r="B7593" s="2"/>
      <c r="C7593" s="82"/>
      <c r="D7593" s="84"/>
      <c r="E7593" s="116"/>
      <c r="F7593" s="180"/>
    </row>
    <row r="7594" spans="2:6" s="1" customFormat="1">
      <c r="B7594" s="2"/>
      <c r="C7594" s="82"/>
      <c r="D7594" s="84"/>
      <c r="E7594" s="116"/>
      <c r="F7594" s="180"/>
    </row>
    <row r="7595" spans="2:6" s="1" customFormat="1">
      <c r="B7595" s="2"/>
      <c r="C7595" s="82"/>
      <c r="D7595" s="84"/>
      <c r="E7595" s="116"/>
      <c r="F7595" s="180"/>
    </row>
    <row r="7596" spans="2:6" s="1" customFormat="1">
      <c r="B7596" s="2"/>
      <c r="C7596" s="82"/>
      <c r="D7596" s="84"/>
      <c r="E7596" s="116"/>
      <c r="F7596" s="180"/>
    </row>
    <row r="7597" spans="2:6" s="1" customFormat="1">
      <c r="B7597" s="2"/>
      <c r="C7597" s="82"/>
      <c r="D7597" s="84"/>
      <c r="E7597" s="116"/>
      <c r="F7597" s="180"/>
    </row>
    <row r="7598" spans="2:6" s="1" customFormat="1">
      <c r="B7598" s="2"/>
      <c r="C7598" s="82"/>
      <c r="D7598" s="84"/>
      <c r="E7598" s="116"/>
      <c r="F7598" s="180"/>
    </row>
    <row r="7599" spans="2:6" s="1" customFormat="1">
      <c r="B7599" s="2"/>
      <c r="C7599" s="82"/>
      <c r="D7599" s="84"/>
      <c r="E7599" s="116"/>
      <c r="F7599" s="180"/>
    </row>
    <row r="7600" spans="2:6" s="1" customFormat="1">
      <c r="B7600" s="2"/>
      <c r="C7600" s="82"/>
      <c r="D7600" s="84"/>
      <c r="E7600" s="116"/>
      <c r="F7600" s="180"/>
    </row>
    <row r="7601" spans="2:6" s="1" customFormat="1">
      <c r="B7601" s="2"/>
      <c r="C7601" s="82"/>
      <c r="D7601" s="84"/>
      <c r="E7601" s="116"/>
      <c r="F7601" s="180"/>
    </row>
    <row r="7602" spans="2:6" s="1" customFormat="1">
      <c r="B7602" s="2"/>
      <c r="C7602" s="82"/>
      <c r="D7602" s="84"/>
      <c r="E7602" s="116"/>
      <c r="F7602" s="180"/>
    </row>
    <row r="7603" spans="2:6" s="1" customFormat="1">
      <c r="B7603" s="2"/>
      <c r="C7603" s="82"/>
      <c r="D7603" s="84"/>
      <c r="E7603" s="116"/>
      <c r="F7603" s="180"/>
    </row>
    <row r="7604" spans="2:6" s="1" customFormat="1">
      <c r="B7604" s="2"/>
      <c r="C7604" s="82"/>
      <c r="D7604" s="84"/>
      <c r="E7604" s="116"/>
      <c r="F7604" s="180"/>
    </row>
    <row r="7605" spans="2:6" s="1" customFormat="1">
      <c r="B7605" s="2"/>
      <c r="C7605" s="82"/>
      <c r="D7605" s="84"/>
      <c r="E7605" s="116"/>
      <c r="F7605" s="180"/>
    </row>
    <row r="7606" spans="2:6" s="1" customFormat="1">
      <c r="B7606" s="2"/>
      <c r="C7606" s="82"/>
      <c r="D7606" s="84"/>
      <c r="E7606" s="116"/>
      <c r="F7606" s="180"/>
    </row>
    <row r="7607" spans="2:6" s="1" customFormat="1">
      <c r="B7607" s="2"/>
      <c r="C7607" s="82"/>
      <c r="D7607" s="84"/>
      <c r="E7607" s="116"/>
      <c r="F7607" s="180"/>
    </row>
    <row r="7608" spans="2:6" s="1" customFormat="1">
      <c r="B7608" s="2"/>
      <c r="C7608" s="82"/>
      <c r="D7608" s="84"/>
      <c r="E7608" s="116"/>
      <c r="F7608" s="180"/>
    </row>
    <row r="7609" spans="2:6" s="1" customFormat="1">
      <c r="B7609" s="2"/>
      <c r="C7609" s="82"/>
      <c r="D7609" s="84"/>
      <c r="E7609" s="116"/>
      <c r="F7609" s="180"/>
    </row>
    <row r="7610" spans="2:6" s="1" customFormat="1">
      <c r="B7610" s="2"/>
      <c r="C7610" s="82"/>
      <c r="D7610" s="84"/>
      <c r="E7610" s="116"/>
      <c r="F7610" s="180"/>
    </row>
    <row r="7611" spans="2:6" s="1" customFormat="1">
      <c r="B7611" s="2"/>
      <c r="C7611" s="82"/>
      <c r="D7611" s="84"/>
      <c r="E7611" s="116"/>
      <c r="F7611" s="180"/>
    </row>
    <row r="7612" spans="2:6" s="1" customFormat="1">
      <c r="B7612" s="2"/>
      <c r="C7612" s="82"/>
      <c r="D7612" s="84"/>
      <c r="E7612" s="116"/>
      <c r="F7612" s="180"/>
    </row>
    <row r="7613" spans="2:6" s="1" customFormat="1">
      <c r="B7613" s="2"/>
      <c r="C7613" s="82"/>
      <c r="D7613" s="84"/>
      <c r="E7613" s="116"/>
      <c r="F7613" s="180"/>
    </row>
    <row r="7614" spans="2:6" s="1" customFormat="1">
      <c r="B7614" s="2"/>
      <c r="C7614" s="82"/>
      <c r="D7614" s="84"/>
      <c r="E7614" s="116"/>
      <c r="F7614" s="180"/>
    </row>
    <row r="7615" spans="2:6" s="1" customFormat="1">
      <c r="B7615" s="2"/>
      <c r="C7615" s="82"/>
      <c r="D7615" s="84"/>
      <c r="E7615" s="116"/>
      <c r="F7615" s="180"/>
    </row>
    <row r="7616" spans="2:6" s="1" customFormat="1">
      <c r="B7616" s="2"/>
      <c r="C7616" s="82"/>
      <c r="D7616" s="84"/>
      <c r="E7616" s="116"/>
      <c r="F7616" s="180"/>
    </row>
    <row r="7617" spans="2:6" s="1" customFormat="1">
      <c r="B7617" s="2"/>
      <c r="C7617" s="82"/>
      <c r="D7617" s="84"/>
      <c r="E7617" s="116"/>
      <c r="F7617" s="180"/>
    </row>
    <row r="7618" spans="2:6" s="1" customFormat="1">
      <c r="B7618" s="2"/>
      <c r="C7618" s="82"/>
      <c r="D7618" s="84"/>
      <c r="E7618" s="116"/>
      <c r="F7618" s="180"/>
    </row>
    <row r="7619" spans="2:6" s="1" customFormat="1">
      <c r="B7619" s="2"/>
      <c r="C7619" s="82"/>
      <c r="D7619" s="84"/>
      <c r="E7619" s="116"/>
      <c r="F7619" s="180"/>
    </row>
    <row r="7620" spans="2:6" s="1" customFormat="1">
      <c r="B7620" s="2"/>
      <c r="C7620" s="82"/>
      <c r="D7620" s="84"/>
      <c r="E7620" s="116"/>
      <c r="F7620" s="180"/>
    </row>
    <row r="7621" spans="2:6" s="1" customFormat="1">
      <c r="B7621" s="2"/>
      <c r="C7621" s="82"/>
      <c r="D7621" s="84"/>
      <c r="E7621" s="116"/>
      <c r="F7621" s="180"/>
    </row>
    <row r="7622" spans="2:6" s="1" customFormat="1">
      <c r="B7622" s="2"/>
      <c r="C7622" s="82"/>
      <c r="D7622" s="84"/>
      <c r="E7622" s="116"/>
      <c r="F7622" s="180"/>
    </row>
    <row r="7623" spans="2:6" s="1" customFormat="1">
      <c r="B7623" s="2"/>
      <c r="C7623" s="82"/>
      <c r="D7623" s="84"/>
      <c r="E7623" s="116"/>
      <c r="F7623" s="180"/>
    </row>
    <row r="7624" spans="2:6" s="1" customFormat="1">
      <c r="B7624" s="2"/>
      <c r="C7624" s="82"/>
      <c r="D7624" s="84"/>
      <c r="E7624" s="116"/>
      <c r="F7624" s="180"/>
    </row>
    <row r="7625" spans="2:6" s="1" customFormat="1">
      <c r="B7625" s="2"/>
      <c r="C7625" s="82"/>
      <c r="D7625" s="84"/>
      <c r="E7625" s="116"/>
      <c r="F7625" s="180"/>
    </row>
    <row r="7626" spans="2:6" s="1" customFormat="1">
      <c r="B7626" s="2"/>
      <c r="C7626" s="82"/>
      <c r="D7626" s="84"/>
      <c r="E7626" s="116"/>
      <c r="F7626" s="180"/>
    </row>
    <row r="7627" spans="2:6" s="1" customFormat="1">
      <c r="B7627" s="2"/>
      <c r="C7627" s="82"/>
      <c r="D7627" s="84"/>
      <c r="E7627" s="116"/>
      <c r="F7627" s="180"/>
    </row>
    <row r="7628" spans="2:6" s="1" customFormat="1">
      <c r="B7628" s="2"/>
      <c r="C7628" s="82"/>
      <c r="D7628" s="84"/>
      <c r="E7628" s="116"/>
      <c r="F7628" s="180"/>
    </row>
    <row r="7629" spans="2:6" s="1" customFormat="1">
      <c r="B7629" s="2"/>
      <c r="C7629" s="82"/>
      <c r="D7629" s="84"/>
      <c r="E7629" s="116"/>
      <c r="F7629" s="180"/>
    </row>
    <row r="7630" spans="2:6" s="1" customFormat="1">
      <c r="B7630" s="2"/>
      <c r="C7630" s="82"/>
      <c r="D7630" s="84"/>
      <c r="E7630" s="116"/>
      <c r="F7630" s="180"/>
    </row>
    <row r="7631" spans="2:6" s="1" customFormat="1">
      <c r="B7631" s="2"/>
      <c r="C7631" s="82"/>
      <c r="D7631" s="84"/>
      <c r="E7631" s="116"/>
      <c r="F7631" s="180"/>
    </row>
    <row r="7632" spans="2:6" s="1" customFormat="1">
      <c r="B7632" s="2"/>
      <c r="C7632" s="82"/>
      <c r="D7632" s="84"/>
      <c r="E7632" s="116"/>
      <c r="F7632" s="180"/>
    </row>
    <row r="7633" spans="2:6" s="1" customFormat="1">
      <c r="B7633" s="2"/>
      <c r="C7633" s="82"/>
      <c r="D7633" s="84"/>
      <c r="E7633" s="116"/>
      <c r="F7633" s="180"/>
    </row>
    <row r="7634" spans="2:6" s="1" customFormat="1">
      <c r="B7634" s="2"/>
      <c r="C7634" s="82"/>
      <c r="D7634" s="84"/>
      <c r="E7634" s="116"/>
      <c r="F7634" s="180"/>
    </row>
    <row r="7635" spans="2:6" s="1" customFormat="1">
      <c r="B7635" s="2"/>
      <c r="C7635" s="82"/>
      <c r="D7635" s="84"/>
      <c r="E7635" s="116"/>
      <c r="F7635" s="180"/>
    </row>
    <row r="7636" spans="2:6" s="1" customFormat="1">
      <c r="B7636" s="2"/>
      <c r="C7636" s="82"/>
      <c r="D7636" s="84"/>
      <c r="E7636" s="116"/>
      <c r="F7636" s="180"/>
    </row>
    <row r="7637" spans="2:6" s="1" customFormat="1">
      <c r="B7637" s="2"/>
      <c r="C7637" s="82"/>
      <c r="D7637" s="84"/>
      <c r="E7637" s="116"/>
      <c r="F7637" s="180"/>
    </row>
    <row r="7638" spans="2:6" s="1" customFormat="1">
      <c r="B7638" s="2"/>
      <c r="C7638" s="82"/>
      <c r="D7638" s="84"/>
      <c r="E7638" s="116"/>
      <c r="F7638" s="180"/>
    </row>
    <row r="7639" spans="2:6" s="1" customFormat="1">
      <c r="B7639" s="2"/>
      <c r="C7639" s="82"/>
      <c r="D7639" s="84"/>
      <c r="E7639" s="116"/>
      <c r="F7639" s="180"/>
    </row>
    <row r="7640" spans="2:6" s="1" customFormat="1">
      <c r="B7640" s="2"/>
      <c r="C7640" s="82"/>
      <c r="D7640" s="84"/>
      <c r="E7640" s="116"/>
      <c r="F7640" s="180"/>
    </row>
    <row r="7641" spans="2:6" s="1" customFormat="1">
      <c r="B7641" s="2"/>
      <c r="C7641" s="82"/>
      <c r="D7641" s="84"/>
      <c r="E7641" s="116"/>
      <c r="F7641" s="180"/>
    </row>
    <row r="7642" spans="2:6" s="1" customFormat="1">
      <c r="B7642" s="2"/>
      <c r="C7642" s="82"/>
      <c r="D7642" s="84"/>
      <c r="E7642" s="116"/>
      <c r="F7642" s="180"/>
    </row>
    <row r="7643" spans="2:6" s="1" customFormat="1">
      <c r="B7643" s="2"/>
      <c r="C7643" s="82"/>
      <c r="D7643" s="84"/>
      <c r="E7643" s="116"/>
      <c r="F7643" s="180"/>
    </row>
    <row r="7644" spans="2:6" s="1" customFormat="1">
      <c r="B7644" s="2"/>
      <c r="C7644" s="82"/>
      <c r="D7644" s="84"/>
      <c r="E7644" s="116"/>
      <c r="F7644" s="180"/>
    </row>
    <row r="7645" spans="2:6" s="1" customFormat="1">
      <c r="B7645" s="2"/>
      <c r="C7645" s="82"/>
      <c r="D7645" s="84"/>
      <c r="E7645" s="116"/>
      <c r="F7645" s="180"/>
    </row>
    <row r="7646" spans="2:6" s="1" customFormat="1">
      <c r="B7646" s="2"/>
      <c r="C7646" s="82"/>
      <c r="D7646" s="84"/>
      <c r="E7646" s="116"/>
      <c r="F7646" s="180"/>
    </row>
    <row r="7647" spans="2:6" s="1" customFormat="1">
      <c r="B7647" s="2"/>
      <c r="C7647" s="82"/>
      <c r="D7647" s="84"/>
      <c r="E7647" s="116"/>
      <c r="F7647" s="180"/>
    </row>
    <row r="7648" spans="2:6" s="1" customFormat="1">
      <c r="B7648" s="2"/>
      <c r="C7648" s="82"/>
      <c r="D7648" s="84"/>
      <c r="E7648" s="116"/>
      <c r="F7648" s="180"/>
    </row>
    <row r="7649" spans="2:6" s="1" customFormat="1">
      <c r="B7649" s="2"/>
      <c r="C7649" s="82"/>
      <c r="D7649" s="84"/>
      <c r="E7649" s="116"/>
      <c r="F7649" s="180"/>
    </row>
    <row r="7650" spans="2:6" s="1" customFormat="1">
      <c r="B7650" s="2"/>
      <c r="C7650" s="82"/>
      <c r="D7650" s="84"/>
      <c r="E7650" s="116"/>
      <c r="F7650" s="180"/>
    </row>
    <row r="7651" spans="2:6" s="1" customFormat="1">
      <c r="B7651" s="2"/>
      <c r="C7651" s="82"/>
      <c r="D7651" s="84"/>
      <c r="E7651" s="116"/>
      <c r="F7651" s="180"/>
    </row>
    <row r="7652" spans="2:6" s="1" customFormat="1">
      <c r="B7652" s="2"/>
      <c r="C7652" s="82"/>
      <c r="D7652" s="84"/>
      <c r="E7652" s="116"/>
      <c r="F7652" s="180"/>
    </row>
    <row r="7653" spans="2:6" s="1" customFormat="1">
      <c r="B7653" s="2"/>
      <c r="C7653" s="82"/>
      <c r="D7653" s="84"/>
      <c r="E7653" s="116"/>
      <c r="F7653" s="180"/>
    </row>
    <row r="7654" spans="2:6" s="1" customFormat="1">
      <c r="B7654" s="2"/>
      <c r="C7654" s="82"/>
      <c r="D7654" s="84"/>
      <c r="E7654" s="116"/>
      <c r="F7654" s="180"/>
    </row>
    <row r="7655" spans="2:6" s="1" customFormat="1">
      <c r="B7655" s="2"/>
      <c r="C7655" s="82"/>
      <c r="D7655" s="84"/>
      <c r="E7655" s="116"/>
      <c r="F7655" s="180"/>
    </row>
    <row r="7656" spans="2:6" s="1" customFormat="1">
      <c r="B7656" s="2"/>
      <c r="C7656" s="82"/>
      <c r="D7656" s="84"/>
      <c r="E7656" s="116"/>
      <c r="F7656" s="180"/>
    </row>
    <row r="7657" spans="2:6" s="1" customFormat="1">
      <c r="B7657" s="2"/>
      <c r="C7657" s="82"/>
      <c r="D7657" s="84"/>
      <c r="E7657" s="116"/>
      <c r="F7657" s="180"/>
    </row>
    <row r="7658" spans="2:6" s="1" customFormat="1">
      <c r="B7658" s="2"/>
      <c r="C7658" s="82"/>
      <c r="D7658" s="84"/>
      <c r="E7658" s="116"/>
      <c r="F7658" s="180"/>
    </row>
    <row r="7659" spans="2:6" s="1" customFormat="1">
      <c r="B7659" s="2"/>
      <c r="C7659" s="82"/>
      <c r="D7659" s="84"/>
      <c r="E7659" s="116"/>
      <c r="F7659" s="180"/>
    </row>
    <row r="7660" spans="2:6" s="1" customFormat="1">
      <c r="B7660" s="2"/>
      <c r="C7660" s="82"/>
      <c r="D7660" s="84"/>
      <c r="E7660" s="116"/>
      <c r="F7660" s="180"/>
    </row>
    <row r="7661" spans="2:6" s="1" customFormat="1">
      <c r="B7661" s="2"/>
      <c r="C7661" s="82"/>
      <c r="D7661" s="84"/>
      <c r="E7661" s="116"/>
      <c r="F7661" s="180"/>
    </row>
    <row r="7662" spans="2:6" s="1" customFormat="1">
      <c r="B7662" s="2"/>
      <c r="C7662" s="82"/>
      <c r="D7662" s="84"/>
      <c r="E7662" s="116"/>
      <c r="F7662" s="180"/>
    </row>
    <row r="7663" spans="2:6" s="1" customFormat="1">
      <c r="B7663" s="2"/>
      <c r="C7663" s="82"/>
      <c r="D7663" s="84"/>
      <c r="E7663" s="116"/>
      <c r="F7663" s="180"/>
    </row>
    <row r="7664" spans="2:6" s="1" customFormat="1">
      <c r="B7664" s="2"/>
      <c r="C7664" s="82"/>
      <c r="D7664" s="84"/>
      <c r="E7664" s="116"/>
      <c r="F7664" s="180"/>
    </row>
    <row r="7665" spans="2:6" s="1" customFormat="1">
      <c r="B7665" s="2"/>
      <c r="C7665" s="82"/>
      <c r="D7665" s="84"/>
      <c r="E7665" s="116"/>
      <c r="F7665" s="180"/>
    </row>
    <row r="7666" spans="2:6" s="1" customFormat="1">
      <c r="B7666" s="2"/>
      <c r="C7666" s="82"/>
      <c r="D7666" s="84"/>
      <c r="E7666" s="116"/>
      <c r="F7666" s="180"/>
    </row>
    <row r="7667" spans="2:6" s="1" customFormat="1">
      <c r="B7667" s="2"/>
      <c r="C7667" s="82"/>
      <c r="D7667" s="84"/>
      <c r="E7667" s="116"/>
      <c r="F7667" s="180"/>
    </row>
    <row r="7668" spans="2:6" s="1" customFormat="1">
      <c r="B7668" s="2"/>
      <c r="C7668" s="82"/>
      <c r="D7668" s="84"/>
      <c r="E7668" s="116"/>
      <c r="F7668" s="180"/>
    </row>
    <row r="7669" spans="2:6" s="1" customFormat="1">
      <c r="B7669" s="2"/>
      <c r="C7669" s="82"/>
      <c r="D7669" s="84"/>
      <c r="E7669" s="116"/>
      <c r="F7669" s="180"/>
    </row>
    <row r="7670" spans="2:6" s="1" customFormat="1">
      <c r="B7670" s="2"/>
      <c r="C7670" s="82"/>
      <c r="D7670" s="84"/>
      <c r="E7670" s="116"/>
      <c r="F7670" s="180"/>
    </row>
    <row r="7671" spans="2:6" s="1" customFormat="1">
      <c r="B7671" s="2"/>
      <c r="C7671" s="82"/>
      <c r="D7671" s="84"/>
      <c r="E7671" s="116"/>
      <c r="F7671" s="180"/>
    </row>
    <row r="7672" spans="2:6" s="1" customFormat="1">
      <c r="B7672" s="2"/>
      <c r="C7672" s="82"/>
      <c r="D7672" s="84"/>
      <c r="E7672" s="116"/>
      <c r="F7672" s="180"/>
    </row>
    <row r="7673" spans="2:6" s="1" customFormat="1">
      <c r="B7673" s="2"/>
      <c r="C7673" s="82"/>
      <c r="D7673" s="84"/>
      <c r="E7673" s="116"/>
      <c r="F7673" s="180"/>
    </row>
    <row r="7674" spans="2:6" s="1" customFormat="1">
      <c r="B7674" s="2"/>
      <c r="C7674" s="82"/>
      <c r="D7674" s="84"/>
      <c r="E7674" s="116"/>
      <c r="F7674" s="180"/>
    </row>
    <row r="7675" spans="2:6" s="1" customFormat="1">
      <c r="B7675" s="2"/>
      <c r="C7675" s="82"/>
      <c r="D7675" s="84"/>
      <c r="E7675" s="116"/>
      <c r="F7675" s="180"/>
    </row>
    <row r="7676" spans="2:6" s="1" customFormat="1">
      <c r="B7676" s="2"/>
      <c r="C7676" s="82"/>
      <c r="D7676" s="84"/>
      <c r="E7676" s="116"/>
      <c r="F7676" s="180"/>
    </row>
    <row r="7677" spans="2:6" s="1" customFormat="1">
      <c r="B7677" s="2"/>
      <c r="C7677" s="82"/>
      <c r="D7677" s="84"/>
      <c r="E7677" s="116"/>
      <c r="F7677" s="180"/>
    </row>
    <row r="7678" spans="2:6" s="1" customFormat="1">
      <c r="B7678" s="2"/>
      <c r="C7678" s="82"/>
      <c r="D7678" s="84"/>
      <c r="E7678" s="116"/>
      <c r="F7678" s="180"/>
    </row>
    <row r="7679" spans="2:6" s="1" customFormat="1">
      <c r="B7679" s="2"/>
      <c r="C7679" s="82"/>
      <c r="D7679" s="84"/>
      <c r="E7679" s="116"/>
      <c r="F7679" s="180"/>
    </row>
    <row r="7680" spans="2:6" s="1" customFormat="1">
      <c r="B7680" s="2"/>
      <c r="C7680" s="82"/>
      <c r="D7680" s="84"/>
      <c r="E7680" s="116"/>
      <c r="F7680" s="180"/>
    </row>
    <row r="7681" spans="2:6" s="1" customFormat="1">
      <c r="B7681" s="2"/>
      <c r="C7681" s="82"/>
      <c r="D7681" s="84"/>
      <c r="E7681" s="116"/>
      <c r="F7681" s="180"/>
    </row>
    <row r="7682" spans="2:6" s="1" customFormat="1">
      <c r="B7682" s="2"/>
      <c r="C7682" s="82"/>
      <c r="D7682" s="84"/>
      <c r="E7682" s="116"/>
      <c r="F7682" s="180"/>
    </row>
    <row r="7683" spans="2:6" s="1" customFormat="1">
      <c r="B7683" s="2"/>
      <c r="C7683" s="82"/>
      <c r="D7683" s="84"/>
      <c r="E7683" s="116"/>
      <c r="F7683" s="180"/>
    </row>
    <row r="7684" spans="2:6" s="1" customFormat="1">
      <c r="B7684" s="2"/>
      <c r="C7684" s="82"/>
      <c r="D7684" s="84"/>
      <c r="E7684" s="116"/>
      <c r="F7684" s="180"/>
    </row>
    <row r="7685" spans="2:6" s="1" customFormat="1">
      <c r="B7685" s="2"/>
      <c r="C7685" s="82"/>
      <c r="D7685" s="84"/>
      <c r="E7685" s="116"/>
      <c r="F7685" s="180"/>
    </row>
    <row r="7686" spans="2:6" s="1" customFormat="1">
      <c r="B7686" s="2"/>
      <c r="C7686" s="82"/>
      <c r="D7686" s="84"/>
      <c r="E7686" s="116"/>
      <c r="F7686" s="180"/>
    </row>
    <row r="7687" spans="2:6" s="1" customFormat="1">
      <c r="B7687" s="2"/>
      <c r="C7687" s="82"/>
      <c r="D7687" s="84"/>
      <c r="E7687" s="116"/>
      <c r="F7687" s="180"/>
    </row>
    <row r="7688" spans="2:6" s="1" customFormat="1">
      <c r="B7688" s="2"/>
      <c r="C7688" s="82"/>
      <c r="D7688" s="84"/>
      <c r="E7688" s="116"/>
      <c r="F7688" s="180"/>
    </row>
    <row r="7689" spans="2:6" s="1" customFormat="1">
      <c r="B7689" s="2"/>
      <c r="C7689" s="82"/>
      <c r="D7689" s="84"/>
      <c r="E7689" s="116"/>
      <c r="F7689" s="180"/>
    </row>
    <row r="7690" spans="2:6" s="1" customFormat="1">
      <c r="B7690" s="2"/>
      <c r="C7690" s="82"/>
      <c r="D7690" s="84"/>
      <c r="E7690" s="116"/>
      <c r="F7690" s="180"/>
    </row>
    <row r="7691" spans="2:6" s="1" customFormat="1">
      <c r="B7691" s="2"/>
      <c r="C7691" s="82"/>
      <c r="D7691" s="84"/>
      <c r="E7691" s="116"/>
      <c r="F7691" s="180"/>
    </row>
    <row r="7692" spans="2:6" s="1" customFormat="1">
      <c r="B7692" s="2"/>
      <c r="C7692" s="82"/>
      <c r="D7692" s="84"/>
      <c r="E7692" s="116"/>
      <c r="F7692" s="180"/>
    </row>
    <row r="7693" spans="2:6" s="1" customFormat="1">
      <c r="B7693" s="2"/>
      <c r="C7693" s="82"/>
      <c r="D7693" s="84"/>
      <c r="E7693" s="116"/>
      <c r="F7693" s="180"/>
    </row>
    <row r="7694" spans="2:6" s="1" customFormat="1">
      <c r="B7694" s="2"/>
      <c r="C7694" s="82"/>
      <c r="D7694" s="84"/>
      <c r="E7694" s="116"/>
      <c r="F7694" s="180"/>
    </row>
    <row r="7695" spans="2:6" s="1" customFormat="1">
      <c r="B7695" s="2"/>
      <c r="C7695" s="82"/>
      <c r="D7695" s="84"/>
      <c r="E7695" s="116"/>
      <c r="F7695" s="180"/>
    </row>
    <row r="7696" spans="2:6" s="1" customFormat="1">
      <c r="B7696" s="2"/>
      <c r="C7696" s="82"/>
      <c r="D7696" s="84"/>
      <c r="E7696" s="116"/>
      <c r="F7696" s="180"/>
    </row>
    <row r="7697" spans="2:6" s="1" customFormat="1">
      <c r="B7697" s="2"/>
      <c r="C7697" s="82"/>
      <c r="D7697" s="84"/>
      <c r="E7697" s="116"/>
      <c r="F7697" s="180"/>
    </row>
    <row r="7698" spans="2:6" s="1" customFormat="1">
      <c r="B7698" s="2"/>
      <c r="C7698" s="82"/>
      <c r="D7698" s="84"/>
      <c r="E7698" s="116"/>
      <c r="F7698" s="180"/>
    </row>
    <row r="7699" spans="2:6" s="1" customFormat="1">
      <c r="B7699" s="2"/>
      <c r="C7699" s="82"/>
      <c r="D7699" s="84"/>
      <c r="E7699" s="116"/>
      <c r="F7699" s="180"/>
    </row>
    <row r="7700" spans="2:6" s="1" customFormat="1">
      <c r="B7700" s="2"/>
      <c r="C7700" s="82"/>
      <c r="D7700" s="84"/>
      <c r="E7700" s="116"/>
      <c r="F7700" s="180"/>
    </row>
    <row r="7701" spans="2:6" s="1" customFormat="1">
      <c r="B7701" s="2"/>
      <c r="C7701" s="82"/>
      <c r="D7701" s="84"/>
      <c r="E7701" s="116"/>
      <c r="F7701" s="180"/>
    </row>
    <row r="7702" spans="2:6" s="1" customFormat="1">
      <c r="B7702" s="2"/>
      <c r="C7702" s="82"/>
      <c r="D7702" s="84"/>
      <c r="E7702" s="116"/>
      <c r="F7702" s="180"/>
    </row>
    <row r="7703" spans="2:6" s="1" customFormat="1">
      <c r="B7703" s="2"/>
      <c r="C7703" s="82"/>
      <c r="D7703" s="84"/>
      <c r="E7703" s="116"/>
      <c r="F7703" s="180"/>
    </row>
    <row r="7704" spans="2:6" s="1" customFormat="1">
      <c r="B7704" s="2"/>
      <c r="C7704" s="82"/>
      <c r="D7704" s="84"/>
      <c r="E7704" s="116"/>
      <c r="F7704" s="180"/>
    </row>
    <row r="7705" spans="2:6" s="1" customFormat="1">
      <c r="B7705" s="2"/>
      <c r="C7705" s="82"/>
      <c r="D7705" s="84"/>
      <c r="E7705" s="116"/>
      <c r="F7705" s="180"/>
    </row>
    <row r="7706" spans="2:6" s="1" customFormat="1">
      <c r="B7706" s="2"/>
      <c r="C7706" s="82"/>
      <c r="D7706" s="84"/>
      <c r="E7706" s="116"/>
      <c r="F7706" s="180"/>
    </row>
    <row r="7707" spans="2:6" s="1" customFormat="1">
      <c r="B7707" s="2"/>
      <c r="C7707" s="82"/>
      <c r="D7707" s="84"/>
      <c r="E7707" s="116"/>
      <c r="F7707" s="180"/>
    </row>
    <row r="7708" spans="2:6" s="1" customFormat="1">
      <c r="B7708" s="2"/>
      <c r="C7708" s="82"/>
      <c r="D7708" s="84"/>
      <c r="E7708" s="116"/>
      <c r="F7708" s="180"/>
    </row>
    <row r="7709" spans="2:6" s="1" customFormat="1">
      <c r="B7709" s="2"/>
      <c r="C7709" s="82"/>
      <c r="D7709" s="84"/>
      <c r="E7709" s="116"/>
      <c r="F7709" s="180"/>
    </row>
    <row r="7710" spans="2:6" s="1" customFormat="1">
      <c r="B7710" s="2"/>
      <c r="C7710" s="82"/>
      <c r="D7710" s="84"/>
      <c r="E7710" s="116"/>
      <c r="F7710" s="180"/>
    </row>
    <row r="7711" spans="2:6" s="1" customFormat="1">
      <c r="B7711" s="2"/>
      <c r="C7711" s="82"/>
      <c r="D7711" s="84"/>
      <c r="E7711" s="116"/>
      <c r="F7711" s="180"/>
    </row>
    <row r="7712" spans="2:6" s="1" customFormat="1">
      <c r="B7712" s="2"/>
      <c r="C7712" s="82"/>
      <c r="D7712" s="84"/>
      <c r="E7712" s="116"/>
      <c r="F7712" s="180"/>
    </row>
    <row r="7713" spans="2:6" s="1" customFormat="1">
      <c r="B7713" s="2"/>
      <c r="C7713" s="82"/>
      <c r="D7713" s="84"/>
      <c r="E7713" s="116"/>
      <c r="F7713" s="180"/>
    </row>
    <row r="7714" spans="2:6" s="1" customFormat="1">
      <c r="B7714" s="2"/>
      <c r="C7714" s="82"/>
      <c r="D7714" s="84"/>
      <c r="E7714" s="116"/>
      <c r="F7714" s="180"/>
    </row>
    <row r="7715" spans="2:6" s="1" customFormat="1">
      <c r="B7715" s="2"/>
      <c r="C7715" s="82"/>
      <c r="D7715" s="84"/>
      <c r="E7715" s="116"/>
      <c r="F7715" s="180"/>
    </row>
    <row r="7716" spans="2:6" s="1" customFormat="1">
      <c r="B7716" s="2"/>
      <c r="C7716" s="82"/>
      <c r="D7716" s="84"/>
      <c r="E7716" s="116"/>
      <c r="F7716" s="180"/>
    </row>
    <row r="7717" spans="2:6" s="1" customFormat="1">
      <c r="B7717" s="2"/>
      <c r="C7717" s="82"/>
      <c r="D7717" s="84"/>
      <c r="E7717" s="116"/>
      <c r="F7717" s="180"/>
    </row>
    <row r="7718" spans="2:6" s="1" customFormat="1">
      <c r="B7718" s="2"/>
      <c r="C7718" s="82"/>
      <c r="D7718" s="84"/>
      <c r="E7718" s="116"/>
      <c r="F7718" s="180"/>
    </row>
    <row r="7719" spans="2:6" s="1" customFormat="1">
      <c r="B7719" s="2"/>
      <c r="C7719" s="82"/>
      <c r="D7719" s="84"/>
      <c r="E7719" s="116"/>
      <c r="F7719" s="180"/>
    </row>
    <row r="7720" spans="2:6" s="1" customFormat="1">
      <c r="B7720" s="2"/>
      <c r="C7720" s="82"/>
      <c r="D7720" s="84"/>
      <c r="E7720" s="116"/>
      <c r="F7720" s="180"/>
    </row>
    <row r="7721" spans="2:6" s="1" customFormat="1">
      <c r="B7721" s="2"/>
      <c r="C7721" s="82"/>
      <c r="D7721" s="84"/>
      <c r="E7721" s="116"/>
      <c r="F7721" s="180"/>
    </row>
    <row r="7722" spans="2:6" s="1" customFormat="1">
      <c r="B7722" s="2"/>
      <c r="C7722" s="82"/>
      <c r="D7722" s="84"/>
      <c r="E7722" s="116"/>
      <c r="F7722" s="180"/>
    </row>
    <row r="7723" spans="2:6" s="1" customFormat="1">
      <c r="B7723" s="2"/>
      <c r="C7723" s="82"/>
      <c r="D7723" s="84"/>
      <c r="E7723" s="116"/>
      <c r="F7723" s="180"/>
    </row>
    <row r="7724" spans="2:6" s="1" customFormat="1">
      <c r="B7724" s="2"/>
      <c r="C7724" s="82"/>
      <c r="D7724" s="84"/>
      <c r="E7724" s="116"/>
      <c r="F7724" s="180"/>
    </row>
    <row r="7725" spans="2:6" s="1" customFormat="1">
      <c r="B7725" s="2"/>
      <c r="C7725" s="82"/>
      <c r="D7725" s="84"/>
      <c r="E7725" s="116"/>
      <c r="F7725" s="180"/>
    </row>
    <row r="7726" spans="2:6" s="1" customFormat="1">
      <c r="B7726" s="2"/>
      <c r="C7726" s="82"/>
      <c r="D7726" s="84"/>
      <c r="E7726" s="116"/>
      <c r="F7726" s="180"/>
    </row>
    <row r="7727" spans="2:6" s="1" customFormat="1">
      <c r="B7727" s="2"/>
      <c r="C7727" s="82"/>
      <c r="D7727" s="84"/>
      <c r="E7727" s="116"/>
      <c r="F7727" s="180"/>
    </row>
    <row r="7728" spans="2:6" s="1" customFormat="1">
      <c r="B7728" s="2"/>
      <c r="C7728" s="82"/>
      <c r="D7728" s="84"/>
      <c r="E7728" s="116"/>
      <c r="F7728" s="180"/>
    </row>
    <row r="7729" spans="2:6" s="1" customFormat="1">
      <c r="B7729" s="2"/>
      <c r="C7729" s="82"/>
      <c r="D7729" s="84"/>
      <c r="E7729" s="116"/>
      <c r="F7729" s="180"/>
    </row>
    <row r="7730" spans="2:6" s="1" customFormat="1">
      <c r="B7730" s="2"/>
      <c r="C7730" s="82"/>
      <c r="D7730" s="84"/>
      <c r="E7730" s="116"/>
      <c r="F7730" s="180"/>
    </row>
    <row r="7731" spans="2:6" s="1" customFormat="1">
      <c r="B7731" s="2"/>
      <c r="C7731" s="82"/>
      <c r="D7731" s="84"/>
      <c r="E7731" s="116"/>
      <c r="F7731" s="180"/>
    </row>
    <row r="7732" spans="2:6" s="1" customFormat="1">
      <c r="B7732" s="2"/>
      <c r="C7732" s="82"/>
      <c r="D7732" s="84"/>
      <c r="E7732" s="116"/>
      <c r="F7732" s="180"/>
    </row>
    <row r="7733" spans="2:6" s="1" customFormat="1">
      <c r="B7733" s="2"/>
      <c r="C7733" s="82"/>
      <c r="D7733" s="84"/>
      <c r="E7733" s="116"/>
      <c r="F7733" s="180"/>
    </row>
    <row r="7734" spans="2:6" s="1" customFormat="1">
      <c r="B7734" s="2"/>
      <c r="C7734" s="82"/>
      <c r="D7734" s="84"/>
      <c r="E7734" s="116"/>
      <c r="F7734" s="180"/>
    </row>
    <row r="7735" spans="2:6" s="1" customFormat="1">
      <c r="B7735" s="2"/>
      <c r="C7735" s="82"/>
      <c r="D7735" s="84"/>
      <c r="E7735" s="116"/>
      <c r="F7735" s="180"/>
    </row>
    <row r="7736" spans="2:6" s="1" customFormat="1">
      <c r="B7736" s="2"/>
      <c r="C7736" s="82"/>
      <c r="D7736" s="84"/>
      <c r="E7736" s="116"/>
      <c r="F7736" s="180"/>
    </row>
    <row r="7737" spans="2:6" s="1" customFormat="1">
      <c r="B7737" s="2"/>
      <c r="C7737" s="82"/>
      <c r="D7737" s="84"/>
      <c r="E7737" s="116"/>
      <c r="F7737" s="180"/>
    </row>
    <row r="7738" spans="2:6" s="1" customFormat="1">
      <c r="B7738" s="2"/>
      <c r="C7738" s="82"/>
      <c r="D7738" s="84"/>
      <c r="E7738" s="116"/>
      <c r="F7738" s="180"/>
    </row>
    <row r="7739" spans="2:6" s="1" customFormat="1">
      <c r="B7739" s="2"/>
      <c r="C7739" s="82"/>
      <c r="D7739" s="84"/>
      <c r="E7739" s="116"/>
      <c r="F7739" s="180"/>
    </row>
    <row r="7740" spans="2:6" s="1" customFormat="1">
      <c r="B7740" s="2"/>
      <c r="C7740" s="82"/>
      <c r="D7740" s="84"/>
      <c r="E7740" s="116"/>
      <c r="F7740" s="180"/>
    </row>
    <row r="7741" spans="2:6" s="1" customFormat="1">
      <c r="B7741" s="2"/>
      <c r="C7741" s="82"/>
      <c r="D7741" s="84"/>
      <c r="E7741" s="116"/>
      <c r="F7741" s="180"/>
    </row>
    <row r="7742" spans="2:6" s="1" customFormat="1">
      <c r="B7742" s="2"/>
      <c r="C7742" s="82"/>
      <c r="D7742" s="84"/>
      <c r="E7742" s="116"/>
      <c r="F7742" s="180"/>
    </row>
    <row r="7743" spans="2:6" s="1" customFormat="1">
      <c r="B7743" s="2"/>
      <c r="C7743" s="82"/>
      <c r="D7743" s="84"/>
      <c r="E7743" s="116"/>
      <c r="F7743" s="180"/>
    </row>
    <row r="7744" spans="2:6" s="1" customFormat="1">
      <c r="B7744" s="2"/>
      <c r="C7744" s="82"/>
      <c r="D7744" s="84"/>
      <c r="E7744" s="116"/>
      <c r="F7744" s="180"/>
    </row>
    <row r="7745" spans="2:6" s="1" customFormat="1">
      <c r="B7745" s="2"/>
      <c r="C7745" s="82"/>
      <c r="D7745" s="84"/>
      <c r="E7745" s="116"/>
      <c r="F7745" s="180"/>
    </row>
    <row r="7746" spans="2:6" s="1" customFormat="1">
      <c r="B7746" s="2"/>
      <c r="C7746" s="82"/>
      <c r="D7746" s="84"/>
      <c r="E7746" s="116"/>
      <c r="F7746" s="180"/>
    </row>
    <row r="7747" spans="2:6" s="1" customFormat="1">
      <c r="B7747" s="2"/>
      <c r="C7747" s="82"/>
      <c r="D7747" s="84"/>
      <c r="E7747" s="116"/>
      <c r="F7747" s="180"/>
    </row>
    <row r="7748" spans="2:6" s="1" customFormat="1">
      <c r="B7748" s="2"/>
      <c r="C7748" s="82"/>
      <c r="D7748" s="84"/>
      <c r="E7748" s="116"/>
      <c r="F7748" s="180"/>
    </row>
    <row r="7749" spans="2:6" s="1" customFormat="1">
      <c r="B7749" s="2"/>
      <c r="C7749" s="82"/>
      <c r="D7749" s="84"/>
      <c r="E7749" s="116"/>
      <c r="F7749" s="180"/>
    </row>
    <row r="7750" spans="2:6" s="1" customFormat="1">
      <c r="B7750" s="2"/>
      <c r="C7750" s="82"/>
      <c r="D7750" s="84"/>
      <c r="E7750" s="116"/>
      <c r="F7750" s="180"/>
    </row>
    <row r="7751" spans="2:6" s="1" customFormat="1">
      <c r="B7751" s="2"/>
      <c r="C7751" s="82"/>
      <c r="D7751" s="84"/>
      <c r="E7751" s="116"/>
      <c r="F7751" s="180"/>
    </row>
    <row r="7752" spans="2:6" s="1" customFormat="1">
      <c r="B7752" s="2"/>
      <c r="C7752" s="82"/>
      <c r="D7752" s="84"/>
      <c r="E7752" s="116"/>
      <c r="F7752" s="180"/>
    </row>
    <row r="7753" spans="2:6" s="1" customFormat="1">
      <c r="B7753" s="2"/>
      <c r="C7753" s="82"/>
      <c r="D7753" s="84"/>
      <c r="E7753" s="116"/>
      <c r="F7753" s="180"/>
    </row>
    <row r="7754" spans="2:6" s="1" customFormat="1">
      <c r="B7754" s="2"/>
      <c r="C7754" s="82"/>
      <c r="D7754" s="84"/>
      <c r="E7754" s="116"/>
      <c r="F7754" s="180"/>
    </row>
    <row r="7755" spans="2:6" s="1" customFormat="1">
      <c r="B7755" s="2"/>
      <c r="C7755" s="82"/>
      <c r="D7755" s="84"/>
      <c r="E7755" s="116"/>
      <c r="F7755" s="180"/>
    </row>
    <row r="7756" spans="2:6" s="1" customFormat="1">
      <c r="B7756" s="2"/>
      <c r="C7756" s="82"/>
      <c r="D7756" s="84"/>
      <c r="E7756" s="116"/>
      <c r="F7756" s="180"/>
    </row>
    <row r="7757" spans="2:6" s="1" customFormat="1">
      <c r="B7757" s="2"/>
      <c r="C7757" s="82"/>
      <c r="D7757" s="84"/>
      <c r="E7757" s="116"/>
      <c r="F7757" s="180"/>
    </row>
    <row r="7758" spans="2:6" s="1" customFormat="1">
      <c r="B7758" s="2"/>
      <c r="C7758" s="82"/>
      <c r="D7758" s="84"/>
      <c r="E7758" s="116"/>
      <c r="F7758" s="180"/>
    </row>
    <row r="7759" spans="2:6" s="1" customFormat="1">
      <c r="B7759" s="2"/>
      <c r="C7759" s="82"/>
      <c r="D7759" s="84"/>
      <c r="E7759" s="116"/>
      <c r="F7759" s="180"/>
    </row>
    <row r="7760" spans="2:6" s="1" customFormat="1">
      <c r="B7760" s="2"/>
      <c r="C7760" s="82"/>
      <c r="D7760" s="84"/>
      <c r="E7760" s="116"/>
      <c r="F7760" s="180"/>
    </row>
    <row r="7761" spans="2:6" s="1" customFormat="1">
      <c r="B7761" s="2"/>
      <c r="C7761" s="82"/>
      <c r="D7761" s="84"/>
      <c r="E7761" s="116"/>
      <c r="F7761" s="180"/>
    </row>
    <row r="7762" spans="2:6" s="1" customFormat="1">
      <c r="B7762" s="2"/>
      <c r="C7762" s="82"/>
      <c r="D7762" s="84"/>
      <c r="E7762" s="116"/>
      <c r="F7762" s="180"/>
    </row>
    <row r="7763" spans="2:6" s="1" customFormat="1">
      <c r="B7763" s="2"/>
      <c r="C7763" s="82"/>
      <c r="D7763" s="84"/>
      <c r="E7763" s="116"/>
      <c r="F7763" s="180"/>
    </row>
    <row r="7764" spans="2:6" s="1" customFormat="1">
      <c r="B7764" s="2"/>
      <c r="C7764" s="82"/>
      <c r="D7764" s="84"/>
      <c r="E7764" s="116"/>
      <c r="F7764" s="180"/>
    </row>
    <row r="7765" spans="2:6" s="1" customFormat="1">
      <c r="B7765" s="5"/>
      <c r="C7765" s="82"/>
      <c r="D7765" s="84"/>
      <c r="E7765" s="116"/>
      <c r="F7765" s="180"/>
    </row>
    <row r="7766" spans="2:6" s="1" customFormat="1">
      <c r="B7766" s="5"/>
      <c r="C7766" s="82"/>
      <c r="D7766" s="84"/>
      <c r="E7766" s="116"/>
      <c r="F7766" s="180"/>
    </row>
    <row r="7767" spans="2:6" s="1" customFormat="1">
      <c r="B7767" s="2"/>
      <c r="C7767" s="82"/>
      <c r="D7767" s="84"/>
      <c r="E7767" s="116"/>
      <c r="F7767" s="180"/>
    </row>
    <row r="7768" spans="2:6" s="1" customFormat="1">
      <c r="B7768" s="2"/>
      <c r="C7768" s="82"/>
      <c r="D7768" s="84"/>
      <c r="E7768" s="116"/>
      <c r="F7768" s="180"/>
    </row>
    <row r="7769" spans="2:6" s="1" customFormat="1">
      <c r="B7769" s="2"/>
      <c r="C7769" s="82"/>
      <c r="D7769" s="84"/>
      <c r="E7769" s="116"/>
      <c r="F7769" s="180"/>
    </row>
    <row r="7770" spans="2:6" s="1" customFormat="1">
      <c r="B7770" s="2"/>
      <c r="C7770" s="82"/>
      <c r="D7770" s="84"/>
      <c r="E7770" s="116"/>
      <c r="F7770" s="180"/>
    </row>
    <row r="7771" spans="2:6" s="1" customFormat="1">
      <c r="B7771" s="2"/>
      <c r="C7771" s="82"/>
      <c r="D7771" s="84"/>
      <c r="E7771" s="116"/>
      <c r="F7771" s="180"/>
    </row>
    <row r="7772" spans="2:6" s="1" customFormat="1">
      <c r="B7772" s="2"/>
      <c r="C7772" s="82"/>
      <c r="D7772" s="84"/>
      <c r="E7772" s="116"/>
      <c r="F7772" s="180"/>
    </row>
    <row r="7773" spans="2:6" s="1" customFormat="1">
      <c r="B7773" s="2"/>
      <c r="C7773" s="82"/>
      <c r="D7773" s="84"/>
      <c r="E7773" s="116"/>
      <c r="F7773" s="180"/>
    </row>
    <row r="7774" spans="2:6" s="1" customFormat="1">
      <c r="B7774" s="2"/>
      <c r="C7774" s="82"/>
      <c r="D7774" s="84"/>
      <c r="E7774" s="116"/>
      <c r="F7774" s="180"/>
    </row>
    <row r="7775" spans="2:6" s="1" customFormat="1">
      <c r="B7775" s="2"/>
      <c r="C7775" s="82"/>
      <c r="D7775" s="84"/>
      <c r="E7775" s="116"/>
      <c r="F7775" s="180"/>
    </row>
    <row r="7776" spans="2:6" s="1" customFormat="1">
      <c r="B7776" s="2"/>
      <c r="C7776" s="82"/>
      <c r="D7776" s="84"/>
      <c r="E7776" s="116"/>
      <c r="F7776" s="180"/>
    </row>
    <row r="7777" spans="2:6" s="1" customFormat="1">
      <c r="B7777" s="2"/>
      <c r="C7777" s="82"/>
      <c r="D7777" s="84"/>
      <c r="E7777" s="116"/>
      <c r="F7777" s="180"/>
    </row>
    <row r="7778" spans="2:6" s="1" customFormat="1">
      <c r="B7778" s="2"/>
      <c r="C7778" s="82"/>
      <c r="D7778" s="84"/>
      <c r="E7778" s="116"/>
      <c r="F7778" s="180"/>
    </row>
    <row r="7779" spans="2:6" s="1" customFormat="1">
      <c r="B7779" s="2"/>
      <c r="C7779" s="82"/>
      <c r="D7779" s="84"/>
      <c r="E7779" s="116"/>
      <c r="F7779" s="180"/>
    </row>
    <row r="7780" spans="2:6" s="1" customFormat="1">
      <c r="B7780" s="2"/>
      <c r="C7780" s="82"/>
      <c r="D7780" s="84"/>
      <c r="E7780" s="116"/>
      <c r="F7780" s="180"/>
    </row>
    <row r="7781" spans="2:6" s="1" customFormat="1">
      <c r="B7781" s="2"/>
      <c r="C7781" s="82"/>
      <c r="D7781" s="84"/>
      <c r="E7781" s="116"/>
      <c r="F7781" s="180"/>
    </row>
    <row r="7782" spans="2:6" s="1" customFormat="1">
      <c r="B7782" s="2"/>
      <c r="C7782" s="82"/>
      <c r="D7782" s="84"/>
      <c r="E7782" s="116"/>
      <c r="F7782" s="180"/>
    </row>
    <row r="7783" spans="2:6" s="1" customFormat="1">
      <c r="B7783" s="2"/>
      <c r="C7783" s="82"/>
      <c r="D7783" s="84"/>
      <c r="E7783" s="116"/>
      <c r="F7783" s="180"/>
    </row>
    <row r="7784" spans="2:6" s="1" customFormat="1">
      <c r="B7784" s="2"/>
      <c r="C7784" s="82"/>
      <c r="D7784" s="84"/>
      <c r="E7784" s="116"/>
      <c r="F7784" s="180"/>
    </row>
    <row r="7785" spans="2:6" s="1" customFormat="1">
      <c r="B7785" s="2"/>
      <c r="C7785" s="82"/>
      <c r="D7785" s="84"/>
      <c r="E7785" s="116"/>
      <c r="F7785" s="180"/>
    </row>
    <row r="7786" spans="2:6" s="1" customFormat="1">
      <c r="B7786" s="2"/>
      <c r="C7786" s="82"/>
      <c r="D7786" s="84"/>
      <c r="E7786" s="116"/>
      <c r="F7786" s="180"/>
    </row>
    <row r="7787" spans="2:6" s="1" customFormat="1">
      <c r="B7787" s="2"/>
      <c r="C7787" s="82"/>
      <c r="D7787" s="84"/>
      <c r="E7787" s="116"/>
      <c r="F7787" s="180"/>
    </row>
    <row r="7788" spans="2:6" s="1" customFormat="1">
      <c r="B7788" s="2"/>
      <c r="C7788" s="82"/>
      <c r="D7788" s="84"/>
      <c r="E7788" s="116"/>
      <c r="F7788" s="180"/>
    </row>
    <row r="7789" spans="2:6" s="1" customFormat="1">
      <c r="B7789" s="2"/>
      <c r="C7789" s="82"/>
      <c r="D7789" s="84"/>
      <c r="E7789" s="116"/>
      <c r="F7789" s="180"/>
    </row>
    <row r="7790" spans="2:6" s="1" customFormat="1">
      <c r="B7790" s="2"/>
      <c r="C7790" s="82"/>
      <c r="D7790" s="84"/>
      <c r="E7790" s="116"/>
      <c r="F7790" s="180"/>
    </row>
    <row r="7791" spans="2:6" s="1" customFormat="1">
      <c r="B7791" s="2"/>
      <c r="C7791" s="82"/>
      <c r="D7791" s="84"/>
      <c r="E7791" s="116"/>
      <c r="F7791" s="180"/>
    </row>
    <row r="7792" spans="2:6" s="1" customFormat="1">
      <c r="B7792" s="2"/>
      <c r="C7792" s="82"/>
      <c r="D7792" s="84"/>
      <c r="E7792" s="116"/>
      <c r="F7792" s="180"/>
    </row>
    <row r="7793" spans="2:6" s="1" customFormat="1">
      <c r="B7793" s="2"/>
      <c r="C7793" s="82"/>
      <c r="D7793" s="84"/>
      <c r="E7793" s="116"/>
      <c r="F7793" s="180"/>
    </row>
    <row r="7794" spans="2:6" s="1" customFormat="1">
      <c r="B7794" s="2"/>
      <c r="C7794" s="82"/>
      <c r="D7794" s="84"/>
      <c r="E7794" s="116"/>
      <c r="F7794" s="180"/>
    </row>
    <row r="7795" spans="2:6" s="1" customFormat="1">
      <c r="B7795" s="2"/>
      <c r="C7795" s="82"/>
      <c r="D7795" s="84"/>
      <c r="E7795" s="116"/>
      <c r="F7795" s="180"/>
    </row>
    <row r="7796" spans="2:6" s="1" customFormat="1">
      <c r="B7796" s="2"/>
      <c r="C7796" s="82"/>
      <c r="D7796" s="84"/>
      <c r="E7796" s="116"/>
      <c r="F7796" s="180"/>
    </row>
    <row r="7797" spans="2:6" s="1" customFormat="1">
      <c r="B7797" s="2"/>
      <c r="C7797" s="82"/>
      <c r="D7797" s="84"/>
      <c r="E7797" s="116"/>
      <c r="F7797" s="180"/>
    </row>
    <row r="7798" spans="2:6" s="1" customFormat="1">
      <c r="B7798" s="2"/>
      <c r="C7798" s="82"/>
      <c r="D7798" s="84"/>
      <c r="E7798" s="116"/>
      <c r="F7798" s="180"/>
    </row>
    <row r="7799" spans="2:6" s="1" customFormat="1">
      <c r="B7799" s="2"/>
      <c r="C7799" s="82"/>
      <c r="D7799" s="84"/>
      <c r="E7799" s="116"/>
      <c r="F7799" s="180"/>
    </row>
    <row r="7800" spans="2:6" s="1" customFormat="1">
      <c r="B7800" s="2"/>
      <c r="C7800" s="82"/>
      <c r="D7800" s="84"/>
      <c r="E7800" s="116"/>
      <c r="F7800" s="180"/>
    </row>
    <row r="7801" spans="2:6" s="1" customFormat="1">
      <c r="B7801" s="2"/>
      <c r="C7801" s="82"/>
      <c r="D7801" s="84"/>
      <c r="E7801" s="116"/>
      <c r="F7801" s="180"/>
    </row>
    <row r="7802" spans="2:6" s="1" customFormat="1">
      <c r="B7802" s="2"/>
      <c r="C7802" s="82"/>
      <c r="D7802" s="84"/>
      <c r="E7802" s="116"/>
      <c r="F7802" s="180"/>
    </row>
    <row r="7803" spans="2:6" s="1" customFormat="1">
      <c r="B7803" s="2"/>
      <c r="C7803" s="82"/>
      <c r="D7803" s="84"/>
      <c r="E7803" s="116"/>
      <c r="F7803" s="180"/>
    </row>
    <row r="7804" spans="2:6" s="1" customFormat="1">
      <c r="B7804" s="2"/>
      <c r="C7804" s="82"/>
      <c r="D7804" s="84"/>
      <c r="E7804" s="116"/>
      <c r="F7804" s="180"/>
    </row>
    <row r="7805" spans="2:6" s="1" customFormat="1">
      <c r="B7805" s="2"/>
      <c r="C7805" s="82"/>
      <c r="D7805" s="84"/>
      <c r="E7805" s="116"/>
      <c r="F7805" s="180"/>
    </row>
    <row r="7806" spans="2:6" s="1" customFormat="1">
      <c r="B7806" s="2"/>
      <c r="C7806" s="82"/>
      <c r="D7806" s="84"/>
      <c r="E7806" s="116"/>
      <c r="F7806" s="180"/>
    </row>
    <row r="7807" spans="2:6" s="1" customFormat="1">
      <c r="B7807" s="2"/>
      <c r="C7807" s="82"/>
      <c r="D7807" s="84"/>
      <c r="E7807" s="116"/>
      <c r="F7807" s="180"/>
    </row>
    <row r="7808" spans="2:6" s="1" customFormat="1">
      <c r="B7808" s="2"/>
      <c r="C7808" s="82"/>
      <c r="D7808" s="84"/>
      <c r="E7808" s="116"/>
      <c r="F7808" s="180"/>
    </row>
    <row r="7809" spans="2:6" s="1" customFormat="1">
      <c r="B7809" s="2"/>
      <c r="C7809" s="82"/>
      <c r="D7809" s="84"/>
      <c r="E7809" s="116"/>
      <c r="F7809" s="180"/>
    </row>
    <row r="7810" spans="2:6" s="1" customFormat="1">
      <c r="B7810" s="2"/>
      <c r="C7810" s="82"/>
      <c r="D7810" s="84"/>
      <c r="E7810" s="116"/>
      <c r="F7810" s="180"/>
    </row>
    <row r="7811" spans="2:6" s="1" customFormat="1">
      <c r="B7811" s="2"/>
      <c r="C7811" s="82"/>
      <c r="D7811" s="84"/>
      <c r="E7811" s="116"/>
      <c r="F7811" s="180"/>
    </row>
    <row r="7812" spans="2:6" s="1" customFormat="1">
      <c r="B7812" s="2"/>
      <c r="C7812" s="82"/>
      <c r="D7812" s="84"/>
      <c r="E7812" s="116"/>
      <c r="F7812" s="180"/>
    </row>
    <row r="7813" spans="2:6" s="1" customFormat="1">
      <c r="B7813" s="2"/>
      <c r="C7813" s="82"/>
      <c r="D7813" s="84"/>
      <c r="E7813" s="116"/>
      <c r="F7813" s="180"/>
    </row>
    <row r="7814" spans="2:6" s="1" customFormat="1">
      <c r="B7814" s="2"/>
      <c r="C7814" s="82"/>
      <c r="D7814" s="84"/>
      <c r="E7814" s="116"/>
      <c r="F7814" s="180"/>
    </row>
    <row r="7815" spans="2:6" s="1" customFormat="1">
      <c r="B7815" s="2"/>
      <c r="C7815" s="82"/>
      <c r="D7815" s="84"/>
      <c r="E7815" s="116"/>
      <c r="F7815" s="180"/>
    </row>
    <row r="7816" spans="2:6" s="1" customFormat="1">
      <c r="B7816" s="2"/>
      <c r="C7816" s="82"/>
      <c r="D7816" s="84"/>
      <c r="E7816" s="116"/>
      <c r="F7816" s="180"/>
    </row>
    <row r="7817" spans="2:6" s="1" customFormat="1">
      <c r="B7817" s="2"/>
      <c r="C7817" s="82"/>
      <c r="D7817" s="84"/>
      <c r="E7817" s="116"/>
      <c r="F7817" s="180"/>
    </row>
    <row r="7818" spans="2:6" s="1" customFormat="1">
      <c r="B7818" s="2"/>
      <c r="C7818" s="82"/>
      <c r="D7818" s="84"/>
      <c r="E7818" s="116"/>
      <c r="F7818" s="180"/>
    </row>
    <row r="7819" spans="2:6" s="1" customFormat="1">
      <c r="B7819" s="2"/>
      <c r="C7819" s="82"/>
      <c r="D7819" s="84"/>
      <c r="E7819" s="116"/>
      <c r="F7819" s="180"/>
    </row>
    <row r="7820" spans="2:6" s="1" customFormat="1">
      <c r="B7820" s="2"/>
      <c r="C7820" s="82"/>
      <c r="D7820" s="84"/>
      <c r="E7820" s="116"/>
      <c r="F7820" s="180"/>
    </row>
    <row r="7821" spans="2:6" s="1" customFormat="1">
      <c r="B7821" s="2"/>
      <c r="C7821" s="82"/>
      <c r="D7821" s="84"/>
      <c r="E7821" s="116"/>
      <c r="F7821" s="180"/>
    </row>
    <row r="7822" spans="2:6" s="1" customFormat="1">
      <c r="B7822" s="2"/>
      <c r="C7822" s="82"/>
      <c r="D7822" s="84"/>
      <c r="E7822" s="116"/>
      <c r="F7822" s="180"/>
    </row>
    <row r="7823" spans="2:6" s="1" customFormat="1">
      <c r="B7823" s="2"/>
      <c r="C7823" s="82"/>
      <c r="D7823" s="84"/>
      <c r="E7823" s="116"/>
      <c r="F7823" s="180"/>
    </row>
    <row r="7824" spans="2:6" s="1" customFormat="1">
      <c r="B7824" s="2"/>
      <c r="C7824" s="82"/>
      <c r="D7824" s="84"/>
      <c r="E7824" s="116"/>
      <c r="F7824" s="180"/>
    </row>
    <row r="7825" spans="2:6" s="1" customFormat="1">
      <c r="B7825" s="2"/>
      <c r="C7825" s="82"/>
      <c r="D7825" s="84"/>
      <c r="E7825" s="116"/>
      <c r="F7825" s="180"/>
    </row>
    <row r="7826" spans="2:6" s="1" customFormat="1">
      <c r="B7826" s="2"/>
      <c r="C7826" s="82"/>
      <c r="D7826" s="84"/>
      <c r="E7826" s="116"/>
      <c r="F7826" s="180"/>
    </row>
    <row r="7827" spans="2:6" s="1" customFormat="1">
      <c r="B7827" s="2"/>
      <c r="C7827" s="82"/>
      <c r="D7827" s="84"/>
      <c r="E7827" s="116"/>
      <c r="F7827" s="180"/>
    </row>
    <row r="7828" spans="2:6" s="1" customFormat="1">
      <c r="B7828" s="2"/>
      <c r="C7828" s="82"/>
      <c r="D7828" s="84"/>
      <c r="E7828" s="116"/>
      <c r="F7828" s="180"/>
    </row>
    <row r="7829" spans="2:6" s="1" customFormat="1">
      <c r="B7829" s="2"/>
      <c r="C7829" s="82"/>
      <c r="D7829" s="84"/>
      <c r="E7829" s="116"/>
      <c r="F7829" s="180"/>
    </row>
    <row r="7830" spans="2:6" s="1" customFormat="1">
      <c r="B7830" s="2"/>
      <c r="C7830" s="82"/>
      <c r="D7830" s="84"/>
      <c r="E7830" s="116"/>
      <c r="F7830" s="180"/>
    </row>
    <row r="7831" spans="2:6" s="1" customFormat="1">
      <c r="B7831" s="2"/>
      <c r="C7831" s="82"/>
      <c r="D7831" s="84"/>
      <c r="E7831" s="116"/>
      <c r="F7831" s="180"/>
    </row>
    <row r="7832" spans="2:6" s="1" customFormat="1">
      <c r="B7832" s="2"/>
      <c r="C7832" s="82"/>
      <c r="D7832" s="84"/>
      <c r="E7832" s="116"/>
      <c r="F7832" s="180"/>
    </row>
    <row r="7833" spans="2:6" s="1" customFormat="1">
      <c r="B7833" s="2"/>
      <c r="C7833" s="82"/>
      <c r="D7833" s="84"/>
      <c r="E7833" s="116"/>
      <c r="F7833" s="180"/>
    </row>
    <row r="7834" spans="2:6" s="1" customFormat="1">
      <c r="B7834" s="2"/>
      <c r="C7834" s="82"/>
      <c r="D7834" s="84"/>
      <c r="E7834" s="116"/>
      <c r="F7834" s="180"/>
    </row>
    <row r="7835" spans="2:6" s="1" customFormat="1">
      <c r="B7835" s="2"/>
      <c r="C7835" s="82"/>
      <c r="D7835" s="84"/>
      <c r="E7835" s="116"/>
      <c r="F7835" s="180"/>
    </row>
    <row r="7836" spans="2:6" s="1" customFormat="1">
      <c r="B7836" s="2"/>
      <c r="C7836" s="82"/>
      <c r="D7836" s="84"/>
      <c r="E7836" s="116"/>
      <c r="F7836" s="180"/>
    </row>
    <row r="7837" spans="2:6" s="1" customFormat="1">
      <c r="B7837" s="2"/>
      <c r="C7837" s="82"/>
      <c r="D7837" s="84"/>
      <c r="E7837" s="116"/>
      <c r="F7837" s="180"/>
    </row>
    <row r="7838" spans="2:6" s="1" customFormat="1">
      <c r="B7838" s="2"/>
      <c r="C7838" s="82"/>
      <c r="D7838" s="84"/>
      <c r="E7838" s="116"/>
      <c r="F7838" s="180"/>
    </row>
    <row r="7839" spans="2:6" s="1" customFormat="1">
      <c r="B7839" s="2"/>
      <c r="C7839" s="82"/>
      <c r="D7839" s="84"/>
      <c r="E7839" s="116"/>
      <c r="F7839" s="180"/>
    </row>
    <row r="7840" spans="2:6" s="1" customFormat="1">
      <c r="B7840" s="2"/>
      <c r="C7840" s="82"/>
      <c r="D7840" s="84"/>
      <c r="E7840" s="116"/>
      <c r="F7840" s="180"/>
    </row>
    <row r="7841" spans="2:6" s="1" customFormat="1">
      <c r="B7841" s="2"/>
      <c r="C7841" s="82"/>
      <c r="D7841" s="84"/>
      <c r="E7841" s="116"/>
      <c r="F7841" s="180"/>
    </row>
    <row r="7842" spans="2:6" s="1" customFormat="1">
      <c r="B7842" s="2"/>
      <c r="C7842" s="82"/>
      <c r="D7842" s="84"/>
      <c r="E7842" s="116"/>
      <c r="F7842" s="180"/>
    </row>
    <row r="7843" spans="2:6" s="1" customFormat="1">
      <c r="B7843" s="2"/>
      <c r="C7843" s="82"/>
      <c r="D7843" s="84"/>
      <c r="E7843" s="116"/>
      <c r="F7843" s="180"/>
    </row>
    <row r="7844" spans="2:6" s="1" customFormat="1">
      <c r="B7844" s="2"/>
      <c r="C7844" s="82"/>
      <c r="D7844" s="84"/>
      <c r="E7844" s="116"/>
      <c r="F7844" s="180"/>
    </row>
    <row r="7845" spans="2:6" s="1" customFormat="1">
      <c r="B7845" s="2"/>
      <c r="C7845" s="82"/>
      <c r="D7845" s="84"/>
      <c r="E7845" s="116"/>
      <c r="F7845" s="180"/>
    </row>
    <row r="7846" spans="2:6" s="1" customFormat="1">
      <c r="B7846" s="2"/>
      <c r="C7846" s="82"/>
      <c r="D7846" s="84"/>
      <c r="E7846" s="116"/>
      <c r="F7846" s="180"/>
    </row>
    <row r="7847" spans="2:6" s="1" customFormat="1">
      <c r="B7847" s="2"/>
      <c r="C7847" s="82"/>
      <c r="D7847" s="84"/>
      <c r="E7847" s="116"/>
      <c r="F7847" s="180"/>
    </row>
    <row r="7848" spans="2:6" s="1" customFormat="1">
      <c r="B7848" s="2"/>
      <c r="C7848" s="82"/>
      <c r="D7848" s="84"/>
      <c r="E7848" s="116"/>
      <c r="F7848" s="180"/>
    </row>
    <row r="7849" spans="2:6" s="1" customFormat="1">
      <c r="B7849" s="2"/>
      <c r="C7849" s="82"/>
      <c r="D7849" s="84"/>
      <c r="E7849" s="116"/>
      <c r="F7849" s="180"/>
    </row>
    <row r="7850" spans="2:6" s="1" customFormat="1">
      <c r="B7850" s="2"/>
      <c r="C7850" s="82"/>
      <c r="D7850" s="84"/>
      <c r="E7850" s="116"/>
      <c r="F7850" s="180"/>
    </row>
    <row r="7851" spans="2:6" s="1" customFormat="1">
      <c r="B7851" s="2"/>
      <c r="C7851" s="82"/>
      <c r="D7851" s="84"/>
      <c r="E7851" s="116"/>
      <c r="F7851" s="180"/>
    </row>
    <row r="7852" spans="2:6" s="1" customFormat="1">
      <c r="B7852" s="2"/>
      <c r="C7852" s="82"/>
      <c r="D7852" s="84"/>
      <c r="E7852" s="116"/>
      <c r="F7852" s="180"/>
    </row>
    <row r="7853" spans="2:6" s="1" customFormat="1">
      <c r="B7853" s="2"/>
      <c r="C7853" s="82"/>
      <c r="D7853" s="84"/>
      <c r="E7853" s="116"/>
      <c r="F7853" s="180"/>
    </row>
    <row r="7854" spans="2:6" s="1" customFormat="1">
      <c r="B7854" s="2"/>
      <c r="C7854" s="82"/>
      <c r="D7854" s="84"/>
      <c r="E7854" s="116"/>
      <c r="F7854" s="180"/>
    </row>
    <row r="7855" spans="2:6" s="1" customFormat="1">
      <c r="B7855" s="2"/>
      <c r="C7855" s="82"/>
      <c r="D7855" s="84"/>
      <c r="E7855" s="116"/>
      <c r="F7855" s="180"/>
    </row>
    <row r="7856" spans="2:6" s="1" customFormat="1">
      <c r="B7856" s="2"/>
      <c r="C7856" s="82"/>
      <c r="D7856" s="84"/>
      <c r="E7856" s="116"/>
      <c r="F7856" s="180"/>
    </row>
    <row r="7857" spans="2:6" s="1" customFormat="1">
      <c r="B7857" s="2"/>
      <c r="C7857" s="82"/>
      <c r="D7857" s="84"/>
      <c r="E7857" s="116"/>
      <c r="F7857" s="180"/>
    </row>
    <row r="7858" spans="2:6" s="1" customFormat="1">
      <c r="B7858" s="2"/>
      <c r="C7858" s="82"/>
      <c r="D7858" s="84"/>
      <c r="E7858" s="116"/>
      <c r="F7858" s="180"/>
    </row>
    <row r="7859" spans="2:6" s="1" customFormat="1">
      <c r="B7859" s="2"/>
      <c r="C7859" s="82"/>
      <c r="D7859" s="84"/>
      <c r="E7859" s="116"/>
      <c r="F7859" s="180"/>
    </row>
    <row r="7860" spans="2:6" s="1" customFormat="1">
      <c r="B7860" s="2"/>
      <c r="C7860" s="82"/>
      <c r="D7860" s="84"/>
      <c r="E7860" s="116"/>
      <c r="F7860" s="180"/>
    </row>
    <row r="7861" spans="2:6" s="1" customFormat="1">
      <c r="B7861" s="2"/>
      <c r="C7861" s="82"/>
      <c r="D7861" s="84"/>
      <c r="E7861" s="116"/>
      <c r="F7861" s="180"/>
    </row>
    <row r="7862" spans="2:6" s="1" customFormat="1">
      <c r="B7862" s="2"/>
      <c r="C7862" s="82"/>
      <c r="D7862" s="84"/>
      <c r="E7862" s="116"/>
      <c r="F7862" s="180"/>
    </row>
    <row r="7863" spans="2:6" s="1" customFormat="1">
      <c r="B7863" s="2"/>
      <c r="C7863" s="82"/>
      <c r="D7863" s="84"/>
      <c r="E7863" s="116"/>
      <c r="F7863" s="180"/>
    </row>
    <row r="7864" spans="2:6" s="1" customFormat="1">
      <c r="B7864" s="2"/>
      <c r="C7864" s="82"/>
      <c r="D7864" s="84"/>
      <c r="E7864" s="116"/>
      <c r="F7864" s="180"/>
    </row>
    <row r="7865" spans="2:6" s="1" customFormat="1">
      <c r="B7865" s="2"/>
      <c r="C7865" s="82"/>
      <c r="D7865" s="84"/>
      <c r="E7865" s="116"/>
      <c r="F7865" s="180"/>
    </row>
    <row r="7866" spans="2:6" s="1" customFormat="1">
      <c r="B7866" s="2"/>
      <c r="C7866" s="82"/>
      <c r="D7866" s="84"/>
      <c r="E7866" s="116"/>
      <c r="F7866" s="180"/>
    </row>
    <row r="7867" spans="2:6" s="1" customFormat="1">
      <c r="B7867" s="2"/>
      <c r="C7867" s="82"/>
      <c r="D7867" s="84"/>
      <c r="E7867" s="116"/>
      <c r="F7867" s="180"/>
    </row>
    <row r="7868" spans="2:6" s="1" customFormat="1">
      <c r="B7868" s="2"/>
      <c r="C7868" s="82"/>
      <c r="D7868" s="84"/>
      <c r="E7868" s="116"/>
      <c r="F7868" s="180"/>
    </row>
    <row r="7869" spans="2:6" s="1" customFormat="1" ht="11.25" customHeight="1">
      <c r="B7869" s="2"/>
      <c r="C7869" s="82"/>
      <c r="D7869" s="84"/>
      <c r="E7869" s="116"/>
      <c r="F7869" s="180"/>
    </row>
    <row r="7870" spans="2:6" s="1" customFormat="1">
      <c r="B7870" s="2"/>
      <c r="C7870" s="82"/>
      <c r="D7870" s="84"/>
      <c r="E7870" s="116"/>
      <c r="F7870" s="180"/>
    </row>
    <row r="7871" spans="2:6" s="1" customFormat="1">
      <c r="B7871" s="2"/>
      <c r="C7871" s="82"/>
      <c r="D7871" s="84"/>
      <c r="E7871" s="116"/>
      <c r="F7871" s="180"/>
    </row>
    <row r="7872" spans="2:6" s="1" customFormat="1">
      <c r="B7872" s="2"/>
      <c r="C7872" s="82"/>
      <c r="D7872" s="84"/>
      <c r="E7872" s="116"/>
      <c r="F7872" s="180"/>
    </row>
    <row r="7873" spans="2:6" s="1" customFormat="1">
      <c r="B7873" s="2"/>
      <c r="C7873" s="82"/>
      <c r="D7873" s="84"/>
      <c r="E7873" s="116"/>
      <c r="F7873" s="180"/>
    </row>
    <row r="7874" spans="2:6" s="1" customFormat="1">
      <c r="B7874" s="2"/>
      <c r="C7874" s="82"/>
      <c r="D7874" s="84"/>
      <c r="E7874" s="116"/>
      <c r="F7874" s="180"/>
    </row>
    <row r="7875" spans="2:6" s="1" customFormat="1">
      <c r="B7875" s="2"/>
      <c r="C7875" s="82"/>
      <c r="D7875" s="84"/>
      <c r="E7875" s="116"/>
      <c r="F7875" s="180"/>
    </row>
    <row r="7876" spans="2:6" s="1" customFormat="1">
      <c r="B7876" s="2"/>
      <c r="C7876" s="82"/>
      <c r="D7876" s="84"/>
      <c r="E7876" s="116"/>
      <c r="F7876" s="180"/>
    </row>
    <row r="7877" spans="2:6" s="1" customFormat="1">
      <c r="B7877" s="2"/>
      <c r="C7877" s="82"/>
      <c r="D7877" s="84"/>
      <c r="E7877" s="116"/>
      <c r="F7877" s="180"/>
    </row>
    <row r="7878" spans="2:6" s="1" customFormat="1">
      <c r="B7878" s="2"/>
      <c r="C7878" s="82"/>
      <c r="D7878" s="84"/>
      <c r="E7878" s="116"/>
      <c r="F7878" s="180"/>
    </row>
    <row r="7879" spans="2:6" s="1" customFormat="1">
      <c r="B7879" s="2"/>
      <c r="C7879" s="82"/>
      <c r="D7879" s="84"/>
      <c r="E7879" s="116"/>
      <c r="F7879" s="180"/>
    </row>
    <row r="7880" spans="2:6" s="1" customFormat="1">
      <c r="B7880" s="2"/>
      <c r="C7880" s="82"/>
      <c r="D7880" s="84"/>
      <c r="E7880" s="116"/>
      <c r="F7880" s="180"/>
    </row>
    <row r="7881" spans="2:6" s="1" customFormat="1">
      <c r="B7881" s="2"/>
      <c r="C7881" s="82"/>
      <c r="D7881" s="84"/>
      <c r="E7881" s="116"/>
      <c r="F7881" s="180"/>
    </row>
    <row r="7882" spans="2:6" s="1" customFormat="1">
      <c r="B7882" s="2"/>
      <c r="C7882" s="82"/>
      <c r="D7882" s="84"/>
      <c r="E7882" s="116"/>
      <c r="F7882" s="180"/>
    </row>
    <row r="7883" spans="2:6" s="1" customFormat="1">
      <c r="B7883" s="2"/>
      <c r="C7883" s="82"/>
      <c r="D7883" s="84"/>
      <c r="E7883" s="116"/>
      <c r="F7883" s="180"/>
    </row>
    <row r="7884" spans="2:6" s="1" customFormat="1">
      <c r="B7884" s="2"/>
      <c r="C7884" s="82"/>
      <c r="D7884" s="84"/>
      <c r="E7884" s="116"/>
      <c r="F7884" s="180"/>
    </row>
    <row r="7885" spans="2:6" s="1" customFormat="1">
      <c r="B7885" s="2"/>
      <c r="C7885" s="82"/>
      <c r="D7885" s="84"/>
      <c r="E7885" s="116"/>
      <c r="F7885" s="180"/>
    </row>
    <row r="7886" spans="2:6" s="1" customFormat="1">
      <c r="B7886" s="2"/>
      <c r="C7886" s="82"/>
      <c r="D7886" s="84"/>
      <c r="E7886" s="116"/>
      <c r="F7886" s="180"/>
    </row>
    <row r="7887" spans="2:6" s="1" customFormat="1">
      <c r="B7887" s="2"/>
      <c r="C7887" s="82"/>
      <c r="D7887" s="84"/>
      <c r="E7887" s="116"/>
      <c r="F7887" s="180"/>
    </row>
    <row r="7888" spans="2:6" s="1" customFormat="1">
      <c r="B7888" s="2"/>
      <c r="C7888" s="82"/>
      <c r="D7888" s="84"/>
      <c r="E7888" s="116"/>
      <c r="F7888" s="180"/>
    </row>
    <row r="7889" spans="2:6" s="1" customFormat="1">
      <c r="B7889" s="2"/>
      <c r="C7889" s="82"/>
      <c r="D7889" s="84"/>
      <c r="E7889" s="116"/>
      <c r="F7889" s="180"/>
    </row>
    <row r="7890" spans="2:6" s="1" customFormat="1">
      <c r="B7890" s="2"/>
      <c r="C7890" s="82"/>
      <c r="D7890" s="84"/>
      <c r="E7890" s="116"/>
      <c r="F7890" s="180"/>
    </row>
    <row r="7891" spans="2:6" s="1" customFormat="1">
      <c r="B7891" s="2"/>
      <c r="C7891" s="82"/>
      <c r="D7891" s="84"/>
      <c r="E7891" s="116"/>
      <c r="F7891" s="180"/>
    </row>
    <row r="7892" spans="2:6" s="1" customFormat="1">
      <c r="B7892" s="2"/>
      <c r="C7892" s="82"/>
      <c r="D7892" s="84"/>
      <c r="E7892" s="116"/>
      <c r="F7892" s="180"/>
    </row>
    <row r="7893" spans="2:6" s="1" customFormat="1">
      <c r="B7893" s="2"/>
      <c r="C7893" s="82"/>
      <c r="D7893" s="84"/>
      <c r="E7893" s="116"/>
      <c r="F7893" s="180"/>
    </row>
    <row r="7894" spans="2:6" s="1" customFormat="1">
      <c r="B7894" s="2"/>
      <c r="C7894" s="82"/>
      <c r="D7894" s="84"/>
      <c r="E7894" s="116"/>
      <c r="F7894" s="180"/>
    </row>
    <row r="7895" spans="2:6" s="1" customFormat="1">
      <c r="B7895" s="2"/>
      <c r="C7895" s="82"/>
      <c r="D7895" s="84"/>
      <c r="E7895" s="116"/>
      <c r="F7895" s="180"/>
    </row>
    <row r="7896" spans="2:6" s="1" customFormat="1">
      <c r="B7896" s="2"/>
      <c r="C7896" s="82"/>
      <c r="D7896" s="84"/>
      <c r="E7896" s="116"/>
      <c r="F7896" s="180"/>
    </row>
    <row r="7897" spans="2:6" s="1" customFormat="1">
      <c r="B7897" s="2"/>
      <c r="C7897" s="82"/>
      <c r="D7897" s="84"/>
      <c r="E7897" s="116"/>
      <c r="F7897" s="180"/>
    </row>
    <row r="7898" spans="2:6" s="1" customFormat="1">
      <c r="B7898" s="2"/>
      <c r="C7898" s="82"/>
      <c r="D7898" s="84"/>
      <c r="E7898" s="116"/>
      <c r="F7898" s="180"/>
    </row>
    <row r="7899" spans="2:6" s="1" customFormat="1">
      <c r="B7899" s="2"/>
      <c r="C7899" s="82"/>
      <c r="D7899" s="84"/>
      <c r="E7899" s="116"/>
      <c r="F7899" s="180"/>
    </row>
    <row r="7900" spans="2:6" s="1" customFormat="1">
      <c r="B7900" s="2"/>
      <c r="C7900" s="82"/>
      <c r="D7900" s="84"/>
      <c r="E7900" s="116"/>
      <c r="F7900" s="180"/>
    </row>
    <row r="7901" spans="2:6" s="1" customFormat="1">
      <c r="B7901" s="2"/>
      <c r="C7901" s="82"/>
      <c r="D7901" s="84"/>
      <c r="E7901" s="116"/>
      <c r="F7901" s="180"/>
    </row>
    <row r="7902" spans="2:6" s="1" customFormat="1">
      <c r="B7902" s="2"/>
      <c r="C7902" s="82"/>
      <c r="D7902" s="84"/>
      <c r="E7902" s="116"/>
      <c r="F7902" s="180"/>
    </row>
    <row r="7903" spans="2:6" s="1" customFormat="1">
      <c r="B7903" s="2"/>
      <c r="C7903" s="82"/>
      <c r="D7903" s="84"/>
      <c r="E7903" s="116"/>
      <c r="F7903" s="180"/>
    </row>
    <row r="7904" spans="2:6" s="1" customFormat="1">
      <c r="B7904" s="2"/>
      <c r="C7904" s="82"/>
      <c r="D7904" s="84"/>
      <c r="E7904" s="116"/>
      <c r="F7904" s="180"/>
    </row>
    <row r="7905" spans="2:6" s="1" customFormat="1">
      <c r="B7905" s="2"/>
      <c r="C7905" s="82"/>
      <c r="D7905" s="84"/>
      <c r="E7905" s="116"/>
      <c r="F7905" s="180"/>
    </row>
    <row r="7906" spans="2:6" s="1" customFormat="1">
      <c r="B7906" s="2"/>
      <c r="C7906" s="82"/>
      <c r="D7906" s="84"/>
      <c r="E7906" s="116"/>
      <c r="F7906" s="180"/>
    </row>
    <row r="7907" spans="2:6" s="1" customFormat="1">
      <c r="B7907" s="2"/>
      <c r="C7907" s="82"/>
      <c r="D7907" s="84"/>
      <c r="E7907" s="116"/>
      <c r="F7907" s="180"/>
    </row>
    <row r="7908" spans="2:6" s="1" customFormat="1">
      <c r="B7908" s="2"/>
      <c r="C7908" s="82"/>
      <c r="D7908" s="84"/>
      <c r="E7908" s="116"/>
      <c r="F7908" s="180"/>
    </row>
    <row r="7909" spans="2:6" s="1" customFormat="1">
      <c r="B7909" s="2"/>
      <c r="C7909" s="82"/>
      <c r="D7909" s="84"/>
      <c r="E7909" s="116"/>
      <c r="F7909" s="180"/>
    </row>
    <row r="7910" spans="2:6" s="1" customFormat="1">
      <c r="B7910" s="2"/>
      <c r="C7910" s="82"/>
      <c r="D7910" s="84"/>
      <c r="E7910" s="116"/>
      <c r="F7910" s="180"/>
    </row>
    <row r="7911" spans="2:6" s="1" customFormat="1">
      <c r="B7911" s="2"/>
      <c r="C7911" s="82"/>
      <c r="D7911" s="84"/>
      <c r="E7911" s="116"/>
      <c r="F7911" s="180"/>
    </row>
    <row r="7912" spans="2:6" s="1" customFormat="1">
      <c r="B7912" s="2"/>
      <c r="C7912" s="82"/>
      <c r="D7912" s="84"/>
      <c r="E7912" s="116"/>
      <c r="F7912" s="180"/>
    </row>
    <row r="7913" spans="2:6" s="1" customFormat="1">
      <c r="B7913" s="2"/>
      <c r="C7913" s="82"/>
      <c r="D7913" s="84"/>
      <c r="E7913" s="116"/>
      <c r="F7913" s="180"/>
    </row>
    <row r="7914" spans="2:6" s="1" customFormat="1">
      <c r="B7914" s="2"/>
      <c r="C7914" s="82"/>
      <c r="D7914" s="84"/>
      <c r="E7914" s="116"/>
      <c r="F7914" s="180"/>
    </row>
    <row r="7915" spans="2:6" s="1" customFormat="1">
      <c r="B7915" s="2"/>
      <c r="C7915" s="82"/>
      <c r="D7915" s="84"/>
      <c r="E7915" s="116"/>
      <c r="F7915" s="180"/>
    </row>
    <row r="7916" spans="2:6" s="1" customFormat="1">
      <c r="B7916" s="2"/>
      <c r="C7916" s="82"/>
      <c r="D7916" s="84"/>
      <c r="E7916" s="116"/>
      <c r="F7916" s="180"/>
    </row>
    <row r="7917" spans="2:6" s="1" customFormat="1">
      <c r="B7917" s="2"/>
      <c r="C7917" s="82"/>
      <c r="D7917" s="84"/>
      <c r="E7917" s="116"/>
      <c r="F7917" s="180"/>
    </row>
    <row r="7918" spans="2:6" s="1" customFormat="1">
      <c r="B7918" s="2"/>
      <c r="C7918" s="82"/>
      <c r="D7918" s="84"/>
      <c r="E7918" s="116"/>
      <c r="F7918" s="180"/>
    </row>
    <row r="7919" spans="2:6" s="1" customFormat="1">
      <c r="B7919" s="2"/>
      <c r="C7919" s="82"/>
      <c r="D7919" s="84"/>
      <c r="E7919" s="116"/>
      <c r="F7919" s="180"/>
    </row>
    <row r="7920" spans="2:6" s="1" customFormat="1">
      <c r="B7920" s="2"/>
      <c r="C7920" s="82"/>
      <c r="D7920" s="84"/>
      <c r="E7920" s="116"/>
      <c r="F7920" s="180"/>
    </row>
    <row r="7921" spans="2:6" s="1" customFormat="1">
      <c r="B7921" s="2"/>
      <c r="C7921" s="82"/>
      <c r="D7921" s="84"/>
      <c r="E7921" s="116"/>
      <c r="F7921" s="180"/>
    </row>
    <row r="7922" spans="2:6" s="1" customFormat="1">
      <c r="B7922" s="2"/>
      <c r="C7922" s="82"/>
      <c r="D7922" s="84"/>
      <c r="E7922" s="116"/>
      <c r="F7922" s="180"/>
    </row>
    <row r="7923" spans="2:6" s="1" customFormat="1">
      <c r="B7923" s="2"/>
      <c r="C7923" s="82"/>
      <c r="D7923" s="84"/>
      <c r="E7923" s="116"/>
      <c r="F7923" s="180"/>
    </row>
    <row r="7924" spans="2:6" s="1" customFormat="1">
      <c r="B7924" s="2"/>
      <c r="C7924" s="82"/>
      <c r="D7924" s="84"/>
      <c r="E7924" s="116"/>
      <c r="F7924" s="180"/>
    </row>
    <row r="7925" spans="2:6" s="1" customFormat="1">
      <c r="B7925" s="2"/>
      <c r="C7925" s="82"/>
      <c r="D7925" s="84"/>
      <c r="E7925" s="116"/>
      <c r="F7925" s="180"/>
    </row>
    <row r="7926" spans="2:6" s="1" customFormat="1">
      <c r="B7926" s="2"/>
      <c r="C7926" s="82"/>
      <c r="D7926" s="84"/>
      <c r="E7926" s="116"/>
      <c r="F7926" s="180"/>
    </row>
    <row r="7927" spans="2:6" s="1" customFormat="1">
      <c r="B7927" s="2"/>
      <c r="C7927" s="82"/>
      <c r="D7927" s="84"/>
      <c r="E7927" s="116"/>
      <c r="F7927" s="180"/>
    </row>
    <row r="7928" spans="2:6" s="1" customFormat="1">
      <c r="B7928" s="2"/>
      <c r="C7928" s="82"/>
      <c r="D7928" s="84"/>
      <c r="E7928" s="116"/>
      <c r="F7928" s="180"/>
    </row>
    <row r="7929" spans="2:6" s="1" customFormat="1">
      <c r="B7929" s="2"/>
      <c r="C7929" s="82"/>
      <c r="D7929" s="84"/>
      <c r="E7929" s="116"/>
      <c r="F7929" s="180"/>
    </row>
    <row r="7930" spans="2:6" s="1" customFormat="1">
      <c r="B7930" s="2"/>
      <c r="C7930" s="82"/>
      <c r="D7930" s="84"/>
      <c r="E7930" s="116"/>
      <c r="F7930" s="180"/>
    </row>
    <row r="7931" spans="2:6" s="1" customFormat="1">
      <c r="B7931" s="2"/>
      <c r="C7931" s="82"/>
      <c r="D7931" s="84"/>
      <c r="E7931" s="116"/>
      <c r="F7931" s="180"/>
    </row>
    <row r="7932" spans="2:6" s="1" customFormat="1">
      <c r="B7932" s="2"/>
      <c r="C7932" s="82"/>
      <c r="D7932" s="84"/>
      <c r="E7932" s="116"/>
      <c r="F7932" s="180"/>
    </row>
    <row r="7933" spans="2:6" s="1" customFormat="1">
      <c r="B7933" s="2"/>
      <c r="C7933" s="82"/>
      <c r="D7933" s="84"/>
      <c r="E7933" s="116"/>
      <c r="F7933" s="180"/>
    </row>
    <row r="7934" spans="2:6" s="1" customFormat="1">
      <c r="B7934" s="2"/>
      <c r="C7934" s="82"/>
      <c r="D7934" s="84"/>
      <c r="E7934" s="116"/>
      <c r="F7934" s="180"/>
    </row>
    <row r="7935" spans="2:6" s="1" customFormat="1">
      <c r="B7935" s="2"/>
      <c r="C7935" s="82"/>
      <c r="D7935" s="84"/>
      <c r="E7935" s="116"/>
      <c r="F7935" s="180"/>
    </row>
    <row r="7936" spans="2:6" s="1" customFormat="1">
      <c r="B7936" s="2"/>
      <c r="C7936" s="82"/>
      <c r="D7936" s="84"/>
      <c r="E7936" s="116"/>
      <c r="F7936" s="180"/>
    </row>
    <row r="7937" spans="2:6" s="1" customFormat="1">
      <c r="B7937" s="2"/>
      <c r="C7937" s="82"/>
      <c r="D7937" s="84"/>
      <c r="E7937" s="116"/>
      <c r="F7937" s="180"/>
    </row>
    <row r="7938" spans="2:6" s="1" customFormat="1">
      <c r="B7938" s="2"/>
      <c r="C7938" s="82"/>
      <c r="D7938" s="84"/>
      <c r="E7938" s="116"/>
      <c r="F7938" s="180"/>
    </row>
    <row r="7939" spans="2:6" s="1" customFormat="1">
      <c r="B7939" s="2"/>
      <c r="C7939" s="82"/>
      <c r="D7939" s="84"/>
      <c r="E7939" s="116"/>
      <c r="F7939" s="180"/>
    </row>
    <row r="7940" spans="2:6" s="1" customFormat="1">
      <c r="B7940" s="2"/>
      <c r="C7940" s="82"/>
      <c r="D7940" s="84"/>
      <c r="E7940" s="116"/>
      <c r="F7940" s="180"/>
    </row>
    <row r="7941" spans="2:6" s="1" customFormat="1">
      <c r="B7941" s="2"/>
      <c r="C7941" s="82"/>
      <c r="D7941" s="84"/>
      <c r="E7941" s="116"/>
      <c r="F7941" s="180"/>
    </row>
    <row r="7942" spans="2:6" s="1" customFormat="1">
      <c r="B7942" s="2"/>
      <c r="C7942" s="82"/>
      <c r="D7942" s="84"/>
      <c r="E7942" s="116"/>
      <c r="F7942" s="180"/>
    </row>
    <row r="7943" spans="2:6" s="1" customFormat="1">
      <c r="B7943" s="2"/>
      <c r="C7943" s="82"/>
      <c r="D7943" s="84"/>
      <c r="E7943" s="116"/>
      <c r="F7943" s="180"/>
    </row>
    <row r="7944" spans="2:6" s="1" customFormat="1">
      <c r="B7944" s="2"/>
      <c r="C7944" s="82"/>
      <c r="D7944" s="84"/>
      <c r="E7944" s="116"/>
      <c r="F7944" s="180"/>
    </row>
    <row r="7945" spans="2:6" s="1" customFormat="1">
      <c r="B7945" s="2"/>
      <c r="C7945" s="82"/>
      <c r="D7945" s="84"/>
      <c r="E7945" s="116"/>
      <c r="F7945" s="180"/>
    </row>
    <row r="7946" spans="2:6" s="1" customFormat="1">
      <c r="B7946" s="2"/>
      <c r="C7946" s="82"/>
      <c r="D7946" s="84"/>
      <c r="E7946" s="116"/>
      <c r="F7946" s="180"/>
    </row>
    <row r="7947" spans="2:6" s="1" customFormat="1">
      <c r="B7947" s="2"/>
      <c r="C7947" s="82"/>
      <c r="D7947" s="84"/>
      <c r="E7947" s="116"/>
      <c r="F7947" s="180"/>
    </row>
    <row r="7948" spans="2:6" s="1" customFormat="1">
      <c r="B7948" s="2"/>
      <c r="C7948" s="82"/>
      <c r="D7948" s="84"/>
      <c r="E7948" s="116"/>
      <c r="F7948" s="180"/>
    </row>
    <row r="7949" spans="2:6" s="1" customFormat="1">
      <c r="B7949" s="5"/>
      <c r="C7949" s="82"/>
      <c r="D7949" s="84"/>
      <c r="E7949" s="116"/>
      <c r="F7949" s="180"/>
    </row>
    <row r="7950" spans="2:6" s="1" customFormat="1">
      <c r="B7950" s="5"/>
      <c r="C7950" s="82"/>
      <c r="D7950" s="84"/>
      <c r="E7950" s="116"/>
      <c r="F7950" s="180"/>
    </row>
    <row r="7951" spans="2:6" s="1" customFormat="1">
      <c r="B7951" s="5"/>
      <c r="C7951" s="82"/>
      <c r="D7951" s="84"/>
      <c r="E7951" s="116"/>
      <c r="F7951" s="180"/>
    </row>
    <row r="7952" spans="2:6" s="1" customFormat="1">
      <c r="B7952" s="5"/>
      <c r="C7952" s="82"/>
      <c r="D7952" s="84"/>
      <c r="E7952" s="116"/>
      <c r="F7952" s="180"/>
    </row>
    <row r="7953" spans="2:6" s="1" customFormat="1">
      <c r="B7953" s="5"/>
      <c r="C7953" s="82"/>
      <c r="D7953" s="84"/>
      <c r="E7953" s="116"/>
      <c r="F7953" s="180"/>
    </row>
    <row r="7954" spans="2:6" s="1" customFormat="1">
      <c r="B7954" s="5"/>
      <c r="C7954" s="82"/>
      <c r="D7954" s="84"/>
      <c r="E7954" s="116"/>
      <c r="F7954" s="180"/>
    </row>
    <row r="7955" spans="2:6" s="1" customFormat="1">
      <c r="B7955" s="5"/>
      <c r="C7955" s="82"/>
      <c r="D7955" s="84"/>
      <c r="E7955" s="116"/>
      <c r="F7955" s="180"/>
    </row>
    <row r="7956" spans="2:6" s="1" customFormat="1">
      <c r="B7956" s="5"/>
      <c r="C7956" s="82"/>
      <c r="D7956" s="84"/>
      <c r="E7956" s="116"/>
      <c r="F7956" s="180"/>
    </row>
    <row r="7957" spans="2:6" s="1" customFormat="1">
      <c r="B7957" s="5"/>
      <c r="C7957" s="82"/>
      <c r="D7957" s="84"/>
      <c r="E7957" s="116"/>
      <c r="F7957" s="180"/>
    </row>
    <row r="7958" spans="2:6" s="1" customFormat="1">
      <c r="B7958" s="5"/>
      <c r="C7958" s="82"/>
      <c r="D7958" s="84"/>
      <c r="E7958" s="116"/>
      <c r="F7958" s="180"/>
    </row>
    <row r="7959" spans="2:6" s="1" customFormat="1">
      <c r="B7959" s="5"/>
      <c r="C7959" s="82"/>
      <c r="D7959" s="84"/>
      <c r="E7959" s="116"/>
      <c r="F7959" s="180"/>
    </row>
    <row r="7960" spans="2:6" s="1" customFormat="1">
      <c r="B7960" s="5"/>
      <c r="C7960" s="82"/>
      <c r="D7960" s="84"/>
      <c r="E7960" s="116"/>
      <c r="F7960" s="180"/>
    </row>
    <row r="7961" spans="2:6" s="1" customFormat="1">
      <c r="B7961" s="5"/>
      <c r="C7961" s="82"/>
      <c r="D7961" s="84"/>
      <c r="E7961" s="116"/>
      <c r="F7961" s="180"/>
    </row>
    <row r="7962" spans="2:6" s="1" customFormat="1">
      <c r="B7962" s="5"/>
      <c r="C7962" s="82"/>
      <c r="D7962" s="84"/>
      <c r="E7962" s="116"/>
      <c r="F7962" s="180"/>
    </row>
    <row r="7963" spans="2:6" s="1" customFormat="1">
      <c r="B7963" s="2"/>
      <c r="C7963" s="82"/>
      <c r="D7963" s="84"/>
      <c r="E7963" s="116"/>
      <c r="F7963" s="180"/>
    </row>
    <row r="7964" spans="2:6" s="1" customFormat="1">
      <c r="B7964" s="2"/>
      <c r="C7964" s="82"/>
      <c r="D7964" s="84"/>
      <c r="E7964" s="116"/>
      <c r="F7964" s="180"/>
    </row>
    <row r="7965" spans="2:6" s="1" customFormat="1">
      <c r="B7965" s="2"/>
      <c r="C7965" s="82"/>
      <c r="D7965" s="84"/>
      <c r="E7965" s="116"/>
      <c r="F7965" s="180"/>
    </row>
    <row r="7966" spans="2:6" s="1" customFormat="1">
      <c r="B7966" s="2"/>
      <c r="C7966" s="82"/>
      <c r="D7966" s="84"/>
      <c r="E7966" s="116"/>
      <c r="F7966" s="180"/>
    </row>
    <row r="7967" spans="2:6" s="1" customFormat="1">
      <c r="B7967" s="2"/>
      <c r="C7967" s="82"/>
      <c r="D7967" s="84"/>
      <c r="E7967" s="116"/>
      <c r="F7967" s="180"/>
    </row>
    <row r="7968" spans="2:6" s="1" customFormat="1">
      <c r="B7968" s="2"/>
      <c r="C7968" s="82"/>
      <c r="D7968" s="84"/>
      <c r="E7968" s="116"/>
      <c r="F7968" s="180"/>
    </row>
    <row r="7969" spans="2:6" s="1" customFormat="1">
      <c r="B7969" s="5"/>
      <c r="C7969" s="82"/>
      <c r="D7969" s="84"/>
      <c r="E7969" s="116"/>
      <c r="F7969" s="180"/>
    </row>
    <row r="7970" spans="2:6" s="1" customFormat="1">
      <c r="B7970" s="5"/>
      <c r="C7970" s="82"/>
      <c r="D7970" s="84"/>
      <c r="E7970" s="116"/>
      <c r="F7970" s="180"/>
    </row>
    <row r="7971" spans="2:6" s="1" customFormat="1">
      <c r="B7971" s="2"/>
      <c r="C7971" s="82"/>
      <c r="D7971" s="84"/>
      <c r="E7971" s="116"/>
      <c r="F7971" s="180"/>
    </row>
    <row r="7972" spans="2:6" s="1" customFormat="1">
      <c r="B7972" s="2"/>
      <c r="C7972" s="82"/>
      <c r="D7972" s="84"/>
      <c r="E7972" s="116"/>
      <c r="F7972" s="180"/>
    </row>
    <row r="7973" spans="2:6" s="1" customFormat="1">
      <c r="B7973" s="2"/>
      <c r="C7973" s="82"/>
      <c r="D7973" s="84"/>
      <c r="E7973" s="116"/>
      <c r="F7973" s="180"/>
    </row>
    <row r="7974" spans="2:6" s="1" customFormat="1">
      <c r="B7974" s="2"/>
      <c r="C7974" s="82"/>
      <c r="D7974" s="84"/>
      <c r="E7974" s="116"/>
      <c r="F7974" s="180"/>
    </row>
    <row r="7975" spans="2:6" s="1" customFormat="1">
      <c r="B7975" s="2"/>
      <c r="C7975" s="82"/>
      <c r="D7975" s="84"/>
      <c r="E7975" s="116"/>
      <c r="F7975" s="180"/>
    </row>
    <row r="7976" spans="2:6" s="1" customFormat="1">
      <c r="B7976" s="2"/>
      <c r="C7976" s="82"/>
      <c r="D7976" s="84"/>
      <c r="E7976" s="116"/>
      <c r="F7976" s="180"/>
    </row>
    <row r="7977" spans="2:6" s="1" customFormat="1">
      <c r="B7977" s="2"/>
      <c r="C7977" s="82"/>
      <c r="D7977" s="84"/>
      <c r="E7977" s="116"/>
      <c r="F7977" s="180"/>
    </row>
    <row r="7978" spans="2:6" s="1" customFormat="1">
      <c r="B7978" s="2"/>
      <c r="C7978" s="82"/>
      <c r="D7978" s="84"/>
      <c r="E7978" s="116"/>
      <c r="F7978" s="180"/>
    </row>
    <row r="7979" spans="2:6" s="1" customFormat="1">
      <c r="B7979" s="2"/>
      <c r="C7979" s="82"/>
      <c r="D7979" s="84"/>
      <c r="E7979" s="116"/>
      <c r="F7979" s="180"/>
    </row>
    <row r="7980" spans="2:6" s="1" customFormat="1">
      <c r="B7980" s="2"/>
      <c r="C7980" s="82"/>
      <c r="D7980" s="84"/>
      <c r="E7980" s="116"/>
      <c r="F7980" s="180"/>
    </row>
    <row r="7981" spans="2:6" s="1" customFormat="1">
      <c r="B7981" s="2"/>
      <c r="C7981" s="82"/>
      <c r="D7981" s="84"/>
      <c r="E7981" s="116"/>
      <c r="F7981" s="180"/>
    </row>
    <row r="7982" spans="2:6" s="1" customFormat="1">
      <c r="B7982" s="2"/>
      <c r="C7982" s="82"/>
      <c r="D7982" s="84"/>
      <c r="E7982" s="116"/>
      <c r="F7982" s="180"/>
    </row>
    <row r="7983" spans="2:6" s="1" customFormat="1">
      <c r="B7983" s="2"/>
      <c r="C7983" s="82"/>
      <c r="D7983" s="84"/>
      <c r="E7983" s="116"/>
      <c r="F7983" s="180"/>
    </row>
    <row r="7984" spans="2:6" s="1" customFormat="1">
      <c r="B7984" s="5"/>
      <c r="C7984" s="82"/>
      <c r="D7984" s="84"/>
      <c r="E7984" s="116"/>
      <c r="F7984" s="180"/>
    </row>
    <row r="7985" spans="2:6" s="1" customFormat="1">
      <c r="B7985" s="5"/>
      <c r="C7985" s="82"/>
      <c r="D7985" s="84"/>
      <c r="E7985" s="116"/>
      <c r="F7985" s="180"/>
    </row>
    <row r="7986" spans="2:6" s="1" customFormat="1">
      <c r="B7986" s="2"/>
      <c r="C7986" s="82"/>
      <c r="D7986" s="84"/>
      <c r="E7986" s="116"/>
      <c r="F7986" s="180"/>
    </row>
    <row r="7987" spans="2:6" s="1" customFormat="1">
      <c r="B7987" s="5"/>
      <c r="C7987" s="82"/>
      <c r="D7987" s="84"/>
      <c r="E7987" s="116"/>
      <c r="F7987" s="180"/>
    </row>
    <row r="7988" spans="2:6" s="1" customFormat="1">
      <c r="B7988" s="5"/>
      <c r="C7988" s="82"/>
      <c r="D7988" s="84"/>
      <c r="E7988" s="116"/>
      <c r="F7988" s="180"/>
    </row>
    <row r="7989" spans="2:6" s="1" customFormat="1">
      <c r="B7989" s="2"/>
      <c r="C7989" s="82"/>
      <c r="D7989" s="84"/>
      <c r="E7989" s="116"/>
      <c r="F7989" s="180"/>
    </row>
    <row r="7990" spans="2:6" s="1" customFormat="1">
      <c r="B7990" s="2"/>
      <c r="C7990" s="82"/>
      <c r="D7990" s="84"/>
      <c r="E7990" s="116"/>
      <c r="F7990" s="180"/>
    </row>
    <row r="7991" spans="2:6" s="1" customFormat="1">
      <c r="B7991" s="2"/>
      <c r="C7991" s="82"/>
      <c r="D7991" s="84"/>
      <c r="E7991" s="116"/>
      <c r="F7991" s="180"/>
    </row>
    <row r="7992" spans="2:6" s="1" customFormat="1">
      <c r="B7992" s="2"/>
      <c r="C7992" s="82"/>
      <c r="D7992" s="84"/>
      <c r="E7992" s="116"/>
      <c r="F7992" s="180"/>
    </row>
    <row r="7993" spans="2:6" s="1" customFormat="1">
      <c r="B7993" s="2"/>
      <c r="C7993" s="82"/>
      <c r="D7993" s="84"/>
      <c r="E7993" s="116"/>
      <c r="F7993" s="180"/>
    </row>
    <row r="7994" spans="2:6" s="1" customFormat="1">
      <c r="B7994" s="2"/>
      <c r="C7994" s="82"/>
      <c r="D7994" s="84"/>
      <c r="E7994" s="116"/>
      <c r="F7994" s="180"/>
    </row>
    <row r="7995" spans="2:6" s="1" customFormat="1">
      <c r="B7995" s="2"/>
      <c r="C7995" s="82"/>
      <c r="D7995" s="84"/>
      <c r="E7995" s="116"/>
      <c r="F7995" s="180"/>
    </row>
    <row r="7996" spans="2:6" s="1" customFormat="1">
      <c r="B7996" s="2"/>
      <c r="C7996" s="82"/>
      <c r="D7996" s="84"/>
      <c r="E7996" s="116"/>
      <c r="F7996" s="180"/>
    </row>
    <row r="7997" spans="2:6" s="1" customFormat="1">
      <c r="B7997" s="2"/>
      <c r="C7997" s="82"/>
      <c r="D7997" s="84"/>
      <c r="E7997" s="116"/>
      <c r="F7997" s="180"/>
    </row>
    <row r="7998" spans="2:6" s="1" customFormat="1">
      <c r="B7998" s="2"/>
      <c r="C7998" s="82"/>
      <c r="D7998" s="84"/>
      <c r="E7998" s="116"/>
      <c r="F7998" s="180"/>
    </row>
    <row r="7999" spans="2:6" s="1" customFormat="1">
      <c r="B7999" s="2"/>
      <c r="C7999" s="82"/>
      <c r="D7999" s="84"/>
      <c r="E7999" s="116"/>
      <c r="F7999" s="180"/>
    </row>
    <row r="8000" spans="2:6" s="1" customFormat="1">
      <c r="B8000" s="5"/>
      <c r="C8000" s="82"/>
      <c r="D8000" s="84"/>
      <c r="E8000" s="116"/>
      <c r="F8000" s="180"/>
    </row>
    <row r="8001" spans="2:6" s="1" customFormat="1">
      <c r="B8001" s="5"/>
      <c r="C8001" s="82"/>
      <c r="D8001" s="84"/>
      <c r="E8001" s="116"/>
      <c r="F8001" s="180"/>
    </row>
    <row r="8002" spans="2:6" s="1" customFormat="1">
      <c r="B8002" s="2"/>
      <c r="C8002" s="82"/>
      <c r="D8002" s="84"/>
      <c r="E8002" s="116"/>
      <c r="F8002" s="180"/>
    </row>
    <row r="8003" spans="2:6" s="1" customFormat="1">
      <c r="B8003" s="5"/>
      <c r="C8003" s="82"/>
      <c r="D8003" s="84"/>
      <c r="E8003" s="116"/>
      <c r="F8003" s="180"/>
    </row>
    <row r="8004" spans="2:6" s="1" customFormat="1">
      <c r="B8004" s="5"/>
      <c r="C8004" s="82"/>
      <c r="D8004" s="84"/>
      <c r="E8004" s="116"/>
      <c r="F8004" s="180"/>
    </row>
    <row r="8005" spans="2:6" s="1" customFormat="1">
      <c r="B8005" s="2"/>
      <c r="C8005" s="82"/>
      <c r="D8005" s="84"/>
      <c r="E8005" s="116"/>
      <c r="F8005" s="180"/>
    </row>
    <row r="8006" spans="2:6" s="1" customFormat="1">
      <c r="B8006" s="2"/>
      <c r="C8006" s="82"/>
      <c r="D8006" s="84"/>
      <c r="E8006" s="116"/>
      <c r="F8006" s="180"/>
    </row>
    <row r="8007" spans="2:6" s="1" customFormat="1">
      <c r="B8007" s="2"/>
      <c r="C8007" s="82"/>
      <c r="D8007" s="84"/>
      <c r="E8007" s="116"/>
      <c r="F8007" s="180"/>
    </row>
    <row r="8008" spans="2:6" s="1" customFormat="1">
      <c r="B8008" s="2"/>
      <c r="C8008" s="82"/>
      <c r="D8008" s="84"/>
      <c r="E8008" s="116"/>
      <c r="F8008" s="180"/>
    </row>
    <row r="8009" spans="2:6" s="1" customFormat="1">
      <c r="B8009" s="5"/>
      <c r="C8009" s="82"/>
      <c r="D8009" s="84"/>
      <c r="E8009" s="116"/>
      <c r="F8009" s="180"/>
    </row>
    <row r="8010" spans="2:6" s="1" customFormat="1">
      <c r="B8010" s="5"/>
      <c r="C8010" s="82"/>
      <c r="D8010" s="84"/>
      <c r="E8010" s="116"/>
      <c r="F8010" s="180"/>
    </row>
    <row r="8011" spans="2:6" s="1" customFormat="1">
      <c r="B8011" s="5"/>
      <c r="C8011" s="82"/>
      <c r="D8011" s="84"/>
      <c r="E8011" s="116"/>
      <c r="F8011" s="180"/>
    </row>
    <row r="8012" spans="2:6" s="1" customFormat="1">
      <c r="B8012" s="5"/>
      <c r="C8012" s="82"/>
      <c r="D8012" s="84"/>
      <c r="E8012" s="116"/>
      <c r="F8012" s="180"/>
    </row>
    <row r="8013" spans="2:6" s="1" customFormat="1">
      <c r="B8013" s="5"/>
      <c r="C8013" s="82"/>
      <c r="D8013" s="84"/>
      <c r="E8013" s="116"/>
      <c r="F8013" s="180"/>
    </row>
    <row r="8014" spans="2:6" s="1" customFormat="1">
      <c r="B8014" s="5"/>
      <c r="C8014" s="82"/>
      <c r="D8014" s="84"/>
      <c r="E8014" s="116"/>
      <c r="F8014" s="180"/>
    </row>
    <row r="8015" spans="2:6" s="1" customFormat="1">
      <c r="B8015" s="5"/>
      <c r="C8015" s="82"/>
      <c r="D8015" s="84"/>
      <c r="E8015" s="116"/>
      <c r="F8015" s="180"/>
    </row>
    <row r="8016" spans="2:6" s="1" customFormat="1">
      <c r="B8016" s="2"/>
      <c r="C8016" s="82"/>
      <c r="D8016" s="84"/>
      <c r="E8016" s="116"/>
      <c r="F8016" s="180"/>
    </row>
    <row r="8017" spans="2:6" s="1" customFormat="1">
      <c r="B8017" s="2"/>
      <c r="C8017" s="82"/>
      <c r="D8017" s="84"/>
      <c r="E8017" s="116"/>
      <c r="F8017" s="180"/>
    </row>
    <row r="8018" spans="2:6" s="1" customFormat="1">
      <c r="B8018" s="5"/>
      <c r="C8018" s="82"/>
      <c r="D8018" s="84"/>
      <c r="E8018" s="116"/>
      <c r="F8018" s="180"/>
    </row>
    <row r="8019" spans="2:6" s="1" customFormat="1">
      <c r="B8019" s="5"/>
      <c r="C8019" s="82"/>
      <c r="D8019" s="84"/>
      <c r="E8019" s="116"/>
      <c r="F8019" s="180"/>
    </row>
    <row r="8020" spans="2:6" s="1" customFormat="1">
      <c r="B8020" s="5"/>
      <c r="C8020" s="82"/>
      <c r="D8020" s="84"/>
      <c r="E8020" s="116"/>
      <c r="F8020" s="180"/>
    </row>
    <row r="8021" spans="2:6" s="1" customFormat="1">
      <c r="B8021" s="5"/>
      <c r="C8021" s="82"/>
      <c r="D8021" s="84"/>
      <c r="E8021" s="116"/>
      <c r="F8021" s="180"/>
    </row>
    <row r="8022" spans="2:6" s="1" customFormat="1">
      <c r="B8022" s="5"/>
      <c r="C8022" s="82"/>
      <c r="D8022" s="84"/>
      <c r="E8022" s="116"/>
      <c r="F8022" s="180"/>
    </row>
    <row r="8023" spans="2:6" s="1" customFormat="1">
      <c r="B8023" s="5"/>
      <c r="C8023" s="82"/>
      <c r="D8023" s="84"/>
      <c r="E8023" s="116"/>
      <c r="F8023" s="180"/>
    </row>
    <row r="8024" spans="2:6" s="1" customFormat="1">
      <c r="B8024" s="5"/>
      <c r="C8024" s="82"/>
      <c r="D8024" s="84"/>
      <c r="E8024" s="116"/>
      <c r="F8024" s="180"/>
    </row>
    <row r="8025" spans="2:6" s="1" customFormat="1">
      <c r="B8025" s="5"/>
      <c r="C8025" s="82"/>
      <c r="D8025" s="84"/>
      <c r="E8025" s="116"/>
      <c r="F8025" s="180"/>
    </row>
    <row r="8026" spans="2:6" s="1" customFormat="1">
      <c r="B8026" s="5"/>
      <c r="C8026" s="82"/>
      <c r="D8026" s="84"/>
      <c r="E8026" s="116"/>
      <c r="F8026" s="180"/>
    </row>
    <row r="8027" spans="2:6" s="1" customFormat="1">
      <c r="B8027" s="5"/>
      <c r="C8027" s="82"/>
      <c r="D8027" s="84"/>
      <c r="E8027" s="116"/>
      <c r="F8027" s="180"/>
    </row>
    <row r="8028" spans="2:6" s="1" customFormat="1">
      <c r="B8028" s="5"/>
      <c r="C8028" s="82"/>
      <c r="D8028" s="84"/>
      <c r="E8028" s="116"/>
      <c r="F8028" s="180"/>
    </row>
    <row r="8029" spans="2:6" s="1" customFormat="1">
      <c r="B8029" s="5"/>
      <c r="C8029" s="82"/>
      <c r="D8029" s="84"/>
      <c r="E8029" s="116"/>
      <c r="F8029" s="180"/>
    </row>
    <row r="8030" spans="2:6" s="1" customFormat="1">
      <c r="B8030" s="5"/>
      <c r="C8030" s="82"/>
      <c r="D8030" s="84"/>
      <c r="E8030" s="116"/>
      <c r="F8030" s="180"/>
    </row>
    <row r="8031" spans="2:6" s="1" customFormat="1">
      <c r="B8031" s="5"/>
      <c r="C8031" s="82"/>
      <c r="D8031" s="84"/>
      <c r="E8031" s="116"/>
      <c r="F8031" s="180"/>
    </row>
    <row r="8032" spans="2:6" s="1" customFormat="1">
      <c r="B8032" s="5"/>
      <c r="C8032" s="82"/>
      <c r="D8032" s="84"/>
      <c r="E8032" s="116"/>
      <c r="F8032" s="180"/>
    </row>
    <row r="8033" spans="2:6" s="1" customFormat="1">
      <c r="B8033" s="5"/>
      <c r="C8033" s="82"/>
      <c r="D8033" s="84"/>
      <c r="E8033" s="116"/>
      <c r="F8033" s="180"/>
    </row>
    <row r="8034" spans="2:6" s="1" customFormat="1">
      <c r="B8034" s="5"/>
      <c r="C8034" s="82"/>
      <c r="D8034" s="84"/>
      <c r="E8034" s="116"/>
      <c r="F8034" s="180"/>
    </row>
    <row r="8035" spans="2:6" s="1" customFormat="1">
      <c r="B8035" s="5"/>
      <c r="C8035" s="82"/>
      <c r="D8035" s="84"/>
      <c r="E8035" s="116"/>
      <c r="F8035" s="180"/>
    </row>
    <row r="8036" spans="2:6" s="1" customFormat="1">
      <c r="B8036" s="5"/>
      <c r="C8036" s="82"/>
      <c r="D8036" s="84"/>
      <c r="E8036" s="116"/>
      <c r="F8036" s="180"/>
    </row>
    <row r="8037" spans="2:6" s="1" customFormat="1">
      <c r="B8037" s="5"/>
      <c r="C8037" s="82"/>
      <c r="D8037" s="84"/>
      <c r="E8037" s="116"/>
      <c r="F8037" s="180"/>
    </row>
    <row r="8038" spans="2:6" s="1" customFormat="1">
      <c r="B8038" s="5"/>
      <c r="C8038" s="82"/>
      <c r="D8038" s="84"/>
      <c r="E8038" s="116"/>
      <c r="F8038" s="180"/>
    </row>
    <row r="8039" spans="2:6" s="1" customFormat="1">
      <c r="B8039" s="5"/>
      <c r="C8039" s="82"/>
      <c r="D8039" s="84"/>
      <c r="E8039" s="116"/>
      <c r="F8039" s="180"/>
    </row>
    <row r="8040" spans="2:6" s="1" customFormat="1">
      <c r="B8040" s="5"/>
      <c r="C8040" s="82"/>
      <c r="D8040" s="84"/>
      <c r="E8040" s="116"/>
      <c r="F8040" s="180"/>
    </row>
    <row r="8041" spans="2:6" s="1" customFormat="1">
      <c r="B8041" s="5"/>
      <c r="C8041" s="82"/>
      <c r="D8041" s="84"/>
      <c r="E8041" s="116"/>
      <c r="F8041" s="180"/>
    </row>
    <row r="8042" spans="2:6" s="1" customFormat="1">
      <c r="B8042" s="5"/>
      <c r="C8042" s="82"/>
      <c r="D8042" s="84"/>
      <c r="E8042" s="116"/>
      <c r="F8042" s="180"/>
    </row>
    <row r="8043" spans="2:6" s="1" customFormat="1">
      <c r="B8043" s="5"/>
      <c r="C8043" s="82"/>
      <c r="D8043" s="84"/>
      <c r="E8043" s="116"/>
      <c r="F8043" s="180"/>
    </row>
    <row r="8044" spans="2:6" s="1" customFormat="1">
      <c r="B8044" s="5"/>
      <c r="C8044" s="82"/>
      <c r="D8044" s="84"/>
      <c r="E8044" s="116"/>
      <c r="F8044" s="180"/>
    </row>
    <row r="8045" spans="2:6" s="1" customFormat="1">
      <c r="B8045" s="5"/>
      <c r="C8045" s="82"/>
      <c r="D8045" s="84"/>
      <c r="E8045" s="116"/>
      <c r="F8045" s="180"/>
    </row>
    <row r="8046" spans="2:6" s="1" customFormat="1">
      <c r="B8046" s="5"/>
      <c r="C8046" s="82"/>
      <c r="D8046" s="84"/>
      <c r="E8046" s="116"/>
      <c r="F8046" s="180"/>
    </row>
    <row r="8047" spans="2:6" s="1" customFormat="1">
      <c r="B8047" s="5"/>
      <c r="C8047" s="82"/>
      <c r="D8047" s="84"/>
      <c r="E8047" s="116"/>
      <c r="F8047" s="180"/>
    </row>
    <row r="8048" spans="2:6" s="1" customFormat="1">
      <c r="B8048" s="5"/>
      <c r="C8048" s="82"/>
      <c r="D8048" s="84"/>
      <c r="E8048" s="116"/>
      <c r="F8048" s="180"/>
    </row>
    <row r="8049" spans="2:9" s="1" customFormat="1">
      <c r="B8049" s="5"/>
      <c r="C8049" s="82"/>
      <c r="D8049" s="84"/>
      <c r="E8049" s="116"/>
      <c r="F8049" s="180"/>
    </row>
    <row r="8050" spans="2:9" s="1" customFormat="1">
      <c r="B8050" s="5"/>
      <c r="C8050" s="82"/>
      <c r="D8050" s="84"/>
      <c r="E8050" s="116"/>
      <c r="F8050" s="180"/>
    </row>
    <row r="8051" spans="2:9" s="1" customFormat="1">
      <c r="B8051" s="5"/>
      <c r="C8051" s="82"/>
      <c r="D8051" s="84"/>
      <c r="E8051" s="116"/>
      <c r="F8051" s="180"/>
    </row>
    <row r="8052" spans="2:9" s="1" customFormat="1">
      <c r="B8052" s="5"/>
      <c r="C8052" s="82"/>
      <c r="D8052" s="84"/>
      <c r="E8052" s="116"/>
      <c r="F8052" s="180"/>
    </row>
    <row r="8053" spans="2:9" s="1" customFormat="1">
      <c r="B8053" s="5"/>
      <c r="C8053" s="82"/>
      <c r="D8053" s="84"/>
      <c r="E8053" s="116"/>
      <c r="F8053" s="180"/>
    </row>
    <row r="8054" spans="2:9" s="1" customFormat="1">
      <c r="B8054" s="5"/>
      <c r="C8054" s="82"/>
      <c r="D8054" s="84"/>
      <c r="E8054" s="116"/>
      <c r="F8054" s="180"/>
    </row>
    <row r="8055" spans="2:9" s="1" customFormat="1">
      <c r="B8055" s="5"/>
      <c r="C8055" s="82"/>
      <c r="D8055" s="84"/>
      <c r="E8055" s="116"/>
      <c r="F8055" s="180"/>
    </row>
    <row r="8056" spans="2:9" s="1" customFormat="1">
      <c r="B8056" s="5"/>
      <c r="C8056" s="82"/>
      <c r="D8056" s="84"/>
      <c r="E8056" s="116"/>
      <c r="F8056" s="180"/>
    </row>
    <row r="8057" spans="2:9" s="1" customFormat="1">
      <c r="B8057" s="5"/>
      <c r="C8057" s="82"/>
      <c r="D8057" s="84"/>
      <c r="E8057" s="116"/>
      <c r="F8057" s="180"/>
      <c r="I8057" s="3"/>
    </row>
    <row r="8058" spans="2:9" s="1" customFormat="1">
      <c r="B8058" s="5"/>
      <c r="C8058" s="82"/>
      <c r="D8058" s="84"/>
      <c r="E8058" s="116"/>
      <c r="F8058" s="180"/>
      <c r="I8058" s="3"/>
    </row>
    <row r="8059" spans="2:9" s="1" customFormat="1">
      <c r="B8059" s="5"/>
      <c r="C8059" s="82"/>
      <c r="D8059" s="84"/>
      <c r="E8059" s="116"/>
      <c r="F8059" s="180"/>
      <c r="I8059" s="3"/>
    </row>
    <row r="8060" spans="2:9" s="1" customFormat="1">
      <c r="B8060" s="5"/>
      <c r="C8060" s="82"/>
      <c r="D8060" s="84"/>
      <c r="E8060" s="116"/>
      <c r="F8060" s="180"/>
      <c r="I8060" s="3"/>
    </row>
    <row r="8061" spans="2:9" s="1" customFormat="1">
      <c r="B8061" s="5"/>
      <c r="C8061" s="82"/>
      <c r="D8061" s="84"/>
      <c r="E8061" s="116"/>
      <c r="F8061" s="180"/>
      <c r="I8061" s="3"/>
    </row>
    <row r="8062" spans="2:9" s="1" customFormat="1">
      <c r="B8062" s="5"/>
      <c r="C8062" s="82"/>
      <c r="D8062" s="84"/>
      <c r="E8062" s="116"/>
      <c r="F8062" s="180"/>
      <c r="I8062" s="3"/>
    </row>
    <row r="8063" spans="2:9" s="1" customFormat="1">
      <c r="B8063" s="5"/>
      <c r="C8063" s="82"/>
      <c r="D8063" s="84"/>
      <c r="E8063" s="116"/>
      <c r="F8063" s="180"/>
      <c r="I8063" s="3"/>
    </row>
    <row r="8064" spans="2:9" s="1" customFormat="1">
      <c r="B8064" s="5"/>
      <c r="C8064" s="82"/>
      <c r="D8064" s="84"/>
      <c r="E8064" s="116"/>
      <c r="F8064" s="180"/>
      <c r="I8064" s="3"/>
    </row>
    <row r="8065" spans="2:9" s="1" customFormat="1">
      <c r="B8065" s="5"/>
      <c r="C8065" s="82"/>
      <c r="D8065" s="84"/>
      <c r="E8065" s="116"/>
      <c r="F8065" s="180"/>
      <c r="I8065" s="3"/>
    </row>
    <row r="8066" spans="2:9" s="1" customFormat="1">
      <c r="B8066" s="5"/>
      <c r="C8066" s="82"/>
      <c r="D8066" s="84"/>
      <c r="E8066" s="116"/>
      <c r="F8066" s="180"/>
      <c r="I8066" s="3"/>
    </row>
    <row r="8067" spans="2:9" s="1" customFormat="1">
      <c r="B8067" s="5"/>
      <c r="C8067" s="82"/>
      <c r="D8067" s="84"/>
      <c r="E8067" s="116"/>
      <c r="F8067" s="180"/>
      <c r="I8067" s="3"/>
    </row>
    <row r="8068" spans="2:9" s="1" customFormat="1">
      <c r="B8068" s="5"/>
      <c r="C8068" s="82"/>
      <c r="D8068" s="84"/>
      <c r="E8068" s="116"/>
      <c r="F8068" s="180"/>
      <c r="I8068" s="3"/>
    </row>
    <row r="8069" spans="2:9" s="1" customFormat="1">
      <c r="B8069" s="5"/>
      <c r="C8069" s="82"/>
      <c r="D8069" s="84"/>
      <c r="E8069" s="116"/>
      <c r="F8069" s="180"/>
      <c r="I8069" s="3"/>
    </row>
    <row r="8070" spans="2:9" s="1" customFormat="1">
      <c r="B8070" s="5"/>
      <c r="C8070" s="82"/>
      <c r="D8070" s="84"/>
      <c r="E8070" s="116"/>
      <c r="F8070" s="180"/>
      <c r="I8070" s="3"/>
    </row>
    <row r="8071" spans="2:9" s="1" customFormat="1">
      <c r="B8071" s="5"/>
      <c r="C8071" s="82"/>
      <c r="D8071" s="84"/>
      <c r="E8071" s="116"/>
      <c r="F8071" s="180"/>
      <c r="I8071" s="3"/>
    </row>
    <row r="8072" spans="2:9" s="1" customFormat="1">
      <c r="B8072" s="5"/>
      <c r="C8072" s="82"/>
      <c r="D8072" s="84"/>
      <c r="E8072" s="116"/>
      <c r="F8072" s="180"/>
      <c r="I8072" s="3"/>
    </row>
    <row r="8073" spans="2:9" s="1" customFormat="1">
      <c r="B8073" s="5"/>
      <c r="C8073" s="82"/>
      <c r="D8073" s="84"/>
      <c r="E8073" s="116"/>
      <c r="F8073" s="180"/>
      <c r="I8073" s="3"/>
    </row>
    <row r="8074" spans="2:9" s="1" customFormat="1">
      <c r="B8074" s="5"/>
      <c r="C8074" s="82"/>
      <c r="D8074" s="84"/>
      <c r="E8074" s="116"/>
      <c r="F8074" s="180"/>
      <c r="I8074" s="3"/>
    </row>
    <row r="8075" spans="2:9" s="1" customFormat="1">
      <c r="B8075" s="5"/>
      <c r="C8075" s="82"/>
      <c r="D8075" s="84"/>
      <c r="E8075" s="116"/>
      <c r="F8075" s="180"/>
      <c r="I8075" s="3"/>
    </row>
    <row r="8076" spans="2:9" s="1" customFormat="1">
      <c r="B8076" s="5"/>
      <c r="C8076" s="82"/>
      <c r="D8076" s="84"/>
      <c r="E8076" s="116"/>
      <c r="F8076" s="180"/>
      <c r="I8076" s="3"/>
    </row>
    <row r="8077" spans="2:9" s="1" customFormat="1">
      <c r="B8077" s="5"/>
      <c r="C8077" s="82"/>
      <c r="D8077" s="84"/>
      <c r="E8077" s="116"/>
      <c r="F8077" s="180"/>
      <c r="I8077" s="3"/>
    </row>
    <row r="8078" spans="2:9" s="1" customFormat="1">
      <c r="B8078" s="5"/>
      <c r="C8078" s="82"/>
      <c r="D8078" s="84"/>
      <c r="E8078" s="116"/>
      <c r="F8078" s="180"/>
      <c r="I8078" s="3"/>
    </row>
    <row r="8079" spans="2:9" s="1" customFormat="1">
      <c r="B8079" s="5"/>
      <c r="C8079" s="82"/>
      <c r="D8079" s="84"/>
      <c r="E8079" s="116"/>
      <c r="F8079" s="180"/>
      <c r="I8079" s="3"/>
    </row>
    <row r="8080" spans="2:9" s="1" customFormat="1">
      <c r="B8080" s="5"/>
      <c r="C8080" s="82"/>
      <c r="D8080" s="84"/>
      <c r="E8080" s="116"/>
      <c r="F8080" s="180"/>
      <c r="I8080" s="3"/>
    </row>
    <row r="8081" spans="2:9" s="1" customFormat="1">
      <c r="B8081" s="5"/>
      <c r="C8081" s="82"/>
      <c r="D8081" s="84"/>
      <c r="E8081" s="116"/>
      <c r="F8081" s="180"/>
      <c r="I8081" s="3"/>
    </row>
    <row r="8082" spans="2:9" s="1" customFormat="1">
      <c r="B8082" s="5"/>
      <c r="C8082" s="82"/>
      <c r="D8082" s="84"/>
      <c r="E8082" s="116"/>
      <c r="F8082" s="180"/>
      <c r="I8082" s="3"/>
    </row>
    <row r="8083" spans="2:9" s="1" customFormat="1">
      <c r="B8083" s="5"/>
      <c r="C8083" s="82"/>
      <c r="D8083" s="84"/>
      <c r="E8083" s="116"/>
      <c r="F8083" s="180"/>
      <c r="I8083" s="3"/>
    </row>
    <row r="8084" spans="2:9" s="1" customFormat="1">
      <c r="B8084" s="5"/>
      <c r="C8084" s="82"/>
      <c r="D8084" s="84"/>
      <c r="E8084" s="116"/>
      <c r="F8084" s="180"/>
      <c r="I8084" s="3"/>
    </row>
    <row r="8085" spans="2:9" s="1" customFormat="1">
      <c r="B8085" s="5"/>
      <c r="C8085" s="82"/>
      <c r="D8085" s="84"/>
      <c r="E8085" s="116"/>
      <c r="F8085" s="180"/>
      <c r="I8085" s="3"/>
    </row>
    <row r="8086" spans="2:9" s="1" customFormat="1">
      <c r="B8086" s="5"/>
      <c r="C8086" s="82"/>
      <c r="D8086" s="84"/>
      <c r="E8086" s="116"/>
      <c r="F8086" s="180"/>
      <c r="I8086" s="3"/>
    </row>
    <row r="8087" spans="2:9" s="1" customFormat="1">
      <c r="B8087" s="2"/>
      <c r="C8087" s="82"/>
      <c r="D8087" s="84"/>
      <c r="E8087" s="116"/>
      <c r="F8087" s="180"/>
      <c r="I8087" s="3"/>
    </row>
    <row r="8088" spans="2:9" s="1" customFormat="1">
      <c r="B8088" s="2"/>
      <c r="C8088" s="82"/>
      <c r="D8088" s="84"/>
      <c r="E8088" s="116"/>
      <c r="F8088" s="180"/>
      <c r="I8088" s="3"/>
    </row>
    <row r="8089" spans="2:9" s="1" customFormat="1">
      <c r="B8089" s="2"/>
      <c r="C8089" s="82"/>
      <c r="D8089" s="84"/>
      <c r="E8089" s="116"/>
      <c r="F8089" s="180"/>
      <c r="I8089" s="3"/>
    </row>
    <row r="8090" spans="2:9" s="1" customFormat="1">
      <c r="B8090" s="2"/>
      <c r="C8090" s="82"/>
      <c r="D8090" s="84"/>
      <c r="E8090" s="116"/>
      <c r="F8090" s="180"/>
      <c r="I8090" s="3"/>
    </row>
    <row r="8091" spans="2:9" s="1" customFormat="1">
      <c r="B8091" s="2"/>
      <c r="C8091" s="82"/>
      <c r="D8091" s="84"/>
      <c r="E8091" s="116"/>
      <c r="F8091" s="180"/>
      <c r="I8091" s="3"/>
    </row>
    <row r="8092" spans="2:9" s="1" customFormat="1">
      <c r="B8092" s="2"/>
      <c r="C8092" s="82"/>
      <c r="D8092" s="84"/>
      <c r="E8092" s="116"/>
      <c r="F8092" s="180"/>
      <c r="I8092" s="3"/>
    </row>
    <row r="8093" spans="2:9" s="1" customFormat="1">
      <c r="B8093" s="2"/>
      <c r="C8093" s="82"/>
      <c r="D8093" s="84"/>
      <c r="E8093" s="116"/>
      <c r="F8093" s="180"/>
      <c r="I8093" s="3"/>
    </row>
    <row r="8094" spans="2:9" s="1" customFormat="1">
      <c r="B8094" s="2"/>
      <c r="C8094" s="82"/>
      <c r="D8094" s="84"/>
      <c r="E8094" s="116"/>
      <c r="F8094" s="180"/>
      <c r="I8094" s="3"/>
    </row>
    <row r="8095" spans="2:9" s="1" customFormat="1">
      <c r="B8095" s="2"/>
      <c r="C8095" s="82"/>
      <c r="D8095" s="84"/>
      <c r="E8095" s="116"/>
      <c r="F8095" s="180"/>
      <c r="I8095" s="3"/>
    </row>
    <row r="8096" spans="2:9" s="1" customFormat="1">
      <c r="B8096" s="2"/>
      <c r="C8096" s="82"/>
      <c r="D8096" s="84"/>
      <c r="E8096" s="116"/>
      <c r="F8096" s="180"/>
      <c r="I8096" s="3"/>
    </row>
    <row r="8097" spans="2:9" s="1" customFormat="1">
      <c r="B8097" s="5"/>
      <c r="C8097" s="82"/>
      <c r="D8097" s="84"/>
      <c r="E8097" s="116"/>
      <c r="F8097" s="180"/>
      <c r="I8097" s="3"/>
    </row>
    <row r="8098" spans="2:9" s="1" customFormat="1">
      <c r="B8098" s="5"/>
      <c r="C8098" s="82"/>
      <c r="D8098" s="84"/>
      <c r="E8098" s="116"/>
      <c r="F8098" s="180"/>
      <c r="I8098" s="3"/>
    </row>
    <row r="8099" spans="2:9" s="1" customFormat="1">
      <c r="B8099" s="5"/>
      <c r="C8099" s="82"/>
      <c r="D8099" s="84"/>
      <c r="E8099" s="116"/>
      <c r="F8099" s="180"/>
      <c r="I8099" s="3"/>
    </row>
    <row r="8100" spans="2:9" s="1" customFormat="1">
      <c r="B8100" s="5"/>
      <c r="C8100" s="82"/>
      <c r="D8100" s="84"/>
      <c r="E8100" s="116"/>
      <c r="F8100" s="180"/>
      <c r="I8100" s="3"/>
    </row>
    <row r="8101" spans="2:9" s="1" customFormat="1">
      <c r="B8101" s="5"/>
      <c r="C8101" s="82"/>
      <c r="D8101" s="84"/>
      <c r="E8101" s="116"/>
      <c r="F8101" s="180"/>
      <c r="I8101" s="3"/>
    </row>
    <row r="8102" spans="2:9" s="1" customFormat="1">
      <c r="B8102" s="5"/>
      <c r="C8102" s="82"/>
      <c r="D8102" s="84"/>
      <c r="E8102" s="116"/>
      <c r="F8102" s="180"/>
      <c r="I8102" s="3"/>
    </row>
    <row r="8103" spans="2:9" s="1" customFormat="1">
      <c r="B8103" s="5"/>
      <c r="C8103" s="82"/>
      <c r="D8103" s="84"/>
      <c r="E8103" s="116"/>
      <c r="F8103" s="180"/>
      <c r="I8103" s="3"/>
    </row>
    <row r="8104" spans="2:9" s="1" customFormat="1">
      <c r="B8104" s="5"/>
      <c r="C8104" s="82"/>
      <c r="D8104" s="84"/>
      <c r="E8104" s="116"/>
      <c r="F8104" s="180"/>
      <c r="I8104" s="3"/>
    </row>
    <row r="8105" spans="2:9" s="1" customFormat="1">
      <c r="B8105" s="2"/>
      <c r="C8105" s="82"/>
      <c r="D8105" s="84"/>
      <c r="E8105" s="116"/>
      <c r="F8105" s="180"/>
      <c r="I8105" s="3"/>
    </row>
    <row r="8106" spans="2:9" s="1" customFormat="1">
      <c r="B8106" s="2"/>
      <c r="C8106" s="82"/>
      <c r="D8106" s="84"/>
      <c r="E8106" s="116"/>
      <c r="F8106" s="180"/>
      <c r="I8106" s="3"/>
    </row>
    <row r="8107" spans="2:9" s="1" customFormat="1">
      <c r="B8107" s="2"/>
      <c r="C8107" s="82"/>
      <c r="D8107" s="84"/>
      <c r="E8107" s="116"/>
      <c r="F8107" s="180"/>
      <c r="I8107" s="3"/>
    </row>
    <row r="8108" spans="2:9" s="1" customFormat="1">
      <c r="B8108" s="5"/>
      <c r="C8108" s="82"/>
      <c r="D8108" s="84"/>
      <c r="E8108" s="116"/>
      <c r="F8108" s="180"/>
      <c r="I8108" s="3"/>
    </row>
    <row r="8109" spans="2:9" s="1" customFormat="1">
      <c r="B8109" s="5"/>
      <c r="C8109" s="82"/>
      <c r="D8109" s="84"/>
      <c r="E8109" s="116"/>
      <c r="F8109" s="180"/>
      <c r="I8109" s="3"/>
    </row>
    <row r="8110" spans="2:9" s="1" customFormat="1">
      <c r="B8110" s="5"/>
      <c r="C8110" s="82"/>
      <c r="D8110" s="84"/>
      <c r="E8110" s="116"/>
      <c r="F8110" s="180"/>
      <c r="I8110" s="3"/>
    </row>
    <row r="8111" spans="2:9" s="1" customFormat="1">
      <c r="B8111" s="5"/>
      <c r="C8111" s="82"/>
      <c r="D8111" s="84"/>
      <c r="E8111" s="116"/>
      <c r="F8111" s="180"/>
      <c r="I8111" s="3"/>
    </row>
    <row r="8112" spans="2:9" s="1" customFormat="1">
      <c r="B8112" s="5"/>
      <c r="C8112" s="82"/>
      <c r="D8112" s="84"/>
      <c r="E8112" s="116"/>
      <c r="F8112" s="180"/>
      <c r="I8112" s="3"/>
    </row>
    <row r="8113" spans="2:9" s="1" customFormat="1">
      <c r="B8113" s="5"/>
      <c r="C8113" s="82"/>
      <c r="D8113" s="84"/>
      <c r="E8113" s="116"/>
      <c r="F8113" s="180"/>
      <c r="I8113" s="3"/>
    </row>
    <row r="8114" spans="2:9" s="1" customFormat="1">
      <c r="B8114" s="5"/>
      <c r="C8114" s="82"/>
      <c r="D8114" s="84"/>
      <c r="E8114" s="116"/>
      <c r="F8114" s="180"/>
      <c r="I8114" s="3"/>
    </row>
    <row r="8115" spans="2:9" s="1" customFormat="1">
      <c r="B8115" s="5"/>
      <c r="C8115" s="82"/>
      <c r="D8115" s="84"/>
      <c r="E8115" s="116"/>
      <c r="F8115" s="180"/>
      <c r="I8115" s="3"/>
    </row>
    <row r="8116" spans="2:9" s="1" customFormat="1">
      <c r="B8116" s="2"/>
      <c r="C8116" s="82"/>
      <c r="D8116" s="84"/>
      <c r="E8116" s="116"/>
      <c r="F8116" s="180"/>
      <c r="I8116" s="3"/>
    </row>
    <row r="8117" spans="2:9" s="1" customFormat="1">
      <c r="B8117" s="2"/>
      <c r="C8117" s="82"/>
      <c r="D8117" s="84"/>
      <c r="E8117" s="116"/>
      <c r="F8117" s="180"/>
      <c r="I8117" s="3"/>
    </row>
    <row r="8118" spans="2:9" s="1" customFormat="1">
      <c r="B8118" s="5"/>
      <c r="C8118" s="82"/>
      <c r="D8118" s="84"/>
      <c r="E8118" s="116"/>
      <c r="F8118" s="180"/>
      <c r="I8118" s="3"/>
    </row>
    <row r="8119" spans="2:9" s="1" customFormat="1">
      <c r="B8119" s="5"/>
      <c r="C8119" s="82"/>
      <c r="D8119" s="84"/>
      <c r="E8119" s="116"/>
      <c r="F8119" s="180"/>
      <c r="I8119" s="3"/>
    </row>
    <row r="8120" spans="2:9" s="1" customFormat="1">
      <c r="B8120" s="5"/>
      <c r="C8120" s="82"/>
      <c r="D8120" s="84"/>
      <c r="E8120" s="116"/>
      <c r="F8120" s="180"/>
      <c r="I8120" s="3"/>
    </row>
    <row r="8121" spans="2:9" s="1" customFormat="1">
      <c r="B8121" s="5"/>
      <c r="C8121" s="82"/>
      <c r="D8121" s="84"/>
      <c r="E8121" s="116"/>
      <c r="F8121" s="180"/>
      <c r="I8121" s="3"/>
    </row>
    <row r="8122" spans="2:9" s="1" customFormat="1">
      <c r="B8122" s="5"/>
      <c r="C8122" s="82"/>
      <c r="D8122" s="84"/>
      <c r="E8122" s="116"/>
      <c r="F8122" s="180"/>
      <c r="I8122" s="3"/>
    </row>
    <row r="8123" spans="2:9" s="1" customFormat="1">
      <c r="B8123" s="5"/>
      <c r="C8123" s="82"/>
      <c r="D8123" s="84"/>
      <c r="E8123" s="116"/>
      <c r="F8123" s="180"/>
      <c r="I8123" s="3"/>
    </row>
    <row r="8124" spans="2:9" s="1" customFormat="1">
      <c r="B8124" s="5"/>
      <c r="C8124" s="82"/>
      <c r="D8124" s="84"/>
      <c r="E8124" s="116"/>
      <c r="F8124" s="180"/>
      <c r="I8124" s="3"/>
    </row>
    <row r="8125" spans="2:9" s="1" customFormat="1">
      <c r="B8125" s="5"/>
      <c r="C8125" s="82"/>
      <c r="D8125" s="84"/>
      <c r="E8125" s="116"/>
      <c r="F8125" s="180"/>
      <c r="I8125" s="3"/>
    </row>
    <row r="8126" spans="2:9" s="1" customFormat="1">
      <c r="B8126" s="5"/>
      <c r="C8126" s="82"/>
      <c r="D8126" s="84"/>
      <c r="E8126" s="116"/>
      <c r="F8126" s="180"/>
      <c r="I8126" s="3"/>
    </row>
    <row r="8127" spans="2:9" s="1" customFormat="1">
      <c r="B8127" s="5"/>
      <c r="C8127" s="82"/>
      <c r="D8127" s="84"/>
      <c r="E8127" s="116"/>
      <c r="F8127" s="180"/>
      <c r="I8127" s="3"/>
    </row>
    <row r="8128" spans="2:9" s="1" customFormat="1">
      <c r="B8128" s="5"/>
      <c r="C8128" s="82"/>
      <c r="D8128" s="84"/>
      <c r="E8128" s="116"/>
      <c r="F8128" s="180"/>
      <c r="I8128" s="3"/>
    </row>
    <row r="8129" spans="2:9" s="1" customFormat="1">
      <c r="B8129" s="5"/>
      <c r="C8129" s="82"/>
      <c r="D8129" s="84"/>
      <c r="E8129" s="116"/>
      <c r="F8129" s="180"/>
      <c r="I8129" s="3"/>
    </row>
    <row r="8130" spans="2:9" s="1" customFormat="1">
      <c r="B8130" s="5"/>
      <c r="C8130" s="82"/>
      <c r="D8130" s="84"/>
      <c r="E8130" s="116"/>
      <c r="F8130" s="180"/>
      <c r="I8130" s="3"/>
    </row>
    <row r="8131" spans="2:9" s="1" customFormat="1">
      <c r="B8131" s="5"/>
      <c r="C8131" s="82"/>
      <c r="D8131" s="84"/>
      <c r="E8131" s="116"/>
      <c r="F8131" s="180"/>
      <c r="I8131" s="3"/>
    </row>
    <row r="8132" spans="2:9" s="1" customFormat="1">
      <c r="B8132" s="5"/>
      <c r="C8132" s="82"/>
      <c r="D8132" s="84"/>
      <c r="E8132" s="116"/>
      <c r="F8132" s="180"/>
      <c r="I8132" s="3"/>
    </row>
    <row r="8133" spans="2:9" s="1" customFormat="1">
      <c r="B8133" s="5"/>
      <c r="C8133" s="82"/>
      <c r="D8133" s="84"/>
      <c r="E8133" s="116"/>
      <c r="F8133" s="180"/>
      <c r="I8133" s="3"/>
    </row>
    <row r="8134" spans="2:9" s="1" customFormat="1">
      <c r="B8134" s="5"/>
      <c r="C8134" s="82"/>
      <c r="D8134" s="84"/>
      <c r="E8134" s="116"/>
      <c r="F8134" s="180"/>
      <c r="I8134" s="3"/>
    </row>
    <row r="8135" spans="2:9" s="1" customFormat="1">
      <c r="B8135" s="5"/>
      <c r="C8135" s="82"/>
      <c r="D8135" s="84"/>
      <c r="E8135" s="116"/>
      <c r="F8135" s="180"/>
      <c r="I8135" s="3"/>
    </row>
    <row r="8136" spans="2:9" s="1" customFormat="1">
      <c r="B8136" s="5"/>
      <c r="C8136" s="82"/>
      <c r="D8136" s="84"/>
      <c r="E8136" s="116"/>
      <c r="F8136" s="180"/>
      <c r="I8136" s="3"/>
    </row>
    <row r="8137" spans="2:9" s="1" customFormat="1">
      <c r="B8137" s="5"/>
      <c r="C8137" s="82"/>
      <c r="D8137" s="84"/>
      <c r="E8137" s="116"/>
      <c r="F8137" s="180"/>
      <c r="I8137" s="3"/>
    </row>
    <row r="8138" spans="2:9" s="1" customFormat="1">
      <c r="B8138" s="5"/>
      <c r="C8138" s="82"/>
      <c r="D8138" s="84"/>
      <c r="E8138" s="116"/>
      <c r="F8138" s="180"/>
      <c r="I8138" s="3"/>
    </row>
    <row r="8139" spans="2:9" s="1" customFormat="1">
      <c r="B8139" s="5"/>
      <c r="C8139" s="82"/>
      <c r="D8139" s="84"/>
      <c r="E8139" s="116"/>
      <c r="F8139" s="180"/>
      <c r="I8139" s="3"/>
    </row>
    <row r="8140" spans="2:9" s="1" customFormat="1">
      <c r="B8140" s="5"/>
      <c r="C8140" s="82"/>
      <c r="D8140" s="84"/>
      <c r="E8140" s="116"/>
      <c r="F8140" s="180"/>
      <c r="I8140" s="3"/>
    </row>
    <row r="8141" spans="2:9" s="1" customFormat="1">
      <c r="B8141" s="5"/>
      <c r="C8141" s="82"/>
      <c r="D8141" s="84"/>
      <c r="E8141" s="116"/>
      <c r="F8141" s="180"/>
      <c r="I8141" s="3"/>
    </row>
    <row r="8142" spans="2:9" s="1" customFormat="1">
      <c r="B8142" s="5"/>
      <c r="C8142" s="82"/>
      <c r="D8142" s="84"/>
      <c r="E8142" s="116"/>
      <c r="F8142" s="180"/>
      <c r="I8142" s="3"/>
    </row>
    <row r="8143" spans="2:9" s="1" customFormat="1">
      <c r="B8143" s="5"/>
      <c r="C8143" s="82"/>
      <c r="D8143" s="84"/>
      <c r="E8143" s="116"/>
      <c r="F8143" s="180"/>
      <c r="I8143" s="3"/>
    </row>
    <row r="8144" spans="2:9" s="1" customFormat="1">
      <c r="B8144" s="5"/>
      <c r="C8144" s="82"/>
      <c r="D8144" s="84"/>
      <c r="E8144" s="116"/>
      <c r="F8144" s="180"/>
      <c r="I8144" s="3"/>
    </row>
    <row r="8145" spans="1:9" s="1" customFormat="1">
      <c r="B8145" s="5"/>
      <c r="C8145" s="82"/>
      <c r="D8145" s="84"/>
      <c r="E8145" s="116"/>
      <c r="F8145" s="180"/>
      <c r="I8145" s="3"/>
    </row>
    <row r="8146" spans="1:9" s="1" customFormat="1">
      <c r="B8146" s="5"/>
      <c r="C8146" s="82"/>
      <c r="D8146" s="84"/>
      <c r="E8146" s="116"/>
      <c r="F8146" s="180"/>
      <c r="I8146" s="3"/>
    </row>
    <row r="8147" spans="1:9" s="1" customFormat="1">
      <c r="B8147" s="5"/>
      <c r="C8147" s="82"/>
      <c r="D8147" s="84"/>
      <c r="E8147" s="116"/>
      <c r="F8147" s="180"/>
      <c r="I8147" s="3"/>
    </row>
    <row r="8148" spans="1:9" s="1" customFormat="1">
      <c r="B8148" s="5"/>
      <c r="C8148" s="82"/>
      <c r="D8148" s="84"/>
      <c r="E8148" s="116"/>
      <c r="F8148" s="180"/>
      <c r="I8148" s="3"/>
    </row>
    <row r="8149" spans="1:9" s="1" customFormat="1">
      <c r="B8149" s="5"/>
      <c r="C8149" s="82"/>
      <c r="D8149" s="84"/>
      <c r="E8149" s="116"/>
      <c r="F8149" s="180"/>
      <c r="I8149" s="3"/>
    </row>
    <row r="8150" spans="1:9" s="1" customFormat="1">
      <c r="B8150" s="5"/>
      <c r="C8150" s="82"/>
      <c r="D8150" s="84"/>
      <c r="E8150" s="116"/>
      <c r="F8150" s="180"/>
      <c r="I8150" s="3"/>
    </row>
    <row r="8151" spans="1:9" s="1" customFormat="1">
      <c r="B8151" s="5"/>
      <c r="C8151" s="82"/>
      <c r="D8151" s="84"/>
      <c r="E8151" s="116"/>
      <c r="F8151" s="180"/>
      <c r="I8151" s="3"/>
    </row>
    <row r="8152" spans="1:9" s="1" customFormat="1">
      <c r="B8152" s="5"/>
      <c r="C8152" s="82"/>
      <c r="D8152" s="84"/>
      <c r="E8152" s="116"/>
      <c r="F8152" s="180"/>
      <c r="I8152" s="3"/>
    </row>
    <row r="8153" spans="1:9" s="1" customFormat="1">
      <c r="B8153" s="5"/>
      <c r="C8153" s="82"/>
      <c r="D8153" s="84"/>
      <c r="E8153" s="116"/>
      <c r="F8153" s="180"/>
      <c r="I8153" s="3"/>
    </row>
    <row r="8154" spans="1:9" s="1" customFormat="1">
      <c r="B8154" s="5"/>
      <c r="C8154" s="82"/>
      <c r="D8154" s="84"/>
      <c r="E8154" s="116"/>
      <c r="F8154" s="180"/>
      <c r="I8154" s="3"/>
    </row>
    <row r="8155" spans="1:9" s="1" customFormat="1">
      <c r="B8155" s="5"/>
      <c r="C8155" s="82"/>
      <c r="D8155" s="84"/>
      <c r="E8155" s="116"/>
      <c r="F8155" s="180"/>
      <c r="I8155" s="3"/>
    </row>
    <row r="8156" spans="1:9" s="1" customFormat="1">
      <c r="B8156" s="5"/>
      <c r="C8156" s="82"/>
      <c r="D8156" s="84"/>
      <c r="E8156" s="116"/>
      <c r="F8156" s="180"/>
      <c r="I8156" s="3"/>
    </row>
    <row r="8157" spans="1:9" s="1" customFormat="1">
      <c r="B8157" s="5"/>
      <c r="C8157" s="82"/>
      <c r="D8157" s="84"/>
      <c r="E8157" s="116"/>
      <c r="F8157" s="180"/>
      <c r="I8157" s="3"/>
    </row>
    <row r="8158" spans="1:9" s="1" customFormat="1">
      <c r="B8158" s="5"/>
      <c r="C8158" s="82"/>
      <c r="D8158" s="84"/>
      <c r="E8158" s="116"/>
      <c r="F8158" s="180"/>
      <c r="I8158" s="3"/>
    </row>
    <row r="8159" spans="1:9" s="1" customFormat="1">
      <c r="A8159" s="3"/>
      <c r="B8159" s="5"/>
      <c r="C8159" s="82"/>
      <c r="D8159" s="84"/>
      <c r="E8159" s="116"/>
      <c r="F8159" s="180"/>
      <c r="I8159" s="3"/>
    </row>
    <row r="8160" spans="1:9" s="1" customFormat="1">
      <c r="A8160" s="3"/>
      <c r="B8160" s="5"/>
      <c r="C8160" s="82"/>
      <c r="D8160" s="84"/>
      <c r="E8160" s="116"/>
      <c r="F8160" s="180"/>
    </row>
    <row r="8161" spans="1:9" s="1" customFormat="1">
      <c r="A8161" s="3"/>
      <c r="B8161" s="5"/>
      <c r="C8161" s="82"/>
      <c r="D8161" s="84"/>
      <c r="E8161" s="116"/>
      <c r="F8161" s="180"/>
    </row>
    <row r="8162" spans="1:9" s="1" customFormat="1">
      <c r="A8162" s="3"/>
      <c r="B8162" s="5"/>
      <c r="C8162" s="82"/>
      <c r="D8162" s="84"/>
      <c r="E8162" s="116"/>
      <c r="F8162" s="180"/>
      <c r="I8162" s="3"/>
    </row>
    <row r="8163" spans="1:9" s="1" customFormat="1">
      <c r="A8163" s="3"/>
      <c r="B8163" s="5"/>
      <c r="C8163" s="82"/>
      <c r="D8163" s="84"/>
      <c r="E8163" s="116"/>
      <c r="F8163" s="180"/>
      <c r="I8163" s="3"/>
    </row>
    <row r="8164" spans="1:9" s="1" customFormat="1">
      <c r="A8164" s="3"/>
      <c r="B8164" s="5"/>
      <c r="C8164" s="82"/>
      <c r="D8164" s="84"/>
      <c r="E8164" s="116"/>
      <c r="F8164" s="180"/>
      <c r="I8164" s="3"/>
    </row>
    <row r="8165" spans="1:9" s="1" customFormat="1">
      <c r="A8165" s="3"/>
      <c r="B8165" s="5"/>
      <c r="C8165" s="82"/>
      <c r="D8165" s="84"/>
      <c r="E8165" s="116"/>
      <c r="F8165" s="180"/>
      <c r="I8165" s="3"/>
    </row>
    <row r="8166" spans="1:9" s="1" customFormat="1">
      <c r="A8166" s="3"/>
      <c r="B8166" s="5"/>
      <c r="C8166" s="82"/>
      <c r="D8166" s="84"/>
      <c r="E8166" s="116"/>
      <c r="F8166" s="180"/>
      <c r="I8166" s="3"/>
    </row>
    <row r="8167" spans="1:9" s="1" customFormat="1">
      <c r="A8167" s="3"/>
      <c r="B8167" s="5"/>
      <c r="C8167" s="82"/>
      <c r="D8167" s="84"/>
      <c r="E8167" s="116"/>
      <c r="F8167" s="180"/>
      <c r="I8167" s="3"/>
    </row>
    <row r="8168" spans="1:9" s="1" customFormat="1">
      <c r="A8168" s="3"/>
      <c r="B8168" s="5"/>
      <c r="C8168" s="82"/>
      <c r="D8168" s="84"/>
      <c r="E8168" s="116"/>
      <c r="F8168" s="180"/>
      <c r="I8168" s="3"/>
    </row>
    <row r="8169" spans="1:9" s="1" customFormat="1">
      <c r="A8169" s="3"/>
      <c r="B8169" s="5"/>
      <c r="C8169" s="82"/>
      <c r="D8169" s="84"/>
      <c r="E8169" s="116"/>
      <c r="F8169" s="180"/>
      <c r="I8169" s="3"/>
    </row>
    <row r="8170" spans="1:9" s="1" customFormat="1">
      <c r="A8170" s="3"/>
      <c r="B8170" s="5"/>
      <c r="C8170" s="82"/>
      <c r="D8170" s="84"/>
      <c r="E8170" s="116"/>
      <c r="F8170" s="180"/>
      <c r="I8170" s="3"/>
    </row>
    <row r="8171" spans="1:9" s="1" customFormat="1">
      <c r="A8171" s="3"/>
      <c r="B8171" s="5"/>
      <c r="C8171" s="82"/>
      <c r="D8171" s="84"/>
      <c r="E8171" s="116"/>
      <c r="F8171" s="180"/>
      <c r="I8171" s="3"/>
    </row>
    <row r="8172" spans="1:9" s="1" customFormat="1">
      <c r="A8172" s="3"/>
      <c r="B8172" s="5"/>
      <c r="C8172" s="82"/>
      <c r="D8172" s="84"/>
      <c r="E8172" s="116"/>
      <c r="F8172" s="180"/>
      <c r="I8172" s="3"/>
    </row>
    <row r="8173" spans="1:9" s="1" customFormat="1">
      <c r="A8173" s="3"/>
      <c r="B8173" s="5"/>
      <c r="C8173" s="82"/>
      <c r="D8173" s="84"/>
      <c r="E8173" s="116"/>
      <c r="F8173" s="180"/>
      <c r="I8173" s="3"/>
    </row>
    <row r="8174" spans="1:9" s="1" customFormat="1">
      <c r="A8174" s="3"/>
      <c r="B8174" s="5"/>
      <c r="C8174" s="82"/>
      <c r="D8174" s="84"/>
      <c r="E8174" s="116"/>
      <c r="F8174" s="180"/>
      <c r="I8174" s="3"/>
    </row>
    <row r="8175" spans="1:9" s="1" customFormat="1">
      <c r="A8175" s="3"/>
      <c r="B8175" s="5"/>
      <c r="C8175" s="82"/>
      <c r="D8175" s="84"/>
      <c r="E8175" s="116"/>
      <c r="F8175" s="180"/>
      <c r="I8175" s="3"/>
    </row>
    <row r="8176" spans="1:9" s="1" customFormat="1">
      <c r="A8176" s="3"/>
      <c r="B8176" s="2"/>
      <c r="C8176" s="82"/>
      <c r="D8176" s="84"/>
      <c r="E8176" s="116"/>
      <c r="F8176" s="180"/>
      <c r="I8176" s="3"/>
    </row>
    <row r="8177" spans="1:9" s="1" customFormat="1">
      <c r="A8177" s="3"/>
      <c r="B8177" s="2"/>
      <c r="C8177" s="82"/>
      <c r="D8177" s="84"/>
      <c r="E8177" s="116"/>
      <c r="F8177" s="180"/>
      <c r="I8177" s="3"/>
    </row>
    <row r="8178" spans="1:9" s="1" customFormat="1">
      <c r="A8178" s="3"/>
      <c r="B8178" s="2"/>
      <c r="C8178" s="82"/>
      <c r="D8178" s="84"/>
      <c r="E8178" s="116"/>
      <c r="F8178" s="180"/>
      <c r="I8178" s="3"/>
    </row>
    <row r="8179" spans="1:9" s="1" customFormat="1">
      <c r="A8179" s="3"/>
      <c r="B8179" s="2"/>
      <c r="C8179" s="82"/>
      <c r="D8179" s="84"/>
      <c r="E8179" s="116"/>
      <c r="F8179" s="180"/>
      <c r="I8179" s="3"/>
    </row>
    <row r="8180" spans="1:9" s="1" customFormat="1">
      <c r="A8180" s="3"/>
      <c r="B8180" s="2"/>
      <c r="C8180" s="82"/>
      <c r="D8180" s="84"/>
      <c r="E8180" s="116"/>
      <c r="F8180" s="180"/>
      <c r="I8180" s="3"/>
    </row>
    <row r="8181" spans="1:9" s="1" customFormat="1">
      <c r="A8181" s="3"/>
      <c r="B8181" s="2"/>
      <c r="C8181" s="82"/>
      <c r="D8181" s="84"/>
      <c r="E8181" s="116"/>
      <c r="F8181" s="180"/>
      <c r="I8181" s="3"/>
    </row>
    <row r="8182" spans="1:9" s="1" customFormat="1">
      <c r="A8182" s="3"/>
      <c r="B8182" s="2"/>
      <c r="C8182" s="82"/>
      <c r="D8182" s="84"/>
      <c r="E8182" s="116"/>
      <c r="F8182" s="180"/>
      <c r="I8182" s="3"/>
    </row>
    <row r="8183" spans="1:9" s="1" customFormat="1">
      <c r="A8183" s="3"/>
      <c r="B8183" s="2"/>
      <c r="C8183" s="82"/>
      <c r="D8183" s="84"/>
      <c r="E8183" s="116"/>
      <c r="F8183" s="180"/>
      <c r="I8183" s="3"/>
    </row>
    <row r="8184" spans="1:9" s="1" customFormat="1">
      <c r="A8184" s="3"/>
      <c r="B8184" s="2"/>
      <c r="C8184" s="82"/>
      <c r="D8184" s="84"/>
      <c r="E8184" s="116"/>
      <c r="F8184" s="180"/>
      <c r="I8184" s="3"/>
    </row>
    <row r="8185" spans="1:9" s="1" customFormat="1">
      <c r="A8185" s="3"/>
      <c r="B8185" s="2"/>
      <c r="C8185" s="82"/>
      <c r="D8185" s="84"/>
      <c r="E8185" s="116"/>
      <c r="F8185" s="180"/>
      <c r="I8185" s="3"/>
    </row>
    <row r="8186" spans="1:9" s="1" customFormat="1">
      <c r="A8186" s="3"/>
      <c r="B8186" s="2"/>
      <c r="C8186" s="82"/>
      <c r="D8186" s="84"/>
      <c r="E8186" s="116"/>
      <c r="F8186" s="180"/>
      <c r="I8186" s="3"/>
    </row>
    <row r="8187" spans="1:9" s="1" customFormat="1">
      <c r="A8187" s="3"/>
      <c r="B8187" s="2"/>
      <c r="C8187" s="82"/>
      <c r="D8187" s="84"/>
      <c r="E8187" s="116"/>
      <c r="F8187" s="180"/>
      <c r="I8187" s="3"/>
    </row>
    <row r="8188" spans="1:9" s="1" customFormat="1">
      <c r="A8188" s="3"/>
      <c r="B8188" s="2"/>
      <c r="C8188" s="82"/>
      <c r="D8188" s="84"/>
      <c r="E8188" s="116"/>
      <c r="F8188" s="180"/>
      <c r="I8188" s="3"/>
    </row>
    <row r="8189" spans="1:9" s="1" customFormat="1">
      <c r="A8189" s="3"/>
      <c r="B8189" s="2"/>
      <c r="C8189" s="82"/>
      <c r="D8189" s="84"/>
      <c r="E8189" s="116"/>
      <c r="F8189" s="180"/>
      <c r="I8189" s="3"/>
    </row>
    <row r="8190" spans="1:9" s="1" customFormat="1">
      <c r="A8190" s="3"/>
      <c r="B8190" s="2"/>
      <c r="C8190" s="82"/>
      <c r="D8190" s="84"/>
      <c r="E8190" s="116"/>
      <c r="F8190" s="180"/>
      <c r="I8190" s="3"/>
    </row>
    <row r="8191" spans="1:9" s="1" customFormat="1">
      <c r="A8191" s="3"/>
      <c r="B8191" s="2"/>
      <c r="C8191" s="82"/>
      <c r="D8191" s="84"/>
      <c r="E8191" s="116"/>
      <c r="F8191" s="180"/>
      <c r="I8191" s="3"/>
    </row>
    <row r="8192" spans="1:9" s="1" customFormat="1">
      <c r="A8192" s="3"/>
      <c r="B8192" s="2"/>
      <c r="C8192" s="82"/>
      <c r="D8192" s="84"/>
      <c r="E8192" s="116"/>
      <c r="F8192" s="180"/>
      <c r="I8192" s="3"/>
    </row>
    <row r="8193" spans="1:9" s="1" customFormat="1">
      <c r="A8193" s="3"/>
      <c r="B8193" s="5"/>
      <c r="C8193" s="82"/>
      <c r="D8193" s="84"/>
      <c r="E8193" s="116"/>
      <c r="F8193" s="180"/>
      <c r="I8193" s="3"/>
    </row>
    <row r="8194" spans="1:9" s="1" customFormat="1">
      <c r="A8194" s="3"/>
      <c r="B8194" s="5"/>
      <c r="C8194" s="82"/>
      <c r="D8194" s="84"/>
      <c r="E8194" s="116"/>
      <c r="F8194" s="180"/>
      <c r="I8194" s="3"/>
    </row>
    <row r="8195" spans="1:9" s="1" customFormat="1">
      <c r="A8195" s="3"/>
      <c r="B8195" s="5"/>
      <c r="C8195" s="82"/>
      <c r="D8195" s="84"/>
      <c r="E8195" s="116"/>
      <c r="F8195" s="180"/>
      <c r="I8195" s="3"/>
    </row>
    <row r="8196" spans="1:9" s="1" customFormat="1">
      <c r="A8196" s="3"/>
      <c r="B8196" s="5"/>
      <c r="C8196" s="82"/>
      <c r="D8196" s="84"/>
      <c r="E8196" s="116"/>
      <c r="F8196" s="180"/>
      <c r="I8196" s="3"/>
    </row>
    <row r="8197" spans="1:9" s="1" customFormat="1">
      <c r="A8197" s="3"/>
      <c r="B8197" s="5"/>
      <c r="C8197" s="82"/>
      <c r="D8197" s="84"/>
      <c r="E8197" s="116"/>
      <c r="F8197" s="180"/>
      <c r="I8197" s="3"/>
    </row>
    <row r="8198" spans="1:9" s="1" customFormat="1">
      <c r="A8198" s="3"/>
      <c r="B8198" s="5"/>
      <c r="C8198" s="82"/>
      <c r="D8198" s="84"/>
      <c r="E8198" s="116"/>
      <c r="F8198" s="180"/>
      <c r="I8198" s="3"/>
    </row>
    <row r="8199" spans="1:9" s="1" customFormat="1">
      <c r="A8199" s="3"/>
      <c r="B8199" s="5"/>
      <c r="C8199" s="82"/>
      <c r="D8199" s="84"/>
      <c r="E8199" s="116"/>
      <c r="F8199" s="180"/>
      <c r="I8199" s="3"/>
    </row>
    <row r="8200" spans="1:9" s="1" customFormat="1">
      <c r="A8200" s="3"/>
      <c r="B8200" s="5"/>
      <c r="C8200" s="82"/>
      <c r="D8200" s="84"/>
      <c r="E8200" s="116"/>
      <c r="F8200" s="180"/>
      <c r="I8200" s="3"/>
    </row>
    <row r="8201" spans="1:9" s="1" customFormat="1">
      <c r="A8201" s="3"/>
      <c r="B8201" s="2"/>
      <c r="C8201" s="82"/>
      <c r="D8201" s="84"/>
      <c r="E8201" s="116"/>
      <c r="F8201" s="180"/>
      <c r="I8201" s="3"/>
    </row>
    <row r="8202" spans="1:9" s="1" customFormat="1">
      <c r="A8202" s="3"/>
      <c r="B8202" s="2"/>
      <c r="C8202" s="82"/>
      <c r="D8202" s="84"/>
      <c r="E8202" s="116"/>
      <c r="F8202" s="180"/>
      <c r="I8202" s="3"/>
    </row>
    <row r="8203" spans="1:9" s="1" customFormat="1">
      <c r="A8203" s="3"/>
      <c r="B8203" s="2"/>
      <c r="C8203" s="82"/>
      <c r="D8203" s="84"/>
      <c r="E8203" s="116"/>
      <c r="F8203" s="180"/>
      <c r="I8203" s="3"/>
    </row>
    <row r="8204" spans="1:9" s="1" customFormat="1">
      <c r="A8204" s="3"/>
      <c r="B8204" s="2"/>
      <c r="C8204" s="82"/>
      <c r="D8204" s="84"/>
      <c r="E8204" s="116"/>
      <c r="F8204" s="180"/>
      <c r="I8204" s="3"/>
    </row>
    <row r="8205" spans="1:9" s="1" customFormat="1">
      <c r="A8205" s="3"/>
      <c r="B8205" s="2"/>
      <c r="C8205" s="82"/>
      <c r="D8205" s="84"/>
      <c r="E8205" s="116"/>
      <c r="F8205" s="180"/>
      <c r="I8205" s="3"/>
    </row>
    <row r="8206" spans="1:9" s="1" customFormat="1">
      <c r="A8206" s="3"/>
      <c r="B8206" s="2"/>
      <c r="C8206" s="82"/>
      <c r="D8206" s="84"/>
      <c r="E8206" s="116"/>
      <c r="F8206" s="180"/>
      <c r="I8206" s="3"/>
    </row>
    <row r="8207" spans="1:9" s="1" customFormat="1">
      <c r="A8207" s="3"/>
      <c r="B8207" s="2"/>
      <c r="C8207" s="82"/>
      <c r="D8207" s="84"/>
      <c r="E8207" s="116"/>
      <c r="F8207" s="180"/>
      <c r="I8207" s="3"/>
    </row>
    <row r="8208" spans="1:9" s="1" customFormat="1">
      <c r="A8208" s="3"/>
      <c r="B8208" s="2"/>
      <c r="C8208" s="82"/>
      <c r="D8208" s="84"/>
      <c r="E8208" s="116"/>
      <c r="F8208" s="180"/>
      <c r="I8208" s="3"/>
    </row>
    <row r="8209" spans="1:9" s="1" customFormat="1">
      <c r="A8209" s="3"/>
      <c r="B8209" s="2"/>
      <c r="C8209" s="82"/>
      <c r="D8209" s="84"/>
      <c r="E8209" s="116"/>
      <c r="F8209" s="180"/>
      <c r="I8209" s="3"/>
    </row>
    <row r="8210" spans="1:9" s="1" customFormat="1">
      <c r="A8210" s="3"/>
      <c r="B8210" s="2"/>
      <c r="C8210" s="82"/>
      <c r="D8210" s="84"/>
      <c r="E8210" s="116"/>
      <c r="F8210" s="180"/>
      <c r="I8210" s="3"/>
    </row>
    <row r="8211" spans="1:9" s="1" customFormat="1">
      <c r="A8211" s="3"/>
      <c r="B8211" s="2"/>
      <c r="C8211" s="82"/>
      <c r="D8211" s="84"/>
      <c r="E8211" s="116"/>
      <c r="F8211" s="180"/>
      <c r="I8211" s="3"/>
    </row>
    <row r="8212" spans="1:9" s="1" customFormat="1">
      <c r="A8212" s="3"/>
      <c r="B8212" s="2"/>
      <c r="C8212" s="82"/>
      <c r="D8212" s="84"/>
      <c r="E8212" s="116"/>
      <c r="F8212" s="180"/>
      <c r="I8212" s="3"/>
    </row>
    <row r="8213" spans="1:9" s="1" customFormat="1">
      <c r="A8213" s="3"/>
      <c r="B8213" s="2"/>
      <c r="C8213" s="82"/>
      <c r="D8213" s="84"/>
      <c r="E8213" s="116"/>
      <c r="F8213" s="180"/>
      <c r="I8213" s="3"/>
    </row>
    <row r="8214" spans="1:9" s="1" customFormat="1">
      <c r="A8214" s="3"/>
      <c r="B8214" s="2"/>
      <c r="C8214" s="82"/>
      <c r="D8214" s="84"/>
      <c r="E8214" s="116"/>
      <c r="F8214" s="180"/>
      <c r="I8214" s="3"/>
    </row>
    <row r="8215" spans="1:9" s="1" customFormat="1">
      <c r="A8215" s="3"/>
      <c r="B8215" s="2"/>
      <c r="C8215" s="82"/>
      <c r="D8215" s="84"/>
      <c r="E8215" s="116"/>
      <c r="F8215" s="180"/>
      <c r="I8215" s="3"/>
    </row>
    <row r="8216" spans="1:9" s="1" customFormat="1">
      <c r="A8216" s="3"/>
      <c r="B8216" s="2"/>
      <c r="C8216" s="82"/>
      <c r="D8216" s="84"/>
      <c r="E8216" s="116"/>
      <c r="F8216" s="180"/>
      <c r="I8216" s="3"/>
    </row>
    <row r="8217" spans="1:9" s="1" customFormat="1">
      <c r="A8217" s="3"/>
      <c r="B8217" s="2"/>
      <c r="C8217" s="82"/>
      <c r="D8217" s="84"/>
      <c r="E8217" s="116"/>
      <c r="F8217" s="180"/>
      <c r="I8217" s="3"/>
    </row>
    <row r="8218" spans="1:9" s="1" customFormat="1">
      <c r="A8218" s="3"/>
      <c r="B8218" s="2"/>
      <c r="C8218" s="82"/>
      <c r="D8218" s="84"/>
      <c r="E8218" s="116"/>
      <c r="F8218" s="180"/>
      <c r="I8218" s="3"/>
    </row>
    <row r="8219" spans="1:9" s="1" customFormat="1">
      <c r="A8219" s="3"/>
      <c r="B8219" s="2"/>
      <c r="C8219" s="82"/>
      <c r="D8219" s="84"/>
      <c r="E8219" s="116"/>
      <c r="F8219" s="180"/>
      <c r="I8219" s="3"/>
    </row>
    <row r="8220" spans="1:9" s="1" customFormat="1">
      <c r="A8220" s="3"/>
      <c r="B8220" s="2"/>
      <c r="C8220" s="82"/>
      <c r="D8220" s="84"/>
      <c r="E8220" s="116"/>
      <c r="F8220" s="180"/>
      <c r="I8220" s="3"/>
    </row>
    <row r="8221" spans="1:9" s="1" customFormat="1">
      <c r="A8221" s="3"/>
      <c r="B8221" s="2"/>
      <c r="C8221" s="82"/>
      <c r="D8221" s="84"/>
      <c r="E8221" s="116"/>
      <c r="F8221" s="180"/>
      <c r="I8221" s="3"/>
    </row>
    <row r="8222" spans="1:9" s="1" customFormat="1">
      <c r="A8222" s="3"/>
      <c r="B8222" s="2"/>
      <c r="C8222" s="82"/>
      <c r="D8222" s="84"/>
      <c r="E8222" s="116"/>
      <c r="F8222" s="180"/>
      <c r="I8222" s="3"/>
    </row>
    <row r="8223" spans="1:9" s="1" customFormat="1">
      <c r="A8223" s="3"/>
      <c r="B8223" s="2"/>
      <c r="C8223" s="82"/>
      <c r="D8223" s="84"/>
      <c r="E8223" s="116"/>
      <c r="F8223" s="180"/>
      <c r="I8223" s="3"/>
    </row>
    <row r="8224" spans="1:9" s="1" customFormat="1">
      <c r="A8224" s="3"/>
      <c r="B8224" s="2"/>
      <c r="C8224" s="82"/>
      <c r="D8224" s="84"/>
      <c r="E8224" s="116"/>
      <c r="F8224" s="180"/>
      <c r="I8224" s="3"/>
    </row>
    <row r="8225" spans="1:9" s="1" customFormat="1">
      <c r="A8225" s="3"/>
      <c r="B8225" s="2"/>
      <c r="C8225" s="82"/>
      <c r="D8225" s="84"/>
      <c r="E8225" s="116"/>
      <c r="F8225" s="180"/>
      <c r="I8225" s="3"/>
    </row>
    <row r="8226" spans="1:9" s="1" customFormat="1">
      <c r="A8226" s="3"/>
      <c r="B8226" s="2"/>
      <c r="C8226" s="82"/>
      <c r="D8226" s="84"/>
      <c r="E8226" s="116"/>
      <c r="F8226" s="180"/>
      <c r="I8226" s="3"/>
    </row>
    <row r="8227" spans="1:9" s="1" customFormat="1">
      <c r="A8227" s="3"/>
      <c r="B8227" s="2"/>
      <c r="C8227" s="82"/>
      <c r="D8227" s="84"/>
      <c r="E8227" s="116"/>
      <c r="F8227" s="180"/>
      <c r="I8227" s="3"/>
    </row>
    <row r="8228" spans="1:9" s="1" customFormat="1">
      <c r="A8228" s="3"/>
      <c r="B8228" s="2"/>
      <c r="C8228" s="82"/>
      <c r="D8228" s="84"/>
      <c r="E8228" s="116"/>
      <c r="F8228" s="180"/>
      <c r="I8228" s="3"/>
    </row>
    <row r="8229" spans="1:9" s="1" customFormat="1">
      <c r="A8229" s="3"/>
      <c r="B8229" s="2"/>
      <c r="C8229" s="82"/>
      <c r="D8229" s="84"/>
      <c r="E8229" s="116"/>
      <c r="F8229" s="180"/>
      <c r="I8229" s="3"/>
    </row>
    <row r="8230" spans="1:9" s="1" customFormat="1">
      <c r="A8230" s="3"/>
      <c r="B8230" s="2"/>
      <c r="C8230" s="82"/>
      <c r="D8230" s="84"/>
      <c r="E8230" s="116"/>
      <c r="F8230" s="180"/>
      <c r="I8230" s="3"/>
    </row>
    <row r="8231" spans="1:9" s="1" customFormat="1">
      <c r="A8231" s="3"/>
      <c r="B8231" s="2"/>
      <c r="C8231" s="82"/>
      <c r="D8231" s="84"/>
      <c r="E8231" s="116"/>
      <c r="F8231" s="180"/>
      <c r="I8231" s="3"/>
    </row>
    <row r="8232" spans="1:9" s="1" customFormat="1">
      <c r="A8232" s="3"/>
      <c r="B8232" s="2"/>
      <c r="C8232" s="82"/>
      <c r="D8232" s="84"/>
      <c r="E8232" s="116"/>
      <c r="F8232" s="180"/>
      <c r="I8232" s="3"/>
    </row>
    <row r="8233" spans="1:9" s="1" customFormat="1">
      <c r="A8233" s="3"/>
      <c r="B8233" s="2"/>
      <c r="C8233" s="82"/>
      <c r="D8233" s="84"/>
      <c r="E8233" s="116"/>
      <c r="F8233" s="180"/>
      <c r="I8233" s="3"/>
    </row>
    <row r="8234" spans="1:9" s="1" customFormat="1">
      <c r="A8234" s="3"/>
      <c r="B8234" s="2"/>
      <c r="C8234" s="82"/>
      <c r="D8234" s="84"/>
      <c r="E8234" s="116"/>
      <c r="F8234" s="180"/>
      <c r="I8234" s="3"/>
    </row>
    <row r="8235" spans="1:9" s="1" customFormat="1">
      <c r="A8235" s="3"/>
      <c r="B8235" s="2"/>
      <c r="C8235" s="82"/>
      <c r="D8235" s="84"/>
      <c r="E8235" s="116"/>
      <c r="F8235" s="180"/>
      <c r="I8235" s="3"/>
    </row>
    <row r="8236" spans="1:9" s="1" customFormat="1">
      <c r="A8236" s="3"/>
      <c r="B8236" s="2"/>
      <c r="C8236" s="82"/>
      <c r="D8236" s="84"/>
      <c r="E8236" s="116"/>
      <c r="F8236" s="180"/>
      <c r="I8236" s="3"/>
    </row>
    <row r="8237" spans="1:9" s="1" customFormat="1">
      <c r="A8237" s="3"/>
      <c r="B8237" s="2"/>
      <c r="C8237" s="82"/>
      <c r="D8237" s="84"/>
      <c r="E8237" s="116"/>
      <c r="F8237" s="180"/>
      <c r="I8237" s="3"/>
    </row>
    <row r="8238" spans="1:9" s="1" customFormat="1">
      <c r="A8238" s="3"/>
      <c r="B8238" s="2"/>
      <c r="C8238" s="82"/>
      <c r="D8238" s="84"/>
      <c r="E8238" s="116"/>
      <c r="F8238" s="180"/>
      <c r="I8238" s="3"/>
    </row>
    <row r="8239" spans="1:9" s="1" customFormat="1">
      <c r="A8239" s="3"/>
      <c r="B8239" s="2"/>
      <c r="C8239" s="82"/>
      <c r="D8239" s="84"/>
      <c r="E8239" s="116"/>
      <c r="F8239" s="180"/>
      <c r="I8239" s="3"/>
    </row>
    <row r="8240" spans="1:9" s="1" customFormat="1">
      <c r="A8240" s="3"/>
      <c r="B8240" s="2"/>
      <c r="C8240" s="82"/>
      <c r="D8240" s="84"/>
      <c r="E8240" s="116"/>
      <c r="F8240" s="180"/>
      <c r="I8240" s="3"/>
    </row>
    <row r="8241" spans="1:9" s="1" customFormat="1">
      <c r="A8241" s="3"/>
      <c r="B8241" s="2"/>
      <c r="C8241" s="82"/>
      <c r="D8241" s="84"/>
      <c r="E8241" s="116"/>
      <c r="F8241" s="180"/>
      <c r="I8241" s="3"/>
    </row>
    <row r="8242" spans="1:9" s="1" customFormat="1">
      <c r="A8242" s="3"/>
      <c r="B8242" s="2"/>
      <c r="C8242" s="82"/>
      <c r="D8242" s="84"/>
      <c r="E8242" s="116"/>
      <c r="F8242" s="180"/>
      <c r="I8242" s="3"/>
    </row>
    <row r="8243" spans="1:9" s="1" customFormat="1">
      <c r="A8243" s="3"/>
      <c r="B8243" s="2"/>
      <c r="C8243" s="82"/>
      <c r="D8243" s="84"/>
      <c r="E8243" s="116"/>
      <c r="F8243" s="180"/>
      <c r="I8243" s="3"/>
    </row>
    <row r="8244" spans="1:9" s="1" customFormat="1">
      <c r="A8244" s="3"/>
      <c r="B8244" s="2"/>
      <c r="C8244" s="82"/>
      <c r="D8244" s="84"/>
      <c r="E8244" s="116"/>
      <c r="F8244" s="180"/>
      <c r="I8244" s="3"/>
    </row>
    <row r="8245" spans="1:9" s="1" customFormat="1">
      <c r="A8245" s="3"/>
      <c r="B8245" s="2"/>
      <c r="C8245" s="82"/>
      <c r="D8245" s="84"/>
      <c r="E8245" s="116"/>
      <c r="F8245" s="180"/>
      <c r="I8245" s="3"/>
    </row>
    <row r="8246" spans="1:9" s="1" customFormat="1">
      <c r="A8246" s="3"/>
      <c r="B8246" s="2"/>
      <c r="C8246" s="82"/>
      <c r="D8246" s="84"/>
      <c r="E8246" s="116"/>
      <c r="F8246" s="180"/>
      <c r="I8246" s="3"/>
    </row>
    <row r="8247" spans="1:9" s="1" customFormat="1">
      <c r="A8247" s="3"/>
      <c r="B8247" s="2"/>
      <c r="C8247" s="82"/>
      <c r="D8247" s="84"/>
      <c r="E8247" s="116"/>
      <c r="F8247" s="180"/>
      <c r="I8247" s="3"/>
    </row>
    <row r="8248" spans="1:9" s="1" customFormat="1">
      <c r="A8248" s="3"/>
      <c r="B8248" s="2"/>
      <c r="C8248" s="82"/>
      <c r="D8248" s="84"/>
      <c r="E8248" s="116"/>
      <c r="F8248" s="180"/>
      <c r="I8248" s="3"/>
    </row>
    <row r="8249" spans="1:9">
      <c r="C8249" s="82"/>
      <c r="D8249" s="84"/>
      <c r="F8249" s="179"/>
    </row>
    <row r="8250" spans="1:9">
      <c r="C8250" s="82"/>
      <c r="D8250" s="84"/>
      <c r="F8250" s="179"/>
    </row>
    <row r="8251" spans="1:9">
      <c r="C8251" s="82"/>
      <c r="D8251" s="84"/>
      <c r="F8251" s="179"/>
    </row>
    <row r="8252" spans="1:9">
      <c r="C8252" s="82"/>
      <c r="D8252" s="84"/>
      <c r="F8252" s="179"/>
    </row>
    <row r="8253" spans="1:9" ht="12" customHeight="1">
      <c r="C8253" s="82"/>
      <c r="D8253" s="84"/>
      <c r="F8253" s="179"/>
    </row>
    <row r="8254" spans="1:9">
      <c r="C8254" s="82"/>
      <c r="D8254" s="84"/>
      <c r="F8254" s="179"/>
    </row>
    <row r="8255" spans="1:9">
      <c r="C8255" s="82"/>
      <c r="D8255" s="84"/>
      <c r="F8255" s="179"/>
    </row>
    <row r="8256" spans="1:9">
      <c r="C8256" s="82"/>
      <c r="D8256" s="84"/>
      <c r="F8256" s="179"/>
    </row>
    <row r="8257" spans="1:6">
      <c r="C8257" s="82"/>
      <c r="D8257" s="84"/>
      <c r="F8257" s="179"/>
    </row>
    <row r="8258" spans="1:6">
      <c r="C8258" s="82"/>
      <c r="D8258" s="84"/>
      <c r="F8258" s="179"/>
    </row>
    <row r="8259" spans="1:6">
      <c r="C8259" s="82"/>
      <c r="D8259" s="84"/>
      <c r="F8259" s="179"/>
    </row>
    <row r="8260" spans="1:6">
      <c r="C8260" s="82"/>
      <c r="D8260" s="84"/>
      <c r="F8260" s="179"/>
    </row>
    <row r="8261" spans="1:6">
      <c r="C8261" s="82"/>
      <c r="D8261" s="84"/>
      <c r="F8261" s="179"/>
    </row>
    <row r="8262" spans="1:6">
      <c r="A8262" s="1"/>
      <c r="C8262" s="82"/>
      <c r="D8262" s="84"/>
      <c r="F8262" s="179"/>
    </row>
    <row r="8263" spans="1:6">
      <c r="A8263" s="1"/>
      <c r="C8263" s="82"/>
      <c r="D8263" s="84"/>
      <c r="F8263" s="179"/>
    </row>
    <row r="8264" spans="1:6">
      <c r="C8264" s="82"/>
      <c r="D8264" s="84"/>
      <c r="F8264" s="179"/>
    </row>
    <row r="8265" spans="1:6">
      <c r="C8265" s="82"/>
      <c r="D8265" s="84"/>
      <c r="F8265" s="179"/>
    </row>
    <row r="8266" spans="1:6">
      <c r="C8266" s="82"/>
      <c r="D8266" s="84"/>
      <c r="F8266" s="179"/>
    </row>
    <row r="8267" spans="1:6">
      <c r="C8267" s="82"/>
      <c r="D8267" s="84"/>
      <c r="F8267" s="179"/>
    </row>
    <row r="8268" spans="1:6">
      <c r="C8268" s="82"/>
      <c r="D8268" s="84"/>
      <c r="F8268" s="179"/>
    </row>
    <row r="8269" spans="1:6">
      <c r="C8269" s="82"/>
      <c r="D8269" s="84"/>
      <c r="F8269" s="179"/>
    </row>
    <row r="8270" spans="1:6">
      <c r="C8270" s="82"/>
      <c r="D8270" s="84"/>
      <c r="F8270" s="179"/>
    </row>
    <row r="8271" spans="1:6">
      <c r="C8271" s="82"/>
      <c r="D8271" s="84"/>
      <c r="F8271" s="179"/>
    </row>
    <row r="8272" spans="1:6">
      <c r="C8272" s="82"/>
      <c r="D8272" s="84"/>
      <c r="F8272" s="179"/>
    </row>
    <row r="8273" spans="3:6">
      <c r="C8273" s="82"/>
      <c r="D8273" s="84"/>
      <c r="F8273" s="179"/>
    </row>
    <row r="8274" spans="3:6">
      <c r="C8274" s="82"/>
      <c r="D8274" s="84"/>
      <c r="F8274" s="179"/>
    </row>
    <row r="8275" spans="3:6">
      <c r="C8275" s="82"/>
      <c r="D8275" s="84"/>
      <c r="F8275" s="179"/>
    </row>
    <row r="8276" spans="3:6">
      <c r="C8276" s="82"/>
      <c r="D8276" s="84"/>
      <c r="F8276" s="179"/>
    </row>
    <row r="8277" spans="3:6">
      <c r="C8277" s="82"/>
      <c r="D8277" s="84"/>
      <c r="F8277" s="179"/>
    </row>
    <row r="8278" spans="3:6">
      <c r="C8278" s="82"/>
      <c r="D8278" s="84"/>
      <c r="F8278" s="179"/>
    </row>
    <row r="8279" spans="3:6">
      <c r="C8279" s="82"/>
      <c r="D8279" s="84"/>
      <c r="F8279" s="179"/>
    </row>
    <row r="8280" spans="3:6">
      <c r="C8280" s="82"/>
      <c r="D8280" s="84"/>
      <c r="F8280" s="179"/>
    </row>
    <row r="8281" spans="3:6">
      <c r="C8281" s="82"/>
      <c r="D8281" s="84"/>
      <c r="F8281" s="179"/>
    </row>
    <row r="8282" spans="3:6">
      <c r="C8282" s="82"/>
      <c r="D8282" s="84"/>
      <c r="F8282" s="179"/>
    </row>
    <row r="8283" spans="3:6">
      <c r="C8283" s="82"/>
      <c r="D8283" s="84"/>
      <c r="F8283" s="179"/>
    </row>
    <row r="8284" spans="3:6">
      <c r="C8284" s="82"/>
      <c r="D8284" s="84"/>
      <c r="F8284" s="179"/>
    </row>
    <row r="8285" spans="3:6">
      <c r="C8285" s="82"/>
      <c r="D8285" s="84"/>
      <c r="F8285" s="179"/>
    </row>
    <row r="8286" spans="3:6">
      <c r="C8286" s="82"/>
      <c r="D8286" s="84"/>
      <c r="F8286" s="179"/>
    </row>
    <row r="8287" spans="3:6">
      <c r="C8287" s="82"/>
      <c r="D8287" s="84"/>
      <c r="F8287" s="179"/>
    </row>
    <row r="8288" spans="3:6">
      <c r="C8288" s="82"/>
      <c r="D8288" s="84"/>
      <c r="F8288" s="179"/>
    </row>
    <row r="8289" spans="3:6">
      <c r="C8289" s="82"/>
      <c r="D8289" s="84"/>
      <c r="F8289" s="179"/>
    </row>
    <row r="8290" spans="3:6">
      <c r="C8290" s="82"/>
      <c r="D8290" s="84"/>
      <c r="F8290" s="179"/>
    </row>
    <row r="8291" spans="3:6">
      <c r="C8291" s="82"/>
      <c r="D8291" s="84"/>
      <c r="F8291" s="179"/>
    </row>
    <row r="8292" spans="3:6">
      <c r="C8292" s="82"/>
      <c r="D8292" s="84"/>
      <c r="F8292" s="179"/>
    </row>
    <row r="8293" spans="3:6">
      <c r="C8293" s="82"/>
      <c r="D8293" s="84"/>
      <c r="F8293" s="179"/>
    </row>
    <row r="8294" spans="3:6">
      <c r="C8294" s="82"/>
      <c r="D8294" s="84"/>
      <c r="F8294" s="179"/>
    </row>
    <row r="8295" spans="3:6">
      <c r="C8295" s="82"/>
      <c r="D8295" s="84"/>
      <c r="F8295" s="179"/>
    </row>
    <row r="8296" spans="3:6">
      <c r="C8296" s="82"/>
      <c r="D8296" s="84"/>
      <c r="F8296" s="179"/>
    </row>
    <row r="8297" spans="3:6">
      <c r="C8297" s="82"/>
      <c r="D8297" s="84"/>
      <c r="F8297" s="179"/>
    </row>
    <row r="8298" spans="3:6">
      <c r="C8298" s="82"/>
      <c r="D8298" s="84"/>
      <c r="F8298" s="179"/>
    </row>
    <row r="8299" spans="3:6">
      <c r="C8299" s="82"/>
      <c r="D8299" s="84"/>
      <c r="F8299" s="179"/>
    </row>
    <row r="8300" spans="3:6">
      <c r="C8300" s="82"/>
      <c r="D8300" s="84"/>
      <c r="F8300" s="179"/>
    </row>
    <row r="8301" spans="3:6">
      <c r="C8301" s="82"/>
      <c r="D8301" s="84"/>
      <c r="F8301" s="179"/>
    </row>
    <row r="8302" spans="3:6">
      <c r="C8302" s="82"/>
      <c r="D8302" s="84"/>
      <c r="F8302" s="179"/>
    </row>
    <row r="8303" spans="3:6">
      <c r="C8303" s="82"/>
      <c r="D8303" s="84"/>
      <c r="F8303" s="179"/>
    </row>
    <row r="8304" spans="3:6">
      <c r="C8304" s="82"/>
      <c r="D8304" s="84"/>
      <c r="F8304" s="179"/>
    </row>
    <row r="8305" spans="3:6">
      <c r="C8305" s="82"/>
      <c r="D8305" s="84"/>
      <c r="F8305" s="179"/>
    </row>
    <row r="8306" spans="3:6">
      <c r="C8306" s="82"/>
      <c r="D8306" s="84"/>
      <c r="F8306" s="179"/>
    </row>
    <row r="8307" spans="3:6">
      <c r="C8307" s="82"/>
      <c r="D8307" s="84"/>
      <c r="F8307" s="179"/>
    </row>
    <row r="8308" spans="3:6">
      <c r="C8308" s="82"/>
      <c r="D8308" s="84"/>
      <c r="F8308" s="179"/>
    </row>
    <row r="8309" spans="3:6">
      <c r="C8309" s="82"/>
      <c r="D8309" s="84"/>
      <c r="F8309" s="179"/>
    </row>
    <row r="8310" spans="3:6">
      <c r="C8310" s="82"/>
      <c r="D8310" s="84"/>
      <c r="F8310" s="179"/>
    </row>
    <row r="8311" spans="3:6">
      <c r="C8311" s="82"/>
      <c r="D8311" s="84"/>
      <c r="F8311" s="179"/>
    </row>
    <row r="8312" spans="3:6">
      <c r="C8312" s="82"/>
      <c r="D8312" s="84"/>
      <c r="F8312" s="179"/>
    </row>
    <row r="8313" spans="3:6">
      <c r="C8313" s="82"/>
      <c r="D8313" s="84"/>
      <c r="F8313" s="179"/>
    </row>
    <row r="8314" spans="3:6">
      <c r="C8314" s="82"/>
      <c r="D8314" s="84"/>
      <c r="F8314" s="179"/>
    </row>
    <row r="8315" spans="3:6">
      <c r="C8315" s="82"/>
      <c r="D8315" s="84"/>
      <c r="F8315" s="179"/>
    </row>
    <row r="8316" spans="3:6">
      <c r="C8316" s="82"/>
      <c r="D8316" s="84"/>
      <c r="F8316" s="179"/>
    </row>
    <row r="8317" spans="3:6">
      <c r="C8317" s="82"/>
      <c r="D8317" s="84"/>
      <c r="F8317" s="179"/>
    </row>
    <row r="8318" spans="3:6">
      <c r="C8318" s="82"/>
      <c r="D8318" s="84"/>
      <c r="F8318" s="179"/>
    </row>
    <row r="8319" spans="3:6">
      <c r="C8319" s="82"/>
      <c r="D8319" s="84"/>
      <c r="F8319" s="179"/>
    </row>
    <row r="8320" spans="3:6">
      <c r="C8320" s="82"/>
      <c r="D8320" s="84"/>
      <c r="F8320" s="179"/>
    </row>
    <row r="8321" spans="3:6">
      <c r="C8321" s="82"/>
      <c r="D8321" s="84"/>
      <c r="F8321" s="179"/>
    </row>
    <row r="8322" spans="3:6">
      <c r="C8322" s="82"/>
      <c r="D8322" s="84"/>
      <c r="F8322" s="179"/>
    </row>
    <row r="8323" spans="3:6">
      <c r="C8323" s="82"/>
      <c r="D8323" s="84"/>
      <c r="F8323" s="179"/>
    </row>
    <row r="8324" spans="3:6">
      <c r="C8324" s="82"/>
      <c r="D8324" s="84"/>
      <c r="F8324" s="179"/>
    </row>
    <row r="8325" spans="3:6">
      <c r="C8325" s="82"/>
      <c r="D8325" s="84"/>
      <c r="F8325" s="179"/>
    </row>
    <row r="8326" spans="3:6">
      <c r="C8326" s="82"/>
      <c r="D8326" s="84"/>
      <c r="F8326" s="179"/>
    </row>
    <row r="8327" spans="3:6">
      <c r="C8327" s="82"/>
      <c r="D8327" s="84"/>
      <c r="F8327" s="179"/>
    </row>
    <row r="8328" spans="3:6">
      <c r="C8328" s="82"/>
      <c r="D8328" s="84"/>
      <c r="F8328" s="179"/>
    </row>
    <row r="8329" spans="3:6">
      <c r="C8329" s="82"/>
      <c r="D8329" s="84"/>
      <c r="F8329" s="179"/>
    </row>
    <row r="8330" spans="3:6">
      <c r="C8330" s="82"/>
      <c r="D8330" s="84"/>
      <c r="F8330" s="179"/>
    </row>
    <row r="8331" spans="3:6">
      <c r="C8331" s="82"/>
      <c r="D8331" s="84"/>
      <c r="F8331" s="179"/>
    </row>
    <row r="8332" spans="3:6">
      <c r="C8332" s="82"/>
      <c r="D8332" s="84"/>
      <c r="F8332" s="179"/>
    </row>
    <row r="8333" spans="3:6">
      <c r="C8333" s="82"/>
      <c r="D8333" s="84"/>
      <c r="F8333" s="179"/>
    </row>
    <row r="8334" spans="3:6">
      <c r="C8334" s="82"/>
      <c r="D8334" s="84"/>
      <c r="F8334" s="179"/>
    </row>
    <row r="8335" spans="3:6">
      <c r="C8335" s="82"/>
      <c r="D8335" s="84"/>
      <c r="F8335" s="179"/>
    </row>
    <row r="8336" spans="3:6">
      <c r="C8336" s="82"/>
      <c r="D8336" s="84"/>
      <c r="F8336" s="179"/>
    </row>
    <row r="8337" spans="1:9">
      <c r="C8337" s="82"/>
      <c r="D8337" s="84"/>
      <c r="F8337" s="179"/>
    </row>
    <row r="8338" spans="1:9">
      <c r="C8338" s="82"/>
      <c r="D8338" s="84"/>
      <c r="F8338" s="179"/>
    </row>
    <row r="8339" spans="1:9">
      <c r="C8339" s="82"/>
      <c r="D8339" s="84"/>
      <c r="F8339" s="179"/>
    </row>
    <row r="8340" spans="1:9">
      <c r="C8340" s="82"/>
      <c r="D8340" s="84"/>
      <c r="F8340" s="179"/>
    </row>
    <row r="8341" spans="1:9">
      <c r="C8341" s="82"/>
      <c r="D8341" s="84"/>
      <c r="F8341" s="179"/>
    </row>
    <row r="8342" spans="1:9">
      <c r="C8342" s="82"/>
      <c r="D8342" s="84"/>
      <c r="F8342" s="179"/>
    </row>
    <row r="8343" spans="1:9">
      <c r="C8343" s="82"/>
      <c r="D8343" s="84"/>
      <c r="F8343" s="179"/>
    </row>
    <row r="8344" spans="1:9">
      <c r="C8344" s="82"/>
      <c r="D8344" s="84"/>
      <c r="F8344" s="179"/>
    </row>
    <row r="8345" spans="1:9">
      <c r="C8345" s="82"/>
      <c r="D8345" s="84"/>
      <c r="F8345" s="179"/>
    </row>
    <row r="8346" spans="1:9">
      <c r="C8346" s="82"/>
      <c r="D8346" s="84"/>
      <c r="F8346" s="179"/>
    </row>
    <row r="8347" spans="1:9">
      <c r="C8347" s="82"/>
      <c r="D8347" s="84"/>
      <c r="F8347" s="179"/>
    </row>
    <row r="8348" spans="1:9">
      <c r="C8348" s="82"/>
      <c r="D8348" s="84"/>
      <c r="F8348" s="179"/>
    </row>
    <row r="8349" spans="1:9">
      <c r="C8349" s="82"/>
      <c r="D8349" s="84"/>
      <c r="F8349" s="179"/>
    </row>
    <row r="8350" spans="1:9">
      <c r="C8350" s="82"/>
      <c r="D8350" s="84"/>
      <c r="F8350" s="179"/>
    </row>
    <row r="8351" spans="1:9">
      <c r="C8351" s="82"/>
      <c r="D8351" s="84"/>
      <c r="F8351" s="179"/>
    </row>
    <row r="8352" spans="1:9" s="1" customFormat="1">
      <c r="A8352" s="3"/>
      <c r="B8352" s="2"/>
      <c r="C8352" s="82"/>
      <c r="D8352" s="84"/>
      <c r="E8352" s="116"/>
      <c r="F8352" s="180"/>
      <c r="I8352" s="3"/>
    </row>
    <row r="8353" spans="1:9" s="1" customFormat="1">
      <c r="A8353" s="3"/>
      <c r="B8353" s="2"/>
      <c r="C8353" s="82"/>
      <c r="D8353" s="84"/>
      <c r="E8353" s="116"/>
      <c r="F8353" s="180"/>
      <c r="I8353" s="3"/>
    </row>
    <row r="8354" spans="1:9">
      <c r="C8354" s="82"/>
      <c r="D8354" s="84"/>
      <c r="F8354" s="179"/>
    </row>
    <row r="8355" spans="1:9">
      <c r="C8355" s="82"/>
      <c r="D8355" s="84"/>
      <c r="F8355" s="179"/>
    </row>
    <row r="8356" spans="1:9">
      <c r="C8356" s="82"/>
      <c r="D8356" s="84"/>
      <c r="F8356" s="179"/>
    </row>
    <row r="8357" spans="1:9">
      <c r="C8357" s="82"/>
      <c r="D8357" s="84"/>
      <c r="F8357" s="179"/>
    </row>
    <row r="8358" spans="1:9">
      <c r="C8358" s="82"/>
      <c r="D8358" s="84"/>
      <c r="F8358" s="179"/>
    </row>
    <row r="8359" spans="1:9">
      <c r="C8359" s="82"/>
      <c r="D8359" s="84"/>
      <c r="F8359" s="179"/>
    </row>
    <row r="8360" spans="1:9">
      <c r="C8360" s="82"/>
      <c r="D8360" s="84"/>
      <c r="F8360" s="179"/>
    </row>
    <row r="8361" spans="1:9">
      <c r="C8361" s="82"/>
      <c r="D8361" s="84"/>
      <c r="F8361" s="179"/>
    </row>
    <row r="8362" spans="1:9">
      <c r="C8362" s="82"/>
      <c r="D8362" s="84"/>
      <c r="F8362" s="179"/>
    </row>
    <row r="8363" spans="1:9">
      <c r="C8363" s="82"/>
      <c r="D8363" s="84"/>
      <c r="F8363" s="179"/>
    </row>
    <row r="8364" spans="1:9">
      <c r="C8364" s="82"/>
      <c r="D8364" s="84"/>
      <c r="F8364" s="179"/>
    </row>
    <row r="8365" spans="1:9">
      <c r="C8365" s="82"/>
      <c r="D8365" s="84"/>
      <c r="F8365" s="179"/>
    </row>
    <row r="8366" spans="1:9">
      <c r="C8366" s="82"/>
      <c r="D8366" s="84"/>
      <c r="F8366" s="179"/>
    </row>
    <row r="8367" spans="1:9">
      <c r="C8367" s="82"/>
      <c r="D8367" s="84"/>
      <c r="F8367" s="179"/>
    </row>
    <row r="8368" spans="1:9">
      <c r="C8368" s="82"/>
      <c r="D8368" s="84"/>
      <c r="F8368" s="179"/>
    </row>
    <row r="8369" spans="3:6">
      <c r="C8369" s="82"/>
      <c r="D8369" s="84"/>
      <c r="F8369" s="179"/>
    </row>
    <row r="8370" spans="3:6">
      <c r="C8370" s="82"/>
      <c r="D8370" s="84"/>
      <c r="F8370" s="179"/>
    </row>
    <row r="8371" spans="3:6">
      <c r="C8371" s="82"/>
      <c r="D8371" s="84"/>
      <c r="F8371" s="179"/>
    </row>
    <row r="8372" spans="3:6">
      <c r="C8372" s="82"/>
      <c r="D8372" s="84"/>
      <c r="F8372" s="179"/>
    </row>
    <row r="8373" spans="3:6">
      <c r="C8373" s="82"/>
      <c r="D8373" s="84"/>
      <c r="F8373" s="179"/>
    </row>
    <row r="8374" spans="3:6">
      <c r="C8374" s="82"/>
      <c r="D8374" s="84"/>
      <c r="F8374" s="179"/>
    </row>
    <row r="8375" spans="3:6">
      <c r="C8375" s="82"/>
      <c r="D8375" s="84"/>
      <c r="F8375" s="179"/>
    </row>
    <row r="8376" spans="3:6">
      <c r="C8376" s="82"/>
      <c r="D8376" s="84"/>
      <c r="F8376" s="179"/>
    </row>
    <row r="8377" spans="3:6">
      <c r="C8377" s="82"/>
      <c r="D8377" s="84"/>
      <c r="F8377" s="179"/>
    </row>
    <row r="8378" spans="3:6">
      <c r="C8378" s="82"/>
      <c r="D8378" s="84"/>
      <c r="F8378" s="179"/>
    </row>
    <row r="8379" spans="3:6">
      <c r="C8379" s="82"/>
      <c r="D8379" s="84"/>
      <c r="F8379" s="179"/>
    </row>
    <row r="8380" spans="3:6">
      <c r="C8380" s="82"/>
      <c r="D8380" s="84"/>
      <c r="F8380" s="179"/>
    </row>
    <row r="8381" spans="3:6">
      <c r="C8381" s="82"/>
      <c r="D8381" s="84"/>
      <c r="F8381" s="179"/>
    </row>
    <row r="8382" spans="3:6">
      <c r="C8382" s="82"/>
      <c r="D8382" s="84"/>
      <c r="F8382" s="179"/>
    </row>
    <row r="8383" spans="3:6">
      <c r="C8383" s="82"/>
      <c r="D8383" s="84"/>
      <c r="F8383" s="179"/>
    </row>
    <row r="8384" spans="3:6">
      <c r="C8384" s="82"/>
      <c r="D8384" s="84"/>
      <c r="F8384" s="179"/>
    </row>
    <row r="8385" spans="3:6">
      <c r="C8385" s="82"/>
      <c r="D8385" s="84"/>
      <c r="F8385" s="179"/>
    </row>
    <row r="8386" spans="3:6">
      <c r="C8386" s="82"/>
      <c r="D8386" s="84"/>
      <c r="F8386" s="179"/>
    </row>
    <row r="8387" spans="3:6">
      <c r="C8387" s="82"/>
      <c r="D8387" s="84"/>
      <c r="F8387" s="179"/>
    </row>
    <row r="8388" spans="3:6">
      <c r="C8388" s="82"/>
      <c r="D8388" s="84"/>
      <c r="F8388" s="179"/>
    </row>
    <row r="8389" spans="3:6">
      <c r="C8389" s="82"/>
      <c r="D8389" s="84"/>
      <c r="F8389" s="179"/>
    </row>
    <row r="8390" spans="3:6">
      <c r="C8390" s="82"/>
      <c r="D8390" s="84"/>
      <c r="F8390" s="179"/>
    </row>
    <row r="8391" spans="3:6">
      <c r="C8391" s="82"/>
      <c r="D8391" s="84"/>
      <c r="F8391" s="179"/>
    </row>
    <row r="8392" spans="3:6">
      <c r="C8392" s="82"/>
      <c r="D8392" s="84"/>
      <c r="F8392" s="179"/>
    </row>
    <row r="8393" spans="3:6">
      <c r="C8393" s="82"/>
      <c r="D8393" s="84"/>
      <c r="F8393" s="179"/>
    </row>
    <row r="8394" spans="3:6">
      <c r="C8394" s="82"/>
      <c r="D8394" s="84"/>
      <c r="F8394" s="179"/>
    </row>
    <row r="8395" spans="3:6">
      <c r="C8395" s="82"/>
      <c r="D8395" s="84"/>
      <c r="F8395" s="179"/>
    </row>
    <row r="8396" spans="3:6">
      <c r="C8396" s="82"/>
      <c r="D8396" s="84"/>
      <c r="F8396" s="179"/>
    </row>
    <row r="8397" spans="3:6">
      <c r="C8397" s="82"/>
      <c r="D8397" s="84"/>
      <c r="F8397" s="179"/>
    </row>
    <row r="8398" spans="3:6">
      <c r="C8398" s="82"/>
      <c r="D8398" s="84"/>
      <c r="F8398" s="179"/>
    </row>
    <row r="8399" spans="3:6">
      <c r="C8399" s="82"/>
      <c r="D8399" s="84"/>
      <c r="F8399" s="179"/>
    </row>
    <row r="8400" spans="3:6">
      <c r="C8400" s="82"/>
      <c r="D8400" s="84"/>
      <c r="F8400" s="179"/>
    </row>
    <row r="8401" spans="3:6">
      <c r="C8401" s="82"/>
      <c r="D8401" s="84"/>
      <c r="F8401" s="179"/>
    </row>
    <row r="8402" spans="3:6">
      <c r="C8402" s="82"/>
      <c r="D8402" s="84"/>
      <c r="F8402" s="179"/>
    </row>
    <row r="8403" spans="3:6">
      <c r="C8403" s="82"/>
      <c r="D8403" s="84"/>
      <c r="F8403" s="179"/>
    </row>
    <row r="8404" spans="3:6">
      <c r="C8404" s="82"/>
      <c r="D8404" s="84"/>
      <c r="F8404" s="179"/>
    </row>
    <row r="8405" spans="3:6">
      <c r="C8405" s="82"/>
      <c r="D8405" s="84"/>
      <c r="F8405" s="179"/>
    </row>
    <row r="8406" spans="3:6">
      <c r="C8406" s="82"/>
      <c r="D8406" s="84"/>
      <c r="F8406" s="179"/>
    </row>
    <row r="8407" spans="3:6">
      <c r="C8407" s="82"/>
      <c r="D8407" s="84"/>
      <c r="F8407" s="179"/>
    </row>
    <row r="8408" spans="3:6">
      <c r="C8408" s="82"/>
      <c r="D8408" s="84"/>
      <c r="F8408" s="179"/>
    </row>
    <row r="8409" spans="3:6">
      <c r="C8409" s="82"/>
      <c r="D8409" s="84"/>
      <c r="F8409" s="179"/>
    </row>
    <row r="8410" spans="3:6">
      <c r="C8410" s="82"/>
      <c r="D8410" s="84"/>
      <c r="F8410" s="179"/>
    </row>
    <row r="8411" spans="3:6">
      <c r="C8411" s="82"/>
      <c r="D8411" s="84"/>
      <c r="F8411" s="179"/>
    </row>
    <row r="8412" spans="3:6">
      <c r="C8412" s="82"/>
      <c r="D8412" s="84"/>
      <c r="F8412" s="179"/>
    </row>
    <row r="8413" spans="3:6">
      <c r="C8413" s="82"/>
      <c r="D8413" s="84"/>
      <c r="F8413" s="179"/>
    </row>
    <row r="8414" spans="3:6">
      <c r="C8414" s="82"/>
      <c r="D8414" s="84"/>
      <c r="F8414" s="179"/>
    </row>
    <row r="8415" spans="3:6">
      <c r="C8415" s="82"/>
      <c r="D8415" s="84"/>
      <c r="F8415" s="179"/>
    </row>
    <row r="8416" spans="3:6">
      <c r="C8416" s="82"/>
      <c r="D8416" s="84"/>
      <c r="F8416" s="179"/>
    </row>
    <row r="8417" spans="3:6">
      <c r="C8417" s="82"/>
      <c r="D8417" s="84"/>
      <c r="F8417" s="179"/>
    </row>
    <row r="8418" spans="3:6">
      <c r="C8418" s="82"/>
      <c r="D8418" s="84"/>
      <c r="F8418" s="179"/>
    </row>
    <row r="8419" spans="3:6">
      <c r="C8419" s="82"/>
      <c r="D8419" s="84"/>
      <c r="F8419" s="179"/>
    </row>
    <row r="8420" spans="3:6">
      <c r="C8420" s="82"/>
      <c r="D8420" s="84"/>
      <c r="F8420" s="179"/>
    </row>
    <row r="8421" spans="3:6">
      <c r="C8421" s="82"/>
      <c r="D8421" s="84"/>
      <c r="F8421" s="179"/>
    </row>
    <row r="8422" spans="3:6">
      <c r="C8422" s="82"/>
      <c r="D8422" s="84"/>
      <c r="F8422" s="179"/>
    </row>
    <row r="8423" spans="3:6">
      <c r="C8423" s="82"/>
      <c r="D8423" s="84"/>
      <c r="F8423" s="179"/>
    </row>
    <row r="8424" spans="3:6">
      <c r="C8424" s="82"/>
      <c r="D8424" s="84"/>
      <c r="F8424" s="179"/>
    </row>
    <row r="8425" spans="3:6">
      <c r="C8425" s="82"/>
      <c r="D8425" s="84"/>
      <c r="F8425" s="179"/>
    </row>
    <row r="8426" spans="3:6">
      <c r="C8426" s="82"/>
      <c r="D8426" s="84"/>
      <c r="F8426" s="179"/>
    </row>
    <row r="8427" spans="3:6">
      <c r="C8427" s="82"/>
      <c r="D8427" s="84"/>
      <c r="F8427" s="179"/>
    </row>
    <row r="8428" spans="3:6">
      <c r="C8428" s="82"/>
      <c r="D8428" s="84"/>
      <c r="F8428" s="179"/>
    </row>
    <row r="8429" spans="3:6">
      <c r="C8429" s="82"/>
      <c r="D8429" s="84"/>
      <c r="F8429" s="179"/>
    </row>
    <row r="8430" spans="3:6">
      <c r="C8430" s="82"/>
      <c r="D8430" s="84"/>
      <c r="F8430" s="179"/>
    </row>
    <row r="8431" spans="3:6">
      <c r="C8431" s="82"/>
      <c r="D8431" s="84"/>
      <c r="F8431" s="179"/>
    </row>
    <row r="8432" spans="3:6">
      <c r="C8432" s="82"/>
      <c r="D8432" s="84"/>
      <c r="F8432" s="179"/>
    </row>
    <row r="8433" spans="3:6">
      <c r="C8433" s="82"/>
      <c r="D8433" s="84"/>
      <c r="F8433" s="179"/>
    </row>
    <row r="8434" spans="3:6">
      <c r="C8434" s="82"/>
      <c r="D8434" s="84"/>
      <c r="F8434" s="179"/>
    </row>
    <row r="8435" spans="3:6">
      <c r="C8435" s="82"/>
      <c r="D8435" s="84"/>
      <c r="F8435" s="179"/>
    </row>
    <row r="8436" spans="3:6">
      <c r="C8436" s="82"/>
      <c r="D8436" s="84"/>
      <c r="F8436" s="179"/>
    </row>
    <row r="8437" spans="3:6">
      <c r="C8437" s="82"/>
      <c r="D8437" s="84"/>
      <c r="F8437" s="179"/>
    </row>
    <row r="8438" spans="3:6">
      <c r="C8438" s="82"/>
      <c r="D8438" s="84"/>
      <c r="F8438" s="179"/>
    </row>
    <row r="8439" spans="3:6">
      <c r="C8439" s="82"/>
      <c r="D8439" s="84"/>
      <c r="F8439" s="179"/>
    </row>
    <row r="8440" spans="3:6">
      <c r="C8440" s="82"/>
      <c r="D8440" s="84"/>
      <c r="F8440" s="179"/>
    </row>
    <row r="8441" spans="3:6">
      <c r="C8441" s="82"/>
      <c r="D8441" s="84"/>
      <c r="F8441" s="179"/>
    </row>
    <row r="8442" spans="3:6">
      <c r="C8442" s="82"/>
      <c r="D8442" s="84"/>
      <c r="F8442" s="179"/>
    </row>
    <row r="8443" spans="3:6">
      <c r="C8443" s="82"/>
      <c r="D8443" s="84"/>
      <c r="F8443" s="179"/>
    </row>
    <row r="8444" spans="3:6">
      <c r="C8444" s="82"/>
      <c r="D8444" s="84"/>
      <c r="F8444" s="179"/>
    </row>
    <row r="8445" spans="3:6">
      <c r="C8445" s="82"/>
      <c r="D8445" s="84"/>
      <c r="F8445" s="179"/>
    </row>
    <row r="8446" spans="3:6">
      <c r="C8446" s="82"/>
      <c r="D8446" s="84"/>
      <c r="F8446" s="179"/>
    </row>
    <row r="8447" spans="3:6">
      <c r="C8447" s="82"/>
      <c r="D8447" s="84"/>
      <c r="F8447" s="179"/>
    </row>
    <row r="8448" spans="3:6">
      <c r="C8448" s="82"/>
      <c r="D8448" s="84"/>
      <c r="F8448" s="179"/>
    </row>
    <row r="8449" spans="3:6">
      <c r="C8449" s="82"/>
      <c r="D8449" s="84"/>
      <c r="F8449" s="179"/>
    </row>
    <row r="8450" spans="3:6">
      <c r="C8450" s="82"/>
      <c r="D8450" s="84"/>
      <c r="F8450" s="179"/>
    </row>
    <row r="8451" spans="3:6">
      <c r="C8451" s="82"/>
      <c r="D8451" s="84"/>
      <c r="F8451" s="179"/>
    </row>
    <row r="8452" spans="3:6">
      <c r="C8452" s="82"/>
      <c r="D8452" s="84"/>
      <c r="F8452" s="179"/>
    </row>
    <row r="8453" spans="3:6">
      <c r="C8453" s="82"/>
      <c r="D8453" s="84"/>
      <c r="F8453" s="179"/>
    </row>
    <row r="8454" spans="3:6">
      <c r="C8454" s="82"/>
      <c r="D8454" s="84"/>
      <c r="F8454" s="179"/>
    </row>
    <row r="8455" spans="3:6">
      <c r="C8455" s="82"/>
      <c r="D8455" s="84"/>
      <c r="F8455" s="179"/>
    </row>
    <row r="8456" spans="3:6">
      <c r="C8456" s="82"/>
      <c r="D8456" s="84"/>
      <c r="F8456" s="179"/>
    </row>
    <row r="8457" spans="3:6">
      <c r="C8457" s="82"/>
      <c r="D8457" s="84"/>
      <c r="F8457" s="179"/>
    </row>
    <row r="8458" spans="3:6">
      <c r="C8458" s="82"/>
      <c r="D8458" s="84"/>
      <c r="F8458" s="179"/>
    </row>
    <row r="8459" spans="3:6">
      <c r="C8459" s="82"/>
      <c r="D8459" s="84"/>
      <c r="F8459" s="179"/>
    </row>
    <row r="8460" spans="3:6">
      <c r="C8460" s="82"/>
      <c r="D8460" s="84"/>
      <c r="F8460" s="179"/>
    </row>
    <row r="8461" spans="3:6">
      <c r="C8461" s="82"/>
      <c r="D8461" s="84"/>
      <c r="F8461" s="179"/>
    </row>
    <row r="8462" spans="3:6">
      <c r="C8462" s="82"/>
      <c r="D8462" s="84"/>
      <c r="F8462" s="179"/>
    </row>
    <row r="8463" spans="3:6">
      <c r="C8463" s="82"/>
      <c r="D8463" s="84"/>
      <c r="F8463" s="179"/>
    </row>
    <row r="8464" spans="3:6">
      <c r="C8464" s="82"/>
      <c r="D8464" s="84"/>
      <c r="F8464" s="179"/>
    </row>
    <row r="8465" spans="3:6">
      <c r="C8465" s="82"/>
      <c r="D8465" s="84"/>
      <c r="F8465" s="179"/>
    </row>
    <row r="8466" spans="3:6">
      <c r="C8466" s="82"/>
      <c r="D8466" s="84"/>
      <c r="F8466" s="179"/>
    </row>
    <row r="8467" spans="3:6">
      <c r="C8467" s="82"/>
      <c r="D8467" s="84"/>
      <c r="F8467" s="179"/>
    </row>
    <row r="8468" spans="3:6">
      <c r="C8468" s="82"/>
      <c r="D8468" s="84"/>
      <c r="F8468" s="179"/>
    </row>
    <row r="8469" spans="3:6">
      <c r="C8469" s="82"/>
      <c r="D8469" s="84"/>
      <c r="F8469" s="179"/>
    </row>
    <row r="8470" spans="3:6">
      <c r="C8470" s="82"/>
      <c r="D8470" s="84"/>
      <c r="F8470" s="179"/>
    </row>
    <row r="8471" spans="3:6">
      <c r="C8471" s="82"/>
      <c r="D8471" s="84"/>
      <c r="F8471" s="179"/>
    </row>
    <row r="8472" spans="3:6">
      <c r="C8472" s="82"/>
      <c r="D8472" s="84"/>
      <c r="F8472" s="179"/>
    </row>
    <row r="8473" spans="3:6">
      <c r="C8473" s="82"/>
      <c r="D8473" s="84"/>
      <c r="F8473" s="179"/>
    </row>
    <row r="8474" spans="3:6">
      <c r="C8474" s="82"/>
      <c r="D8474" s="84"/>
      <c r="F8474" s="179"/>
    </row>
    <row r="8475" spans="3:6">
      <c r="C8475" s="82"/>
      <c r="D8475" s="84"/>
      <c r="F8475" s="179"/>
    </row>
    <row r="8476" spans="3:6">
      <c r="C8476" s="82"/>
      <c r="D8476" s="84"/>
      <c r="F8476" s="179"/>
    </row>
    <row r="8477" spans="3:6">
      <c r="C8477" s="82"/>
      <c r="D8477" s="84"/>
      <c r="F8477" s="179"/>
    </row>
    <row r="8478" spans="3:6">
      <c r="C8478" s="82"/>
      <c r="D8478" s="84"/>
      <c r="F8478" s="179"/>
    </row>
    <row r="8479" spans="3:6">
      <c r="C8479" s="82"/>
      <c r="D8479" s="84"/>
      <c r="F8479" s="179"/>
    </row>
    <row r="8480" spans="3:6">
      <c r="C8480" s="82"/>
      <c r="D8480" s="84"/>
      <c r="F8480" s="179"/>
    </row>
    <row r="8481" spans="3:6">
      <c r="C8481" s="82"/>
      <c r="D8481" s="84"/>
      <c r="F8481" s="179"/>
    </row>
    <row r="8482" spans="3:6">
      <c r="C8482" s="82"/>
      <c r="D8482" s="84"/>
      <c r="F8482" s="179"/>
    </row>
    <row r="8483" spans="3:6">
      <c r="C8483" s="82"/>
      <c r="D8483" s="84"/>
      <c r="F8483" s="179"/>
    </row>
    <row r="8484" spans="3:6">
      <c r="C8484" s="82"/>
      <c r="D8484" s="84"/>
      <c r="F8484" s="179"/>
    </row>
    <row r="8485" spans="3:6">
      <c r="C8485" s="82"/>
      <c r="D8485" s="84"/>
      <c r="F8485" s="179"/>
    </row>
    <row r="8486" spans="3:6">
      <c r="C8486" s="82"/>
      <c r="D8486" s="84"/>
      <c r="F8486" s="179"/>
    </row>
    <row r="8487" spans="3:6">
      <c r="C8487" s="82"/>
      <c r="D8487" s="84"/>
      <c r="F8487" s="179"/>
    </row>
    <row r="8488" spans="3:6">
      <c r="C8488" s="82"/>
      <c r="D8488" s="84"/>
      <c r="F8488" s="179"/>
    </row>
    <row r="8489" spans="3:6">
      <c r="C8489" s="82"/>
      <c r="D8489" s="84"/>
      <c r="F8489" s="179"/>
    </row>
    <row r="8490" spans="3:6">
      <c r="C8490" s="82"/>
      <c r="D8490" s="84"/>
      <c r="F8490" s="179"/>
    </row>
    <row r="8491" spans="3:6">
      <c r="C8491" s="82"/>
      <c r="D8491" s="84"/>
      <c r="F8491" s="179"/>
    </row>
    <row r="8492" spans="3:6">
      <c r="C8492" s="82"/>
      <c r="D8492" s="84"/>
      <c r="F8492" s="179"/>
    </row>
    <row r="8493" spans="3:6">
      <c r="C8493" s="82"/>
      <c r="D8493" s="84"/>
      <c r="F8493" s="179"/>
    </row>
    <row r="8494" spans="3:6">
      <c r="C8494" s="82"/>
      <c r="D8494" s="84"/>
      <c r="F8494" s="179"/>
    </row>
    <row r="8495" spans="3:6">
      <c r="C8495" s="82"/>
      <c r="D8495" s="84"/>
      <c r="F8495" s="179"/>
    </row>
    <row r="8496" spans="3:6">
      <c r="C8496" s="82"/>
      <c r="D8496" s="84"/>
      <c r="F8496" s="179"/>
    </row>
    <row r="8497" spans="3:6">
      <c r="C8497" s="82"/>
      <c r="D8497" s="84"/>
      <c r="F8497" s="179"/>
    </row>
    <row r="8498" spans="3:6">
      <c r="C8498" s="82"/>
      <c r="D8498" s="84"/>
      <c r="F8498" s="179"/>
    </row>
    <row r="8499" spans="3:6">
      <c r="C8499" s="82"/>
      <c r="D8499" s="84"/>
      <c r="F8499" s="179"/>
    </row>
    <row r="8500" spans="3:6">
      <c r="C8500" s="82"/>
      <c r="D8500" s="84"/>
      <c r="F8500" s="179"/>
    </row>
    <row r="8501" spans="3:6">
      <c r="C8501" s="82"/>
      <c r="D8501" s="84"/>
      <c r="F8501" s="179"/>
    </row>
    <row r="8502" spans="3:6">
      <c r="C8502" s="82"/>
      <c r="D8502" s="84"/>
      <c r="F8502" s="179"/>
    </row>
    <row r="8503" spans="3:6">
      <c r="C8503" s="82"/>
      <c r="D8503" s="84"/>
      <c r="F8503" s="179"/>
    </row>
    <row r="8504" spans="3:6">
      <c r="C8504" s="82"/>
      <c r="D8504" s="84"/>
      <c r="F8504" s="179"/>
    </row>
    <row r="8505" spans="3:6">
      <c r="C8505" s="82"/>
      <c r="D8505" s="84"/>
      <c r="F8505" s="179"/>
    </row>
    <row r="8506" spans="3:6">
      <c r="C8506" s="82"/>
      <c r="D8506" s="84"/>
      <c r="F8506" s="179"/>
    </row>
    <row r="8507" spans="3:6">
      <c r="C8507" s="82"/>
      <c r="D8507" s="84"/>
      <c r="F8507" s="179"/>
    </row>
    <row r="8508" spans="3:6">
      <c r="C8508" s="82"/>
      <c r="D8508" s="84"/>
      <c r="F8508" s="179"/>
    </row>
    <row r="8509" spans="3:6">
      <c r="C8509" s="82"/>
      <c r="D8509" s="84"/>
      <c r="F8509" s="179"/>
    </row>
    <row r="8510" spans="3:6">
      <c r="C8510" s="82"/>
      <c r="D8510" s="84"/>
      <c r="F8510" s="179"/>
    </row>
    <row r="8511" spans="3:6">
      <c r="C8511" s="82"/>
      <c r="D8511" s="84"/>
      <c r="F8511" s="179"/>
    </row>
    <row r="8512" spans="3:6">
      <c r="C8512" s="82"/>
      <c r="D8512" s="84"/>
      <c r="F8512" s="179"/>
    </row>
    <row r="8513" spans="3:6">
      <c r="C8513" s="82"/>
      <c r="D8513" s="84"/>
      <c r="F8513" s="179"/>
    </row>
    <row r="8514" spans="3:6">
      <c r="C8514" s="82"/>
      <c r="D8514" s="84"/>
      <c r="F8514" s="179"/>
    </row>
    <row r="8515" spans="3:6">
      <c r="C8515" s="82"/>
      <c r="D8515" s="84"/>
      <c r="F8515" s="179"/>
    </row>
    <row r="8516" spans="3:6">
      <c r="C8516" s="82"/>
      <c r="D8516" s="84"/>
      <c r="F8516" s="179"/>
    </row>
    <row r="8517" spans="3:6">
      <c r="C8517" s="82"/>
      <c r="D8517" s="84"/>
      <c r="F8517" s="179"/>
    </row>
    <row r="8518" spans="3:6">
      <c r="C8518" s="82"/>
      <c r="D8518" s="84"/>
      <c r="F8518" s="179"/>
    </row>
    <row r="8519" spans="3:6">
      <c r="C8519" s="82"/>
      <c r="D8519" s="84"/>
      <c r="F8519" s="179"/>
    </row>
    <row r="8520" spans="3:6">
      <c r="C8520" s="82"/>
      <c r="D8520" s="84"/>
      <c r="F8520" s="179"/>
    </row>
    <row r="8521" spans="3:6">
      <c r="C8521" s="82"/>
      <c r="D8521" s="84"/>
      <c r="F8521" s="179"/>
    </row>
    <row r="8522" spans="3:6">
      <c r="C8522" s="82"/>
      <c r="D8522" s="84"/>
      <c r="F8522" s="179"/>
    </row>
    <row r="8523" spans="3:6">
      <c r="C8523" s="82"/>
      <c r="D8523" s="84"/>
      <c r="F8523" s="179"/>
    </row>
    <row r="8524" spans="3:6">
      <c r="C8524" s="82"/>
      <c r="D8524" s="84"/>
      <c r="F8524" s="179"/>
    </row>
    <row r="8525" spans="3:6">
      <c r="C8525" s="82"/>
      <c r="D8525" s="84"/>
      <c r="F8525" s="179"/>
    </row>
    <row r="8526" spans="3:6">
      <c r="C8526" s="82"/>
      <c r="D8526" s="84"/>
      <c r="F8526" s="179"/>
    </row>
    <row r="8527" spans="3:6">
      <c r="C8527" s="82"/>
      <c r="D8527" s="84"/>
      <c r="F8527" s="179"/>
    </row>
    <row r="8528" spans="3:6">
      <c r="C8528" s="82"/>
      <c r="D8528" s="84"/>
      <c r="F8528" s="179"/>
    </row>
    <row r="8529" spans="3:6">
      <c r="C8529" s="82"/>
      <c r="D8529" s="84"/>
      <c r="F8529" s="179"/>
    </row>
    <row r="8530" spans="3:6">
      <c r="C8530" s="82"/>
      <c r="D8530" s="84"/>
      <c r="F8530" s="179"/>
    </row>
    <row r="8531" spans="3:6">
      <c r="C8531" s="82"/>
      <c r="D8531" s="84"/>
      <c r="F8531" s="179"/>
    </row>
    <row r="8532" spans="3:6">
      <c r="C8532" s="82"/>
      <c r="D8532" s="84"/>
      <c r="F8532" s="179"/>
    </row>
    <row r="8533" spans="3:6">
      <c r="C8533" s="82"/>
      <c r="D8533" s="84"/>
      <c r="F8533" s="179"/>
    </row>
    <row r="8534" spans="3:6">
      <c r="C8534" s="82"/>
      <c r="D8534" s="84"/>
      <c r="F8534" s="179"/>
    </row>
    <row r="8535" spans="3:6">
      <c r="C8535" s="82"/>
      <c r="D8535" s="84"/>
      <c r="F8535" s="179"/>
    </row>
    <row r="8536" spans="3:6">
      <c r="C8536" s="82"/>
      <c r="D8536" s="84"/>
      <c r="F8536" s="179"/>
    </row>
    <row r="8537" spans="3:6">
      <c r="C8537" s="82"/>
      <c r="D8537" s="84"/>
      <c r="F8537" s="179"/>
    </row>
    <row r="8538" spans="3:6">
      <c r="C8538" s="82"/>
      <c r="D8538" s="84"/>
      <c r="F8538" s="179"/>
    </row>
    <row r="8539" spans="3:6">
      <c r="C8539" s="82"/>
      <c r="D8539" s="84"/>
      <c r="F8539" s="179"/>
    </row>
    <row r="8540" spans="3:6">
      <c r="C8540" s="82"/>
      <c r="D8540" s="84"/>
      <c r="F8540" s="179"/>
    </row>
    <row r="8541" spans="3:6">
      <c r="C8541" s="82"/>
      <c r="D8541" s="84"/>
      <c r="F8541" s="179"/>
    </row>
    <row r="8542" spans="3:6">
      <c r="C8542" s="82"/>
      <c r="D8542" s="84"/>
      <c r="F8542" s="179"/>
    </row>
    <row r="8543" spans="3:6">
      <c r="C8543" s="82"/>
      <c r="D8543" s="84"/>
      <c r="F8543" s="179"/>
    </row>
    <row r="8544" spans="3:6">
      <c r="C8544" s="82"/>
      <c r="D8544" s="84"/>
      <c r="F8544" s="179"/>
    </row>
    <row r="8545" spans="3:6">
      <c r="C8545" s="82"/>
      <c r="D8545" s="84"/>
      <c r="F8545" s="179"/>
    </row>
    <row r="8546" spans="3:6">
      <c r="C8546" s="82"/>
      <c r="D8546" s="84"/>
      <c r="F8546" s="179"/>
    </row>
    <row r="8547" spans="3:6">
      <c r="C8547" s="82"/>
      <c r="D8547" s="84"/>
      <c r="F8547" s="179"/>
    </row>
    <row r="8548" spans="3:6">
      <c r="C8548" s="82"/>
      <c r="D8548" s="84"/>
      <c r="F8548" s="179"/>
    </row>
    <row r="8549" spans="3:6">
      <c r="C8549" s="82"/>
      <c r="D8549" s="84"/>
      <c r="F8549" s="179"/>
    </row>
    <row r="8550" spans="3:6">
      <c r="C8550" s="82"/>
      <c r="D8550" s="84"/>
      <c r="F8550" s="179"/>
    </row>
    <row r="8551" spans="3:6">
      <c r="C8551" s="82"/>
      <c r="D8551" s="84"/>
      <c r="F8551" s="179"/>
    </row>
    <row r="8552" spans="3:6">
      <c r="C8552" s="82"/>
      <c r="D8552" s="84"/>
      <c r="F8552" s="179"/>
    </row>
    <row r="8553" spans="3:6">
      <c r="C8553" s="82"/>
      <c r="D8553" s="84"/>
      <c r="F8553" s="179"/>
    </row>
    <row r="8554" spans="3:6">
      <c r="C8554" s="82"/>
      <c r="D8554" s="84"/>
      <c r="F8554" s="179"/>
    </row>
    <row r="8555" spans="3:6">
      <c r="C8555" s="82"/>
      <c r="D8555" s="84"/>
      <c r="F8555" s="179"/>
    </row>
    <row r="8556" spans="3:6">
      <c r="C8556" s="82"/>
      <c r="D8556" s="84"/>
      <c r="F8556" s="179"/>
    </row>
    <row r="8557" spans="3:6">
      <c r="C8557" s="82"/>
      <c r="D8557" s="84"/>
      <c r="F8557" s="179"/>
    </row>
    <row r="8558" spans="3:6">
      <c r="C8558" s="82"/>
      <c r="D8558" s="84"/>
      <c r="F8558" s="179"/>
    </row>
    <row r="8559" spans="3:6">
      <c r="C8559" s="82"/>
      <c r="D8559" s="84"/>
      <c r="F8559" s="179"/>
    </row>
    <row r="8560" spans="3:6">
      <c r="C8560" s="82"/>
      <c r="D8560" s="84"/>
      <c r="F8560" s="179"/>
    </row>
    <row r="8561" spans="3:6">
      <c r="C8561" s="82"/>
      <c r="D8561" s="84"/>
      <c r="F8561" s="179"/>
    </row>
    <row r="8562" spans="3:6">
      <c r="C8562" s="82"/>
      <c r="D8562" s="84"/>
      <c r="F8562" s="179"/>
    </row>
    <row r="8563" spans="3:6">
      <c r="C8563" s="82"/>
      <c r="D8563" s="84"/>
      <c r="F8563" s="179"/>
    </row>
    <row r="8564" spans="3:6">
      <c r="C8564" s="82"/>
      <c r="D8564" s="84"/>
      <c r="F8564" s="179"/>
    </row>
    <row r="8565" spans="3:6">
      <c r="C8565" s="82"/>
      <c r="D8565" s="84"/>
      <c r="F8565" s="179"/>
    </row>
    <row r="8566" spans="3:6">
      <c r="C8566" s="82"/>
      <c r="D8566" s="84"/>
      <c r="F8566" s="179"/>
    </row>
    <row r="8567" spans="3:6">
      <c r="C8567" s="82"/>
      <c r="D8567" s="84"/>
      <c r="F8567" s="179"/>
    </row>
    <row r="8568" spans="3:6">
      <c r="C8568" s="82"/>
      <c r="D8568" s="84"/>
      <c r="F8568" s="179"/>
    </row>
    <row r="8569" spans="3:6">
      <c r="C8569" s="82"/>
      <c r="D8569" s="84"/>
      <c r="F8569" s="179"/>
    </row>
    <row r="8570" spans="3:6">
      <c r="C8570" s="82"/>
      <c r="D8570" s="84"/>
      <c r="F8570" s="179"/>
    </row>
    <row r="8571" spans="3:6">
      <c r="C8571" s="82"/>
      <c r="D8571" s="84"/>
      <c r="F8571" s="179"/>
    </row>
    <row r="8572" spans="3:6">
      <c r="C8572" s="82"/>
      <c r="D8572" s="84"/>
      <c r="F8572" s="179"/>
    </row>
    <row r="8573" spans="3:6">
      <c r="C8573" s="82"/>
      <c r="D8573" s="84"/>
      <c r="F8573" s="179"/>
    </row>
    <row r="8574" spans="3:6">
      <c r="C8574" s="82"/>
      <c r="D8574" s="84"/>
      <c r="F8574" s="179"/>
    </row>
    <row r="8575" spans="3:6">
      <c r="C8575" s="82"/>
      <c r="D8575" s="84"/>
      <c r="F8575" s="179"/>
    </row>
    <row r="8576" spans="3:6">
      <c r="C8576" s="82"/>
      <c r="D8576" s="84"/>
      <c r="F8576" s="179"/>
    </row>
    <row r="8577" spans="3:6">
      <c r="C8577" s="82"/>
      <c r="D8577" s="84"/>
      <c r="F8577" s="179"/>
    </row>
    <row r="8578" spans="3:6">
      <c r="C8578" s="82"/>
      <c r="D8578" s="84"/>
      <c r="F8578" s="179"/>
    </row>
    <row r="8579" spans="3:6">
      <c r="C8579" s="82"/>
      <c r="D8579" s="84"/>
      <c r="F8579" s="179"/>
    </row>
    <row r="8580" spans="3:6">
      <c r="C8580" s="82"/>
      <c r="D8580" s="84"/>
      <c r="F8580" s="179"/>
    </row>
    <row r="8581" spans="3:6">
      <c r="C8581" s="82"/>
      <c r="D8581" s="84"/>
      <c r="F8581" s="179"/>
    </row>
    <row r="8582" spans="3:6">
      <c r="C8582" s="82"/>
      <c r="D8582" s="84"/>
      <c r="F8582" s="179"/>
    </row>
    <row r="8583" spans="3:6">
      <c r="C8583" s="82"/>
      <c r="D8583" s="84"/>
      <c r="F8583" s="179"/>
    </row>
    <row r="8584" spans="3:6">
      <c r="C8584" s="82"/>
      <c r="D8584" s="84"/>
      <c r="F8584" s="179"/>
    </row>
    <row r="8585" spans="3:6">
      <c r="C8585" s="82"/>
      <c r="D8585" s="84"/>
      <c r="F8585" s="179"/>
    </row>
    <row r="8586" spans="3:6">
      <c r="C8586" s="82"/>
      <c r="D8586" s="84"/>
      <c r="F8586" s="179"/>
    </row>
    <row r="8587" spans="3:6">
      <c r="C8587" s="82"/>
      <c r="D8587" s="84"/>
      <c r="F8587" s="179"/>
    </row>
    <row r="8588" spans="3:6">
      <c r="C8588" s="82"/>
      <c r="D8588" s="84"/>
      <c r="F8588" s="179"/>
    </row>
    <row r="8589" spans="3:6">
      <c r="C8589" s="82"/>
      <c r="D8589" s="84"/>
      <c r="F8589" s="179"/>
    </row>
    <row r="8590" spans="3:6">
      <c r="C8590" s="82"/>
      <c r="D8590" s="84"/>
      <c r="F8590" s="179"/>
    </row>
    <row r="8591" spans="3:6">
      <c r="C8591" s="82"/>
      <c r="D8591" s="84"/>
      <c r="F8591" s="179"/>
    </row>
    <row r="8592" spans="3:6">
      <c r="C8592" s="82"/>
      <c r="D8592" s="84"/>
      <c r="F8592" s="179"/>
    </row>
    <row r="8593" spans="3:6">
      <c r="C8593" s="82"/>
      <c r="D8593" s="84"/>
      <c r="F8593" s="179"/>
    </row>
    <row r="8594" spans="3:6">
      <c r="C8594" s="82"/>
      <c r="D8594" s="84"/>
      <c r="F8594" s="179"/>
    </row>
    <row r="8595" spans="3:6">
      <c r="C8595" s="82"/>
      <c r="D8595" s="84"/>
      <c r="F8595" s="179"/>
    </row>
    <row r="8596" spans="3:6">
      <c r="C8596" s="82"/>
      <c r="D8596" s="84"/>
      <c r="F8596" s="179"/>
    </row>
    <row r="8597" spans="3:6">
      <c r="C8597" s="82"/>
      <c r="D8597" s="84"/>
      <c r="F8597" s="179"/>
    </row>
    <row r="8598" spans="3:6">
      <c r="C8598" s="82"/>
      <c r="D8598" s="84"/>
      <c r="F8598" s="179"/>
    </row>
    <row r="8599" spans="3:6">
      <c r="C8599" s="82"/>
      <c r="D8599" s="84"/>
      <c r="F8599" s="179"/>
    </row>
    <row r="8600" spans="3:6">
      <c r="C8600" s="82"/>
      <c r="D8600" s="84"/>
      <c r="F8600" s="179"/>
    </row>
    <row r="8601" spans="3:6">
      <c r="C8601" s="82"/>
      <c r="D8601" s="84"/>
      <c r="F8601" s="179"/>
    </row>
    <row r="8602" spans="3:6">
      <c r="C8602" s="82"/>
      <c r="D8602" s="84"/>
      <c r="F8602" s="179"/>
    </row>
    <row r="8603" spans="3:6">
      <c r="C8603" s="82"/>
      <c r="D8603" s="84"/>
      <c r="F8603" s="179"/>
    </row>
    <row r="8604" spans="3:6">
      <c r="C8604" s="82"/>
      <c r="D8604" s="84"/>
      <c r="F8604" s="179"/>
    </row>
    <row r="8605" spans="3:6">
      <c r="C8605" s="82"/>
      <c r="D8605" s="84"/>
      <c r="F8605" s="179"/>
    </row>
    <row r="8606" spans="3:6">
      <c r="C8606" s="82"/>
      <c r="D8606" s="84"/>
      <c r="F8606" s="179"/>
    </row>
    <row r="8607" spans="3:6">
      <c r="C8607" s="82"/>
      <c r="D8607" s="84"/>
      <c r="F8607" s="179"/>
    </row>
    <row r="8608" spans="3:6">
      <c r="C8608" s="82"/>
      <c r="D8608" s="84"/>
      <c r="F8608" s="179"/>
    </row>
    <row r="8609" spans="3:6">
      <c r="C8609" s="82"/>
      <c r="D8609" s="84"/>
      <c r="F8609" s="179"/>
    </row>
    <row r="8610" spans="3:6">
      <c r="C8610" s="82"/>
      <c r="D8610" s="84"/>
      <c r="F8610" s="179"/>
    </row>
    <row r="8611" spans="3:6">
      <c r="C8611" s="82"/>
      <c r="D8611" s="84"/>
      <c r="F8611" s="179"/>
    </row>
    <row r="8612" spans="3:6">
      <c r="C8612" s="82"/>
      <c r="D8612" s="84"/>
      <c r="F8612" s="179"/>
    </row>
    <row r="8613" spans="3:6">
      <c r="C8613" s="82"/>
      <c r="D8613" s="84"/>
      <c r="F8613" s="179"/>
    </row>
    <row r="8614" spans="3:6">
      <c r="C8614" s="82"/>
      <c r="D8614" s="84"/>
      <c r="F8614" s="179"/>
    </row>
    <row r="8615" spans="3:6">
      <c r="C8615" s="82"/>
      <c r="D8615" s="84"/>
      <c r="F8615" s="179"/>
    </row>
    <row r="8616" spans="3:6">
      <c r="C8616" s="82"/>
      <c r="D8616" s="84"/>
      <c r="F8616" s="179"/>
    </row>
    <row r="8617" spans="3:6">
      <c r="C8617" s="82"/>
      <c r="D8617" s="84"/>
      <c r="F8617" s="179"/>
    </row>
    <row r="8618" spans="3:6">
      <c r="C8618" s="82"/>
      <c r="D8618" s="84"/>
      <c r="F8618" s="179"/>
    </row>
    <row r="8619" spans="3:6">
      <c r="C8619" s="82"/>
      <c r="D8619" s="84"/>
      <c r="F8619" s="179"/>
    </row>
    <row r="8620" spans="3:6">
      <c r="C8620" s="82"/>
      <c r="D8620" s="84"/>
      <c r="F8620" s="179"/>
    </row>
    <row r="8621" spans="3:6">
      <c r="C8621" s="82"/>
      <c r="D8621" s="84"/>
      <c r="F8621" s="179"/>
    </row>
    <row r="8622" spans="3:6">
      <c r="C8622" s="82"/>
      <c r="D8622" s="84"/>
      <c r="F8622" s="179"/>
    </row>
    <row r="8623" spans="3:6">
      <c r="C8623" s="82"/>
      <c r="D8623" s="84"/>
      <c r="F8623" s="179"/>
    </row>
    <row r="8624" spans="3:6">
      <c r="C8624" s="82"/>
      <c r="D8624" s="84"/>
      <c r="F8624" s="179"/>
    </row>
    <row r="8625" spans="3:6">
      <c r="C8625" s="82"/>
      <c r="D8625" s="84"/>
      <c r="F8625" s="179"/>
    </row>
    <row r="8626" spans="3:6">
      <c r="C8626" s="82"/>
      <c r="D8626" s="84"/>
      <c r="F8626" s="179"/>
    </row>
    <row r="8627" spans="3:6">
      <c r="C8627" s="82"/>
      <c r="D8627" s="84"/>
      <c r="F8627" s="179"/>
    </row>
    <row r="8628" spans="3:6">
      <c r="C8628" s="82"/>
      <c r="D8628" s="84"/>
      <c r="F8628" s="179"/>
    </row>
    <row r="8629" spans="3:6">
      <c r="C8629" s="82"/>
      <c r="D8629" s="84"/>
      <c r="F8629" s="179"/>
    </row>
    <row r="8630" spans="3:6">
      <c r="C8630" s="82"/>
      <c r="D8630" s="84"/>
      <c r="F8630" s="179"/>
    </row>
    <row r="8631" spans="3:6">
      <c r="C8631" s="82"/>
      <c r="D8631" s="84"/>
      <c r="F8631" s="179"/>
    </row>
    <row r="8632" spans="3:6">
      <c r="C8632" s="82"/>
      <c r="D8632" s="84"/>
      <c r="F8632" s="179"/>
    </row>
    <row r="8633" spans="3:6">
      <c r="C8633" s="82"/>
      <c r="D8633" s="84"/>
      <c r="F8633" s="179"/>
    </row>
    <row r="8634" spans="3:6">
      <c r="C8634" s="82"/>
      <c r="D8634" s="84"/>
      <c r="F8634" s="179"/>
    </row>
    <row r="8635" spans="3:6">
      <c r="C8635" s="82"/>
      <c r="D8635" s="84"/>
      <c r="F8635" s="179"/>
    </row>
    <row r="8636" spans="3:6">
      <c r="C8636" s="82"/>
      <c r="D8636" s="84"/>
      <c r="F8636" s="179"/>
    </row>
    <row r="8637" spans="3:6">
      <c r="C8637" s="82"/>
      <c r="D8637" s="84"/>
      <c r="F8637" s="179"/>
    </row>
    <row r="8638" spans="3:6">
      <c r="C8638" s="82"/>
      <c r="D8638" s="84"/>
      <c r="F8638" s="179"/>
    </row>
    <row r="8639" spans="3:6">
      <c r="C8639" s="82"/>
      <c r="D8639" s="84"/>
      <c r="F8639" s="179"/>
    </row>
    <row r="8640" spans="3:6">
      <c r="C8640" s="82"/>
      <c r="D8640" s="84"/>
      <c r="F8640" s="179"/>
    </row>
    <row r="8641" spans="3:6">
      <c r="C8641" s="82"/>
      <c r="D8641" s="84"/>
      <c r="F8641" s="179"/>
    </row>
    <row r="8642" spans="3:6">
      <c r="C8642" s="82"/>
      <c r="D8642" s="84"/>
      <c r="F8642" s="179"/>
    </row>
    <row r="8643" spans="3:6">
      <c r="C8643" s="82"/>
      <c r="D8643" s="84"/>
      <c r="F8643" s="179"/>
    </row>
    <row r="8644" spans="3:6">
      <c r="C8644" s="82"/>
      <c r="D8644" s="84"/>
      <c r="F8644" s="179"/>
    </row>
    <row r="8645" spans="3:6">
      <c r="C8645" s="82"/>
      <c r="D8645" s="84"/>
      <c r="F8645" s="179"/>
    </row>
    <row r="8646" spans="3:6">
      <c r="C8646" s="82"/>
      <c r="D8646" s="84"/>
      <c r="F8646" s="179"/>
    </row>
    <row r="8647" spans="3:6">
      <c r="C8647" s="82"/>
      <c r="D8647" s="84"/>
      <c r="F8647" s="179"/>
    </row>
    <row r="8648" spans="3:6">
      <c r="C8648" s="82"/>
      <c r="D8648" s="84"/>
      <c r="F8648" s="179"/>
    </row>
    <row r="8649" spans="3:6">
      <c r="C8649" s="82"/>
      <c r="D8649" s="84"/>
      <c r="F8649" s="179"/>
    </row>
    <row r="8650" spans="3:6">
      <c r="C8650" s="82"/>
      <c r="D8650" s="84"/>
      <c r="F8650" s="179"/>
    </row>
    <row r="8651" spans="3:6">
      <c r="C8651" s="82"/>
      <c r="D8651" s="84"/>
      <c r="F8651" s="179"/>
    </row>
    <row r="8652" spans="3:6">
      <c r="C8652" s="82"/>
      <c r="D8652" s="84"/>
      <c r="F8652" s="179"/>
    </row>
    <row r="8653" spans="3:6">
      <c r="C8653" s="82"/>
      <c r="D8653" s="84"/>
      <c r="F8653" s="179"/>
    </row>
    <row r="8654" spans="3:6">
      <c r="C8654" s="82"/>
      <c r="D8654" s="84"/>
      <c r="F8654" s="179"/>
    </row>
    <row r="8655" spans="3:6">
      <c r="C8655" s="82"/>
      <c r="D8655" s="84"/>
      <c r="F8655" s="179"/>
    </row>
    <row r="8656" spans="3:6">
      <c r="C8656" s="82"/>
      <c r="D8656" s="84"/>
      <c r="F8656" s="179"/>
    </row>
    <row r="8657" spans="3:6">
      <c r="C8657" s="82"/>
      <c r="D8657" s="84"/>
      <c r="F8657" s="179"/>
    </row>
    <row r="8658" spans="3:6">
      <c r="C8658" s="82"/>
      <c r="D8658" s="84"/>
      <c r="F8658" s="179"/>
    </row>
    <row r="8659" spans="3:6">
      <c r="C8659" s="82"/>
      <c r="D8659" s="84"/>
      <c r="F8659" s="179"/>
    </row>
    <row r="8660" spans="3:6">
      <c r="C8660" s="82"/>
      <c r="D8660" s="84"/>
      <c r="F8660" s="179"/>
    </row>
    <row r="8661" spans="3:6">
      <c r="C8661" s="82"/>
      <c r="D8661" s="84"/>
      <c r="F8661" s="179"/>
    </row>
    <row r="8662" spans="3:6">
      <c r="C8662" s="82"/>
      <c r="D8662" s="84"/>
      <c r="F8662" s="179"/>
    </row>
    <row r="8663" spans="3:6">
      <c r="C8663" s="82"/>
      <c r="D8663" s="84"/>
      <c r="F8663" s="179"/>
    </row>
    <row r="8664" spans="3:6">
      <c r="C8664" s="82"/>
      <c r="D8664" s="84"/>
      <c r="F8664" s="179"/>
    </row>
    <row r="8665" spans="3:6">
      <c r="C8665" s="82"/>
      <c r="D8665" s="84"/>
      <c r="F8665" s="179"/>
    </row>
    <row r="8666" spans="3:6">
      <c r="C8666" s="82"/>
      <c r="D8666" s="84"/>
      <c r="F8666" s="179"/>
    </row>
    <row r="8667" spans="3:6">
      <c r="C8667" s="82"/>
      <c r="D8667" s="84"/>
      <c r="F8667" s="179"/>
    </row>
    <row r="8668" spans="3:6">
      <c r="C8668" s="82"/>
      <c r="D8668" s="84"/>
      <c r="F8668" s="179"/>
    </row>
    <row r="8669" spans="3:6">
      <c r="C8669" s="82"/>
      <c r="D8669" s="84"/>
      <c r="F8669" s="179"/>
    </row>
    <row r="8670" spans="3:6">
      <c r="C8670" s="82"/>
      <c r="D8670" s="84"/>
      <c r="F8670" s="179"/>
    </row>
    <row r="8671" spans="3:6">
      <c r="C8671" s="82"/>
      <c r="D8671" s="84"/>
      <c r="F8671" s="179"/>
    </row>
    <row r="8672" spans="3:6">
      <c r="C8672" s="82"/>
      <c r="D8672" s="84"/>
      <c r="F8672" s="179"/>
    </row>
    <row r="8673" spans="3:6">
      <c r="C8673" s="82"/>
      <c r="D8673" s="84"/>
      <c r="F8673" s="179"/>
    </row>
    <row r="8674" spans="3:6">
      <c r="C8674" s="82"/>
      <c r="D8674" s="84"/>
      <c r="F8674" s="179"/>
    </row>
    <row r="8675" spans="3:6">
      <c r="C8675" s="82"/>
      <c r="D8675" s="84"/>
      <c r="F8675" s="179"/>
    </row>
    <row r="8676" spans="3:6">
      <c r="C8676" s="82"/>
      <c r="D8676" s="84"/>
      <c r="F8676" s="179"/>
    </row>
    <row r="8677" spans="3:6">
      <c r="C8677" s="82"/>
      <c r="D8677" s="84"/>
      <c r="F8677" s="179"/>
    </row>
    <row r="8678" spans="3:6">
      <c r="C8678" s="82"/>
      <c r="D8678" s="84"/>
      <c r="F8678" s="179"/>
    </row>
    <row r="8679" spans="3:6">
      <c r="C8679" s="82"/>
      <c r="D8679" s="84"/>
      <c r="F8679" s="179"/>
    </row>
    <row r="8680" spans="3:6">
      <c r="C8680" s="82"/>
      <c r="D8680" s="84"/>
      <c r="F8680" s="179"/>
    </row>
    <row r="8681" spans="3:6">
      <c r="C8681" s="82"/>
      <c r="D8681" s="84"/>
      <c r="F8681" s="179"/>
    </row>
    <row r="8682" spans="3:6">
      <c r="C8682" s="82"/>
      <c r="D8682" s="84"/>
      <c r="F8682" s="179"/>
    </row>
    <row r="8683" spans="3:6">
      <c r="C8683" s="82"/>
      <c r="D8683" s="84"/>
      <c r="F8683" s="179"/>
    </row>
    <row r="8684" spans="3:6">
      <c r="C8684" s="82"/>
      <c r="D8684" s="84"/>
      <c r="F8684" s="179"/>
    </row>
    <row r="8685" spans="3:6">
      <c r="C8685" s="82"/>
      <c r="D8685" s="84"/>
      <c r="F8685" s="179"/>
    </row>
    <row r="8686" spans="3:6">
      <c r="C8686" s="82"/>
      <c r="D8686" s="84"/>
      <c r="F8686" s="179"/>
    </row>
    <row r="8687" spans="3:6">
      <c r="C8687" s="82"/>
      <c r="D8687" s="84"/>
      <c r="F8687" s="179"/>
    </row>
    <row r="8688" spans="3:6">
      <c r="C8688" s="82"/>
      <c r="D8688" s="84"/>
      <c r="F8688" s="179"/>
    </row>
    <row r="8689" spans="3:6">
      <c r="C8689" s="82"/>
      <c r="D8689" s="84"/>
      <c r="F8689" s="179"/>
    </row>
    <row r="8690" spans="3:6">
      <c r="C8690" s="82"/>
      <c r="D8690" s="84"/>
      <c r="F8690" s="179"/>
    </row>
    <row r="8691" spans="3:6">
      <c r="C8691" s="82"/>
      <c r="D8691" s="84"/>
      <c r="F8691" s="179"/>
    </row>
    <row r="8692" spans="3:6">
      <c r="C8692" s="82"/>
      <c r="D8692" s="84"/>
      <c r="F8692" s="179"/>
    </row>
    <row r="8693" spans="3:6">
      <c r="C8693" s="82"/>
      <c r="D8693" s="84"/>
      <c r="F8693" s="179"/>
    </row>
    <row r="8694" spans="3:6">
      <c r="C8694" s="82"/>
      <c r="D8694" s="84"/>
      <c r="F8694" s="179"/>
    </row>
    <row r="8695" spans="3:6">
      <c r="C8695" s="82"/>
      <c r="D8695" s="84"/>
      <c r="F8695" s="179"/>
    </row>
    <row r="8696" spans="3:6">
      <c r="C8696" s="82"/>
      <c r="D8696" s="84"/>
      <c r="F8696" s="179"/>
    </row>
    <row r="8697" spans="3:6">
      <c r="C8697" s="82"/>
      <c r="D8697" s="84"/>
      <c r="F8697" s="179"/>
    </row>
    <row r="8698" spans="3:6">
      <c r="C8698" s="82"/>
      <c r="D8698" s="84"/>
      <c r="F8698" s="179"/>
    </row>
    <row r="8699" spans="3:6">
      <c r="C8699" s="82"/>
      <c r="D8699" s="84"/>
      <c r="F8699" s="179"/>
    </row>
    <row r="8700" spans="3:6">
      <c r="C8700" s="82"/>
      <c r="D8700" s="84"/>
      <c r="F8700" s="179"/>
    </row>
    <row r="8701" spans="3:6">
      <c r="C8701" s="82"/>
      <c r="D8701" s="84"/>
      <c r="F8701" s="179"/>
    </row>
    <row r="8702" spans="3:6">
      <c r="C8702" s="82"/>
      <c r="D8702" s="84"/>
      <c r="F8702" s="179"/>
    </row>
    <row r="8703" spans="3:6">
      <c r="C8703" s="82"/>
      <c r="D8703" s="84"/>
      <c r="F8703" s="179"/>
    </row>
    <row r="8704" spans="3:6">
      <c r="C8704" s="82"/>
      <c r="D8704" s="84"/>
      <c r="F8704" s="179"/>
    </row>
    <row r="8705" spans="3:6">
      <c r="C8705" s="82"/>
      <c r="D8705" s="84"/>
      <c r="F8705" s="179"/>
    </row>
    <row r="8706" spans="3:6">
      <c r="C8706" s="82"/>
      <c r="D8706" s="84"/>
      <c r="F8706" s="179"/>
    </row>
    <row r="8707" spans="3:6">
      <c r="C8707" s="82"/>
      <c r="D8707" s="84"/>
      <c r="F8707" s="179"/>
    </row>
    <row r="8708" spans="3:6">
      <c r="C8708" s="82"/>
      <c r="D8708" s="84"/>
      <c r="F8708" s="179"/>
    </row>
    <row r="8709" spans="3:6">
      <c r="C8709" s="82"/>
      <c r="D8709" s="84"/>
      <c r="F8709" s="179"/>
    </row>
    <row r="8710" spans="3:6">
      <c r="C8710" s="82"/>
      <c r="D8710" s="84"/>
      <c r="F8710" s="179"/>
    </row>
    <row r="8711" spans="3:6">
      <c r="C8711" s="82"/>
      <c r="D8711" s="84"/>
      <c r="F8711" s="179"/>
    </row>
    <row r="8712" spans="3:6">
      <c r="C8712" s="82"/>
      <c r="D8712" s="84"/>
      <c r="F8712" s="179"/>
    </row>
    <row r="8713" spans="3:6">
      <c r="C8713" s="82"/>
      <c r="D8713" s="84"/>
      <c r="F8713" s="179"/>
    </row>
    <row r="8714" spans="3:6">
      <c r="C8714" s="82"/>
      <c r="D8714" s="84"/>
      <c r="F8714" s="179"/>
    </row>
    <row r="8715" spans="3:6">
      <c r="C8715" s="82"/>
      <c r="D8715" s="84"/>
      <c r="F8715" s="179"/>
    </row>
    <row r="8716" spans="3:6">
      <c r="C8716" s="82"/>
      <c r="D8716" s="84"/>
      <c r="F8716" s="179"/>
    </row>
    <row r="8717" spans="3:6">
      <c r="C8717" s="82"/>
      <c r="D8717" s="84"/>
      <c r="F8717" s="179"/>
    </row>
    <row r="8718" spans="3:6">
      <c r="C8718" s="82"/>
      <c r="D8718" s="84"/>
      <c r="F8718" s="179"/>
    </row>
    <row r="8719" spans="3:6">
      <c r="C8719" s="82"/>
      <c r="D8719" s="84"/>
      <c r="F8719" s="179"/>
    </row>
    <row r="8720" spans="3:6">
      <c r="C8720" s="82"/>
      <c r="D8720" s="84"/>
      <c r="F8720" s="179"/>
    </row>
    <row r="8721" spans="3:6">
      <c r="C8721" s="82"/>
      <c r="D8721" s="84"/>
      <c r="F8721" s="179"/>
    </row>
    <row r="8722" spans="3:6">
      <c r="C8722" s="82"/>
      <c r="D8722" s="84"/>
      <c r="F8722" s="179"/>
    </row>
    <row r="8723" spans="3:6">
      <c r="C8723" s="82"/>
      <c r="D8723" s="84"/>
      <c r="F8723" s="179"/>
    </row>
    <row r="8724" spans="3:6">
      <c r="C8724" s="82"/>
      <c r="D8724" s="84"/>
      <c r="F8724" s="179"/>
    </row>
    <row r="8725" spans="3:6">
      <c r="C8725" s="82"/>
      <c r="D8725" s="84"/>
      <c r="F8725" s="179"/>
    </row>
    <row r="8726" spans="3:6">
      <c r="C8726" s="82"/>
      <c r="D8726" s="84"/>
      <c r="F8726" s="179"/>
    </row>
    <row r="8727" spans="3:6">
      <c r="C8727" s="82"/>
      <c r="D8727" s="84"/>
      <c r="F8727" s="179"/>
    </row>
    <row r="8728" spans="3:6">
      <c r="C8728" s="82"/>
      <c r="D8728" s="84"/>
      <c r="F8728" s="179"/>
    </row>
    <row r="8729" spans="3:6">
      <c r="C8729" s="82"/>
      <c r="D8729" s="84"/>
      <c r="F8729" s="179"/>
    </row>
    <row r="8730" spans="3:6">
      <c r="C8730" s="82"/>
      <c r="D8730" s="84"/>
      <c r="F8730" s="179"/>
    </row>
    <row r="8731" spans="3:6">
      <c r="C8731" s="82"/>
      <c r="D8731" s="84"/>
      <c r="F8731" s="179"/>
    </row>
    <row r="8732" spans="3:6">
      <c r="C8732" s="82"/>
      <c r="D8732" s="84"/>
      <c r="F8732" s="179"/>
    </row>
    <row r="8733" spans="3:6">
      <c r="C8733" s="82"/>
      <c r="D8733" s="84"/>
      <c r="F8733" s="179"/>
    </row>
    <row r="8734" spans="3:6">
      <c r="C8734" s="82"/>
      <c r="D8734" s="84"/>
      <c r="F8734" s="179"/>
    </row>
    <row r="8735" spans="3:6">
      <c r="C8735" s="82"/>
      <c r="D8735" s="84"/>
      <c r="F8735" s="179"/>
    </row>
    <row r="8736" spans="3:6">
      <c r="C8736" s="82"/>
      <c r="D8736" s="84"/>
      <c r="F8736" s="179"/>
    </row>
    <row r="8737" spans="3:6">
      <c r="C8737" s="82"/>
      <c r="D8737" s="84"/>
      <c r="F8737" s="179"/>
    </row>
    <row r="8738" spans="3:6">
      <c r="C8738" s="82"/>
      <c r="D8738" s="84"/>
      <c r="F8738" s="179"/>
    </row>
    <row r="8739" spans="3:6">
      <c r="C8739" s="82"/>
      <c r="D8739" s="84"/>
      <c r="F8739" s="179"/>
    </row>
    <row r="8740" spans="3:6">
      <c r="C8740" s="82"/>
      <c r="D8740" s="84"/>
      <c r="F8740" s="179"/>
    </row>
    <row r="8741" spans="3:6">
      <c r="C8741" s="82"/>
      <c r="D8741" s="84"/>
      <c r="F8741" s="179"/>
    </row>
    <row r="8742" spans="3:6">
      <c r="C8742" s="82"/>
      <c r="D8742" s="84"/>
      <c r="F8742" s="179"/>
    </row>
    <row r="8743" spans="3:6">
      <c r="C8743" s="82"/>
      <c r="D8743" s="84"/>
      <c r="F8743" s="179"/>
    </row>
    <row r="8744" spans="3:6">
      <c r="C8744" s="82"/>
      <c r="D8744" s="84"/>
      <c r="F8744" s="179"/>
    </row>
    <row r="8745" spans="3:6">
      <c r="C8745" s="82"/>
      <c r="D8745" s="84"/>
      <c r="F8745" s="179"/>
    </row>
    <row r="8746" spans="3:6">
      <c r="C8746" s="82"/>
      <c r="D8746" s="84"/>
      <c r="F8746" s="179"/>
    </row>
    <row r="8747" spans="3:6">
      <c r="C8747" s="82"/>
      <c r="D8747" s="84"/>
      <c r="F8747" s="179"/>
    </row>
    <row r="8748" spans="3:6">
      <c r="C8748" s="82"/>
      <c r="D8748" s="84"/>
      <c r="F8748" s="179"/>
    </row>
    <row r="8749" spans="3:6">
      <c r="C8749" s="82"/>
      <c r="D8749" s="84"/>
      <c r="F8749" s="179"/>
    </row>
    <row r="8750" spans="3:6">
      <c r="C8750" s="82"/>
      <c r="D8750" s="84"/>
      <c r="F8750" s="179"/>
    </row>
    <row r="8751" spans="3:6">
      <c r="C8751" s="82"/>
      <c r="D8751" s="84"/>
      <c r="F8751" s="179"/>
    </row>
    <row r="8752" spans="3:6">
      <c r="C8752" s="82"/>
      <c r="D8752" s="84"/>
      <c r="F8752" s="179"/>
    </row>
    <row r="8753" spans="3:6">
      <c r="C8753" s="82"/>
      <c r="D8753" s="84"/>
      <c r="F8753" s="179"/>
    </row>
    <row r="8754" spans="3:6">
      <c r="C8754" s="82"/>
      <c r="D8754" s="84"/>
      <c r="F8754" s="179"/>
    </row>
    <row r="8755" spans="3:6">
      <c r="C8755" s="82"/>
      <c r="D8755" s="84"/>
      <c r="F8755" s="179"/>
    </row>
    <row r="8756" spans="3:6">
      <c r="C8756" s="82"/>
      <c r="D8756" s="84"/>
      <c r="F8756" s="179"/>
    </row>
    <row r="8757" spans="3:6">
      <c r="C8757" s="82"/>
      <c r="D8757" s="84"/>
      <c r="F8757" s="179"/>
    </row>
    <row r="8758" spans="3:6">
      <c r="C8758" s="82"/>
      <c r="D8758" s="84"/>
      <c r="F8758" s="179"/>
    </row>
    <row r="8759" spans="3:6">
      <c r="C8759" s="82"/>
      <c r="D8759" s="84"/>
      <c r="F8759" s="179"/>
    </row>
    <row r="8760" spans="3:6">
      <c r="C8760" s="82"/>
      <c r="D8760" s="84"/>
      <c r="F8760" s="179"/>
    </row>
    <row r="8761" spans="3:6">
      <c r="C8761" s="82"/>
      <c r="D8761" s="84"/>
      <c r="F8761" s="179"/>
    </row>
    <row r="8762" spans="3:6">
      <c r="C8762" s="82"/>
      <c r="D8762" s="84"/>
      <c r="F8762" s="179"/>
    </row>
    <row r="8763" spans="3:6">
      <c r="C8763" s="82"/>
      <c r="D8763" s="84"/>
      <c r="F8763" s="179"/>
    </row>
    <row r="8764" spans="3:6">
      <c r="C8764" s="82"/>
      <c r="D8764" s="84"/>
      <c r="F8764" s="179"/>
    </row>
    <row r="8765" spans="3:6">
      <c r="C8765" s="82"/>
      <c r="D8765" s="84"/>
      <c r="F8765" s="179"/>
    </row>
    <row r="8766" spans="3:6">
      <c r="C8766" s="82"/>
      <c r="D8766" s="84"/>
      <c r="F8766" s="179"/>
    </row>
    <row r="8767" spans="3:6">
      <c r="C8767" s="82"/>
      <c r="D8767" s="84"/>
      <c r="F8767" s="179"/>
    </row>
    <row r="8768" spans="3:6">
      <c r="C8768" s="82"/>
      <c r="D8768" s="84"/>
      <c r="F8768" s="179"/>
    </row>
    <row r="8769" spans="3:6">
      <c r="C8769" s="82"/>
      <c r="D8769" s="84"/>
      <c r="F8769" s="179"/>
    </row>
    <row r="8770" spans="3:6">
      <c r="C8770" s="82"/>
      <c r="D8770" s="84"/>
      <c r="F8770" s="179"/>
    </row>
    <row r="8771" spans="3:6">
      <c r="C8771" s="82"/>
      <c r="D8771" s="84"/>
      <c r="F8771" s="179"/>
    </row>
    <row r="8772" spans="3:6">
      <c r="C8772" s="82"/>
      <c r="D8772" s="84"/>
      <c r="F8772" s="179"/>
    </row>
    <row r="8773" spans="3:6">
      <c r="C8773" s="82"/>
      <c r="D8773" s="84"/>
      <c r="F8773" s="179"/>
    </row>
    <row r="8774" spans="3:6">
      <c r="C8774" s="82"/>
      <c r="D8774" s="84"/>
      <c r="F8774" s="179"/>
    </row>
    <row r="8775" spans="3:6">
      <c r="C8775" s="82"/>
      <c r="D8775" s="84"/>
      <c r="F8775" s="179"/>
    </row>
    <row r="8776" spans="3:6">
      <c r="C8776" s="82"/>
      <c r="D8776" s="84"/>
      <c r="F8776" s="179"/>
    </row>
    <row r="8777" spans="3:6">
      <c r="C8777" s="82"/>
      <c r="D8777" s="84"/>
      <c r="F8777" s="179"/>
    </row>
    <row r="8778" spans="3:6">
      <c r="C8778" s="82"/>
      <c r="D8778" s="84"/>
      <c r="F8778" s="179"/>
    </row>
    <row r="8779" spans="3:6">
      <c r="C8779" s="82"/>
      <c r="D8779" s="84"/>
      <c r="F8779" s="179"/>
    </row>
    <row r="8780" spans="3:6">
      <c r="C8780" s="82"/>
      <c r="D8780" s="84"/>
      <c r="F8780" s="179"/>
    </row>
    <row r="8781" spans="3:6">
      <c r="C8781" s="82"/>
      <c r="D8781" s="84"/>
      <c r="F8781" s="179"/>
    </row>
    <row r="8782" spans="3:6">
      <c r="C8782" s="82"/>
      <c r="D8782" s="84"/>
      <c r="F8782" s="179"/>
    </row>
    <row r="8783" spans="3:6">
      <c r="C8783" s="82"/>
      <c r="D8783" s="84"/>
      <c r="F8783" s="179"/>
    </row>
    <row r="8784" spans="3:6">
      <c r="C8784" s="82"/>
      <c r="D8784" s="84"/>
      <c r="F8784" s="179"/>
    </row>
    <row r="8785" spans="3:6">
      <c r="C8785" s="82"/>
      <c r="D8785" s="84"/>
      <c r="F8785" s="179"/>
    </row>
    <row r="8786" spans="3:6">
      <c r="C8786" s="82"/>
      <c r="D8786" s="84"/>
      <c r="F8786" s="179"/>
    </row>
    <row r="8787" spans="3:6">
      <c r="C8787" s="82"/>
      <c r="D8787" s="84"/>
      <c r="F8787" s="179"/>
    </row>
    <row r="8788" spans="3:6">
      <c r="C8788" s="82"/>
      <c r="D8788" s="84"/>
      <c r="F8788" s="179"/>
    </row>
    <row r="8789" spans="3:6">
      <c r="C8789" s="82"/>
      <c r="D8789" s="84"/>
      <c r="F8789" s="179"/>
    </row>
    <row r="8790" spans="3:6">
      <c r="C8790" s="82"/>
      <c r="D8790" s="84"/>
      <c r="F8790" s="179"/>
    </row>
    <row r="8791" spans="3:6">
      <c r="C8791" s="82"/>
      <c r="D8791" s="84"/>
      <c r="F8791" s="179"/>
    </row>
    <row r="8792" spans="3:6">
      <c r="C8792" s="82"/>
      <c r="D8792" s="84"/>
      <c r="F8792" s="179"/>
    </row>
    <row r="8793" spans="3:6">
      <c r="C8793" s="82"/>
      <c r="D8793" s="84"/>
      <c r="F8793" s="179"/>
    </row>
    <row r="8794" spans="3:6">
      <c r="C8794" s="82"/>
      <c r="D8794" s="84"/>
      <c r="F8794" s="179"/>
    </row>
    <row r="8795" spans="3:6">
      <c r="C8795" s="82"/>
      <c r="D8795" s="84"/>
      <c r="F8795" s="179"/>
    </row>
    <row r="8796" spans="3:6">
      <c r="C8796" s="82"/>
      <c r="D8796" s="84"/>
      <c r="F8796" s="179"/>
    </row>
    <row r="8797" spans="3:6">
      <c r="C8797" s="82"/>
      <c r="D8797" s="84"/>
      <c r="F8797" s="179"/>
    </row>
    <row r="8798" spans="3:6">
      <c r="C8798" s="82"/>
      <c r="D8798" s="84"/>
      <c r="F8798" s="179"/>
    </row>
    <row r="8799" spans="3:6">
      <c r="C8799" s="82"/>
      <c r="D8799" s="84"/>
      <c r="F8799" s="179"/>
    </row>
    <row r="8800" spans="3:6">
      <c r="C8800" s="82"/>
      <c r="D8800" s="84"/>
      <c r="F8800" s="179"/>
    </row>
    <row r="8801" spans="3:6">
      <c r="C8801" s="82"/>
      <c r="D8801" s="84"/>
      <c r="F8801" s="179"/>
    </row>
    <row r="8802" spans="3:6">
      <c r="C8802" s="82"/>
      <c r="D8802" s="84"/>
      <c r="F8802" s="179"/>
    </row>
    <row r="8803" spans="3:6">
      <c r="C8803" s="82"/>
      <c r="D8803" s="84"/>
      <c r="F8803" s="179"/>
    </row>
    <row r="8804" spans="3:6">
      <c r="C8804" s="82"/>
      <c r="D8804" s="84"/>
      <c r="F8804" s="179"/>
    </row>
    <row r="8805" spans="3:6">
      <c r="C8805" s="82"/>
      <c r="D8805" s="84"/>
      <c r="F8805" s="179"/>
    </row>
    <row r="8806" spans="3:6">
      <c r="C8806" s="82"/>
      <c r="D8806" s="84"/>
      <c r="F8806" s="179"/>
    </row>
    <row r="8807" spans="3:6">
      <c r="C8807" s="82"/>
      <c r="D8807" s="84"/>
      <c r="F8807" s="179"/>
    </row>
    <row r="8808" spans="3:6">
      <c r="C8808" s="82"/>
      <c r="D8808" s="84"/>
      <c r="F8808" s="179"/>
    </row>
    <row r="8809" spans="3:6">
      <c r="C8809" s="82"/>
      <c r="D8809" s="84"/>
      <c r="F8809" s="179"/>
    </row>
    <row r="8810" spans="3:6">
      <c r="C8810" s="82"/>
      <c r="D8810" s="84"/>
      <c r="F8810" s="179"/>
    </row>
    <row r="8811" spans="3:6">
      <c r="C8811" s="82"/>
      <c r="D8811" s="84"/>
      <c r="F8811" s="179"/>
    </row>
    <row r="8812" spans="3:6">
      <c r="C8812" s="82"/>
      <c r="D8812" s="84"/>
      <c r="F8812" s="179"/>
    </row>
    <row r="8813" spans="3:6">
      <c r="C8813" s="82"/>
      <c r="D8813" s="84"/>
      <c r="F8813" s="179"/>
    </row>
    <row r="8814" spans="3:6">
      <c r="C8814" s="82"/>
      <c r="D8814" s="84"/>
      <c r="F8814" s="179"/>
    </row>
    <row r="8815" spans="3:6">
      <c r="C8815" s="82"/>
      <c r="D8815" s="84"/>
      <c r="F8815" s="179"/>
    </row>
    <row r="8816" spans="3:6">
      <c r="C8816" s="82"/>
      <c r="D8816" s="84"/>
      <c r="F8816" s="179"/>
    </row>
    <row r="8817" spans="3:6">
      <c r="C8817" s="82"/>
      <c r="D8817" s="84"/>
      <c r="F8817" s="179"/>
    </row>
    <row r="8818" spans="3:6">
      <c r="C8818" s="82"/>
      <c r="D8818" s="84"/>
      <c r="F8818" s="179"/>
    </row>
    <row r="8819" spans="3:6">
      <c r="C8819" s="82"/>
      <c r="D8819" s="84"/>
      <c r="F8819" s="179"/>
    </row>
    <row r="8820" spans="3:6">
      <c r="C8820" s="82"/>
      <c r="D8820" s="84"/>
      <c r="F8820" s="179"/>
    </row>
    <row r="8821" spans="3:6">
      <c r="C8821" s="82"/>
      <c r="D8821" s="84"/>
      <c r="F8821" s="179"/>
    </row>
    <row r="8822" spans="3:6">
      <c r="C8822" s="82"/>
      <c r="D8822" s="84"/>
      <c r="F8822" s="179"/>
    </row>
    <row r="8823" spans="3:6">
      <c r="C8823" s="82"/>
      <c r="D8823" s="84"/>
      <c r="F8823" s="179"/>
    </row>
    <row r="8824" spans="3:6">
      <c r="C8824" s="82"/>
      <c r="D8824" s="84"/>
      <c r="F8824" s="179"/>
    </row>
    <row r="8825" spans="3:6">
      <c r="C8825" s="82"/>
      <c r="D8825" s="84"/>
      <c r="F8825" s="179"/>
    </row>
    <row r="8826" spans="3:6">
      <c r="C8826" s="82"/>
      <c r="D8826" s="84"/>
      <c r="F8826" s="179"/>
    </row>
    <row r="8827" spans="3:6">
      <c r="C8827" s="82"/>
      <c r="D8827" s="84"/>
      <c r="F8827" s="179"/>
    </row>
    <row r="8828" spans="3:6">
      <c r="C8828" s="82"/>
      <c r="D8828" s="84"/>
      <c r="F8828" s="179"/>
    </row>
    <row r="8829" spans="3:6">
      <c r="C8829" s="82"/>
      <c r="D8829" s="84"/>
      <c r="F8829" s="179"/>
    </row>
    <row r="8830" spans="3:6">
      <c r="C8830" s="82"/>
      <c r="D8830" s="84"/>
      <c r="F8830" s="179"/>
    </row>
    <row r="8831" spans="3:6">
      <c r="C8831" s="82"/>
      <c r="D8831" s="84"/>
      <c r="F8831" s="179"/>
    </row>
    <row r="8832" spans="3:6">
      <c r="C8832" s="82"/>
      <c r="D8832" s="84"/>
      <c r="F8832" s="179"/>
    </row>
    <row r="8833" spans="3:6">
      <c r="C8833" s="82"/>
      <c r="D8833" s="84"/>
      <c r="F8833" s="179"/>
    </row>
    <row r="8834" spans="3:6">
      <c r="C8834" s="82"/>
      <c r="D8834" s="84"/>
      <c r="F8834" s="179"/>
    </row>
    <row r="8835" spans="3:6">
      <c r="C8835" s="82"/>
      <c r="D8835" s="84"/>
      <c r="F8835" s="179"/>
    </row>
    <row r="8836" spans="3:6">
      <c r="C8836" s="82"/>
      <c r="D8836" s="84"/>
      <c r="F8836" s="179"/>
    </row>
    <row r="8837" spans="3:6">
      <c r="C8837" s="82"/>
      <c r="D8837" s="84"/>
      <c r="F8837" s="179"/>
    </row>
    <row r="8838" spans="3:6">
      <c r="C8838" s="82"/>
      <c r="D8838" s="84"/>
      <c r="F8838" s="179"/>
    </row>
    <row r="8839" spans="3:6">
      <c r="C8839" s="82"/>
      <c r="D8839" s="84"/>
      <c r="F8839" s="179"/>
    </row>
    <row r="8840" spans="3:6">
      <c r="C8840" s="82"/>
      <c r="D8840" s="84"/>
      <c r="F8840" s="179"/>
    </row>
    <row r="8841" spans="3:6">
      <c r="C8841" s="82"/>
      <c r="D8841" s="84"/>
      <c r="F8841" s="179"/>
    </row>
    <row r="8842" spans="3:6">
      <c r="C8842" s="82"/>
      <c r="D8842" s="84"/>
      <c r="F8842" s="179"/>
    </row>
    <row r="8843" spans="3:6">
      <c r="C8843" s="82"/>
      <c r="D8843" s="84"/>
      <c r="F8843" s="179"/>
    </row>
    <row r="8844" spans="3:6">
      <c r="C8844" s="82"/>
      <c r="D8844" s="84"/>
      <c r="F8844" s="179"/>
    </row>
    <row r="8845" spans="3:6">
      <c r="C8845" s="82"/>
      <c r="D8845" s="84"/>
      <c r="F8845" s="179"/>
    </row>
    <row r="8846" spans="3:6">
      <c r="C8846" s="82"/>
      <c r="D8846" s="84"/>
      <c r="F8846" s="179"/>
    </row>
    <row r="8847" spans="3:6">
      <c r="C8847" s="82"/>
      <c r="D8847" s="84"/>
      <c r="F8847" s="179"/>
    </row>
    <row r="8848" spans="3:6">
      <c r="C8848" s="82"/>
      <c r="D8848" s="84"/>
      <c r="F8848" s="179"/>
    </row>
    <row r="8849" spans="3:6">
      <c r="C8849" s="82"/>
      <c r="D8849" s="84"/>
      <c r="F8849" s="179"/>
    </row>
    <row r="8850" spans="3:6">
      <c r="C8850" s="82"/>
      <c r="D8850" s="84"/>
      <c r="F8850" s="179"/>
    </row>
    <row r="8851" spans="3:6">
      <c r="C8851" s="82"/>
      <c r="D8851" s="84"/>
      <c r="F8851" s="179"/>
    </row>
    <row r="8852" spans="3:6">
      <c r="C8852" s="82"/>
      <c r="D8852" s="84"/>
      <c r="F8852" s="179"/>
    </row>
    <row r="8853" spans="3:6">
      <c r="C8853" s="82"/>
      <c r="D8853" s="84"/>
      <c r="F8853" s="179"/>
    </row>
    <row r="8854" spans="3:6">
      <c r="C8854" s="82"/>
      <c r="D8854" s="84"/>
      <c r="F8854" s="179"/>
    </row>
    <row r="8855" spans="3:6">
      <c r="C8855" s="82"/>
      <c r="D8855" s="84"/>
      <c r="F8855" s="179"/>
    </row>
    <row r="8856" spans="3:6">
      <c r="C8856" s="82"/>
      <c r="D8856" s="84"/>
      <c r="F8856" s="179"/>
    </row>
    <row r="8857" spans="3:6">
      <c r="C8857" s="82"/>
      <c r="D8857" s="84"/>
      <c r="F8857" s="179"/>
    </row>
    <row r="8858" spans="3:6">
      <c r="C8858" s="82"/>
      <c r="D8858" s="84"/>
      <c r="F8858" s="179"/>
    </row>
    <row r="8859" spans="3:6">
      <c r="C8859" s="82"/>
      <c r="D8859" s="84"/>
      <c r="F8859" s="179"/>
    </row>
    <row r="8860" spans="3:6">
      <c r="C8860" s="82"/>
      <c r="D8860" s="84"/>
      <c r="F8860" s="179"/>
    </row>
    <row r="8861" spans="3:6">
      <c r="C8861" s="82"/>
      <c r="D8861" s="84"/>
      <c r="F8861" s="179"/>
    </row>
    <row r="8862" spans="3:6">
      <c r="C8862" s="82"/>
      <c r="D8862" s="84"/>
      <c r="F8862" s="179"/>
    </row>
    <row r="8863" spans="3:6">
      <c r="C8863" s="82"/>
      <c r="D8863" s="84"/>
      <c r="F8863" s="179"/>
    </row>
    <row r="8864" spans="3:6">
      <c r="C8864" s="82"/>
      <c r="D8864" s="84"/>
      <c r="F8864" s="179"/>
    </row>
    <row r="8865" spans="3:6">
      <c r="C8865" s="82"/>
      <c r="D8865" s="84"/>
      <c r="F8865" s="179"/>
    </row>
    <row r="8866" spans="3:6">
      <c r="C8866" s="82"/>
      <c r="D8866" s="84"/>
      <c r="F8866" s="179"/>
    </row>
    <row r="8867" spans="3:6">
      <c r="C8867" s="82"/>
      <c r="D8867" s="84"/>
      <c r="F8867" s="179"/>
    </row>
    <row r="8868" spans="3:6">
      <c r="C8868" s="82"/>
      <c r="D8868" s="84"/>
      <c r="F8868" s="179"/>
    </row>
    <row r="8869" spans="3:6">
      <c r="C8869" s="82"/>
      <c r="D8869" s="84"/>
      <c r="F8869" s="179"/>
    </row>
    <row r="8870" spans="3:6">
      <c r="C8870" s="82"/>
      <c r="D8870" s="84"/>
      <c r="F8870" s="179"/>
    </row>
    <row r="8871" spans="3:6">
      <c r="C8871" s="82"/>
      <c r="D8871" s="84"/>
      <c r="F8871" s="179"/>
    </row>
    <row r="8872" spans="3:6">
      <c r="C8872" s="82"/>
      <c r="D8872" s="84"/>
      <c r="F8872" s="179"/>
    </row>
    <row r="8873" spans="3:6">
      <c r="C8873" s="82"/>
      <c r="D8873" s="84"/>
      <c r="F8873" s="179"/>
    </row>
    <row r="8874" spans="3:6">
      <c r="C8874" s="82"/>
      <c r="D8874" s="84"/>
      <c r="F8874" s="179"/>
    </row>
    <row r="8875" spans="3:6">
      <c r="C8875" s="82"/>
      <c r="D8875" s="84"/>
      <c r="F8875" s="179"/>
    </row>
    <row r="8876" spans="3:6">
      <c r="C8876" s="82"/>
      <c r="D8876" s="84"/>
      <c r="F8876" s="179"/>
    </row>
    <row r="8877" spans="3:6">
      <c r="C8877" s="82"/>
      <c r="D8877" s="84"/>
      <c r="F8877" s="179"/>
    </row>
    <row r="8878" spans="3:6">
      <c r="C8878" s="82"/>
      <c r="D8878" s="84"/>
      <c r="F8878" s="179"/>
    </row>
    <row r="8879" spans="3:6">
      <c r="C8879" s="82"/>
      <c r="D8879" s="84"/>
      <c r="F8879" s="179"/>
    </row>
    <row r="8880" spans="3:6">
      <c r="C8880" s="82"/>
      <c r="D8880" s="84"/>
      <c r="F8880" s="179"/>
    </row>
    <row r="8881" spans="3:6">
      <c r="C8881" s="82"/>
      <c r="D8881" s="84"/>
      <c r="F8881" s="179"/>
    </row>
    <row r="8882" spans="3:6">
      <c r="C8882" s="82"/>
      <c r="D8882" s="84"/>
      <c r="F8882" s="179"/>
    </row>
    <row r="8883" spans="3:6">
      <c r="C8883" s="82"/>
      <c r="D8883" s="84"/>
      <c r="F8883" s="179"/>
    </row>
    <row r="8884" spans="3:6">
      <c r="C8884" s="82"/>
      <c r="D8884" s="84"/>
      <c r="F8884" s="179"/>
    </row>
    <row r="8885" spans="3:6">
      <c r="C8885" s="82"/>
      <c r="D8885" s="84"/>
      <c r="F8885" s="179"/>
    </row>
    <row r="8886" spans="3:6">
      <c r="C8886" s="82"/>
      <c r="D8886" s="84"/>
      <c r="F8886" s="179"/>
    </row>
    <row r="8887" spans="3:6">
      <c r="C8887" s="82"/>
      <c r="D8887" s="84"/>
      <c r="F8887" s="179"/>
    </row>
    <row r="8888" spans="3:6">
      <c r="C8888" s="82"/>
      <c r="D8888" s="84"/>
      <c r="F8888" s="179"/>
    </row>
    <row r="8889" spans="3:6">
      <c r="C8889" s="82"/>
      <c r="D8889" s="84"/>
      <c r="F8889" s="179"/>
    </row>
    <row r="8890" spans="3:6">
      <c r="C8890" s="82"/>
      <c r="D8890" s="84"/>
      <c r="F8890" s="179"/>
    </row>
    <row r="8891" spans="3:6">
      <c r="C8891" s="82"/>
      <c r="D8891" s="84"/>
      <c r="F8891" s="179"/>
    </row>
    <row r="8892" spans="3:6">
      <c r="C8892" s="82"/>
      <c r="D8892" s="84"/>
      <c r="F8892" s="179"/>
    </row>
    <row r="8893" spans="3:6">
      <c r="C8893" s="82"/>
      <c r="D8893" s="84"/>
      <c r="F8893" s="179"/>
    </row>
    <row r="8894" spans="3:6">
      <c r="C8894" s="82"/>
      <c r="D8894" s="84"/>
      <c r="F8894" s="179"/>
    </row>
    <row r="8895" spans="3:6">
      <c r="C8895" s="82"/>
      <c r="D8895" s="84"/>
      <c r="F8895" s="179"/>
    </row>
    <row r="8896" spans="3:6">
      <c r="C8896" s="82"/>
      <c r="D8896" s="84"/>
      <c r="F8896" s="179"/>
    </row>
    <row r="8897" spans="3:6">
      <c r="C8897" s="82"/>
      <c r="D8897" s="84"/>
      <c r="F8897" s="179"/>
    </row>
    <row r="8898" spans="3:6">
      <c r="C8898" s="82"/>
      <c r="D8898" s="84"/>
      <c r="F8898" s="179"/>
    </row>
    <row r="8899" spans="3:6">
      <c r="C8899" s="82"/>
      <c r="D8899" s="84"/>
      <c r="F8899" s="179"/>
    </row>
    <row r="8900" spans="3:6">
      <c r="C8900" s="82"/>
      <c r="D8900" s="84"/>
      <c r="F8900" s="179"/>
    </row>
    <row r="8901" spans="3:6">
      <c r="C8901" s="82"/>
      <c r="D8901" s="84"/>
      <c r="F8901" s="179"/>
    </row>
    <row r="8902" spans="3:6">
      <c r="C8902" s="82"/>
      <c r="D8902" s="84"/>
      <c r="F8902" s="179"/>
    </row>
    <row r="8903" spans="3:6">
      <c r="C8903" s="82"/>
      <c r="D8903" s="84"/>
      <c r="F8903" s="179"/>
    </row>
    <row r="8904" spans="3:6">
      <c r="C8904" s="82"/>
      <c r="D8904" s="84"/>
      <c r="F8904" s="179"/>
    </row>
    <row r="8905" spans="3:6">
      <c r="C8905" s="82"/>
      <c r="D8905" s="84"/>
      <c r="F8905" s="179"/>
    </row>
    <row r="8906" spans="3:6">
      <c r="C8906" s="82"/>
      <c r="D8906" s="84"/>
      <c r="F8906" s="179"/>
    </row>
    <row r="8907" spans="3:6">
      <c r="C8907" s="82"/>
      <c r="D8907" s="84"/>
      <c r="F8907" s="179"/>
    </row>
    <row r="8908" spans="3:6">
      <c r="C8908" s="82"/>
      <c r="D8908" s="84"/>
      <c r="F8908" s="179"/>
    </row>
    <row r="8909" spans="3:6">
      <c r="C8909" s="82"/>
      <c r="D8909" s="84"/>
      <c r="F8909" s="179"/>
    </row>
    <row r="8910" spans="3:6">
      <c r="C8910" s="82"/>
      <c r="D8910" s="84"/>
      <c r="F8910" s="179"/>
    </row>
    <row r="8911" spans="3:6">
      <c r="C8911" s="82"/>
      <c r="D8911" s="84"/>
      <c r="F8911" s="179"/>
    </row>
    <row r="8912" spans="3:6">
      <c r="C8912" s="82"/>
      <c r="D8912" s="84"/>
      <c r="F8912" s="179"/>
    </row>
    <row r="8913" spans="3:6">
      <c r="C8913" s="82"/>
      <c r="D8913" s="84"/>
      <c r="F8913" s="179"/>
    </row>
    <row r="8914" spans="3:6">
      <c r="C8914" s="82"/>
      <c r="D8914" s="84"/>
      <c r="F8914" s="179"/>
    </row>
    <row r="8915" spans="3:6">
      <c r="C8915" s="82"/>
      <c r="D8915" s="84"/>
      <c r="F8915" s="179"/>
    </row>
    <row r="8916" spans="3:6">
      <c r="C8916" s="82"/>
      <c r="D8916" s="84"/>
      <c r="F8916" s="179"/>
    </row>
    <row r="8917" spans="3:6">
      <c r="C8917" s="82"/>
      <c r="D8917" s="84"/>
      <c r="F8917" s="179"/>
    </row>
    <row r="8918" spans="3:6">
      <c r="C8918" s="82"/>
      <c r="D8918" s="84"/>
      <c r="F8918" s="179"/>
    </row>
    <row r="8919" spans="3:6">
      <c r="C8919" s="82"/>
      <c r="D8919" s="84"/>
      <c r="F8919" s="179"/>
    </row>
    <row r="8920" spans="3:6">
      <c r="C8920" s="82"/>
      <c r="D8920" s="84"/>
      <c r="F8920" s="179"/>
    </row>
    <row r="8921" spans="3:6">
      <c r="C8921" s="82"/>
      <c r="D8921" s="84"/>
      <c r="F8921" s="179"/>
    </row>
    <row r="8922" spans="3:6">
      <c r="C8922" s="82"/>
      <c r="D8922" s="84"/>
      <c r="F8922" s="179"/>
    </row>
    <row r="8923" spans="3:6">
      <c r="C8923" s="82"/>
      <c r="D8923" s="84"/>
      <c r="F8923" s="179"/>
    </row>
    <row r="8924" spans="3:6">
      <c r="C8924" s="82"/>
      <c r="D8924" s="84"/>
      <c r="F8924" s="179"/>
    </row>
    <row r="8925" spans="3:6">
      <c r="C8925" s="82"/>
      <c r="D8925" s="84"/>
      <c r="F8925" s="179"/>
    </row>
    <row r="8926" spans="3:6">
      <c r="C8926" s="82"/>
      <c r="D8926" s="84"/>
      <c r="F8926" s="179"/>
    </row>
    <row r="8927" spans="3:6">
      <c r="C8927" s="82"/>
      <c r="D8927" s="84"/>
      <c r="F8927" s="179"/>
    </row>
    <row r="8928" spans="3:6">
      <c r="C8928" s="82"/>
      <c r="D8928" s="84"/>
      <c r="F8928" s="179"/>
    </row>
    <row r="8929" spans="3:6">
      <c r="C8929" s="82"/>
      <c r="D8929" s="84"/>
      <c r="F8929" s="179"/>
    </row>
    <row r="8930" spans="3:6">
      <c r="C8930" s="82"/>
      <c r="D8930" s="84"/>
      <c r="F8930" s="179"/>
    </row>
    <row r="8931" spans="3:6">
      <c r="C8931" s="82"/>
      <c r="D8931" s="84"/>
      <c r="F8931" s="179"/>
    </row>
    <row r="8932" spans="3:6">
      <c r="C8932" s="82"/>
      <c r="D8932" s="84"/>
      <c r="F8932" s="179"/>
    </row>
    <row r="8933" spans="3:6">
      <c r="C8933" s="82"/>
      <c r="D8933" s="84"/>
      <c r="F8933" s="179"/>
    </row>
    <row r="8934" spans="3:6">
      <c r="C8934" s="82"/>
      <c r="D8934" s="84"/>
      <c r="F8934" s="179"/>
    </row>
    <row r="8935" spans="3:6">
      <c r="C8935" s="82"/>
      <c r="D8935" s="84"/>
      <c r="F8935" s="179"/>
    </row>
    <row r="8936" spans="3:6">
      <c r="C8936" s="82"/>
      <c r="D8936" s="84"/>
      <c r="F8936" s="179"/>
    </row>
    <row r="8937" spans="3:6">
      <c r="C8937" s="82"/>
      <c r="D8937" s="84"/>
      <c r="F8937" s="179"/>
    </row>
    <row r="8938" spans="3:6">
      <c r="C8938" s="82"/>
      <c r="D8938" s="84"/>
      <c r="F8938" s="179"/>
    </row>
    <row r="8939" spans="3:6">
      <c r="C8939" s="82"/>
      <c r="D8939" s="84"/>
      <c r="F8939" s="179"/>
    </row>
    <row r="8940" spans="3:6">
      <c r="C8940" s="82"/>
      <c r="D8940" s="84"/>
      <c r="F8940" s="179"/>
    </row>
    <row r="8941" spans="3:6">
      <c r="C8941" s="82"/>
      <c r="D8941" s="84"/>
      <c r="F8941" s="179"/>
    </row>
    <row r="8942" spans="3:6">
      <c r="C8942" s="82"/>
      <c r="D8942" s="84"/>
      <c r="F8942" s="179"/>
    </row>
    <row r="8943" spans="3:6">
      <c r="C8943" s="82"/>
      <c r="D8943" s="84"/>
      <c r="F8943" s="179"/>
    </row>
    <row r="8944" spans="3:6">
      <c r="C8944" s="82"/>
      <c r="D8944" s="84"/>
      <c r="F8944" s="179"/>
    </row>
    <row r="8945" spans="3:6">
      <c r="C8945" s="82"/>
      <c r="D8945" s="84"/>
      <c r="F8945" s="179"/>
    </row>
    <row r="8946" spans="3:6">
      <c r="C8946" s="82"/>
      <c r="D8946" s="84"/>
      <c r="F8946" s="179"/>
    </row>
    <row r="8947" spans="3:6">
      <c r="C8947" s="82"/>
      <c r="D8947" s="84"/>
      <c r="F8947" s="179"/>
    </row>
    <row r="8948" spans="3:6">
      <c r="C8948" s="82"/>
      <c r="D8948" s="84"/>
      <c r="F8948" s="179"/>
    </row>
    <row r="8949" spans="3:6">
      <c r="C8949" s="82"/>
      <c r="D8949" s="84"/>
      <c r="F8949" s="179"/>
    </row>
    <row r="8950" spans="3:6">
      <c r="C8950" s="82"/>
      <c r="D8950" s="84"/>
      <c r="F8950" s="179"/>
    </row>
    <row r="8951" spans="3:6">
      <c r="C8951" s="82"/>
      <c r="D8951" s="84"/>
      <c r="F8951" s="179"/>
    </row>
    <row r="8952" spans="3:6">
      <c r="C8952" s="82"/>
      <c r="D8952" s="84"/>
      <c r="F8952" s="179"/>
    </row>
    <row r="8953" spans="3:6">
      <c r="C8953" s="82"/>
      <c r="D8953" s="84"/>
      <c r="F8953" s="179"/>
    </row>
    <row r="8954" spans="3:6">
      <c r="C8954" s="82"/>
      <c r="D8954" s="84"/>
      <c r="F8954" s="179"/>
    </row>
    <row r="8955" spans="3:6">
      <c r="C8955" s="82"/>
      <c r="D8955" s="84"/>
      <c r="F8955" s="179"/>
    </row>
    <row r="8956" spans="3:6">
      <c r="C8956" s="82"/>
      <c r="D8956" s="84"/>
      <c r="F8956" s="179"/>
    </row>
    <row r="8957" spans="3:6">
      <c r="C8957" s="82"/>
      <c r="D8957" s="84"/>
      <c r="F8957" s="179"/>
    </row>
    <row r="8958" spans="3:6">
      <c r="C8958" s="82"/>
      <c r="D8958" s="84"/>
      <c r="F8958" s="179"/>
    </row>
    <row r="8959" spans="3:6">
      <c r="C8959" s="82"/>
      <c r="D8959" s="84"/>
      <c r="F8959" s="179"/>
    </row>
    <row r="8960" spans="3:6">
      <c r="C8960" s="82"/>
      <c r="D8960" s="84"/>
      <c r="F8960" s="179"/>
    </row>
    <row r="8961" spans="3:6">
      <c r="C8961" s="82"/>
      <c r="D8961" s="84"/>
      <c r="F8961" s="179"/>
    </row>
    <row r="8962" spans="3:6">
      <c r="C8962" s="82"/>
      <c r="D8962" s="84"/>
      <c r="F8962" s="179"/>
    </row>
    <row r="8963" spans="3:6">
      <c r="C8963" s="82"/>
      <c r="D8963" s="84"/>
      <c r="F8963" s="179"/>
    </row>
    <row r="8964" spans="3:6">
      <c r="C8964" s="82"/>
      <c r="D8964" s="84"/>
      <c r="F8964" s="179"/>
    </row>
    <row r="8965" spans="3:6">
      <c r="C8965" s="82"/>
      <c r="D8965" s="84"/>
      <c r="F8965" s="179"/>
    </row>
    <row r="8966" spans="3:6">
      <c r="C8966" s="82"/>
      <c r="D8966" s="84"/>
      <c r="F8966" s="179"/>
    </row>
    <row r="8967" spans="3:6">
      <c r="C8967" s="82"/>
      <c r="D8967" s="84"/>
      <c r="F8967" s="179"/>
    </row>
    <row r="8968" spans="3:6">
      <c r="C8968" s="82"/>
      <c r="D8968" s="84"/>
      <c r="F8968" s="179"/>
    </row>
    <row r="8969" spans="3:6">
      <c r="C8969" s="82"/>
      <c r="D8969" s="84"/>
      <c r="F8969" s="179"/>
    </row>
    <row r="8970" spans="3:6">
      <c r="C8970" s="82"/>
      <c r="D8970" s="84"/>
      <c r="F8970" s="179"/>
    </row>
    <row r="8971" spans="3:6">
      <c r="C8971" s="82"/>
      <c r="D8971" s="84"/>
      <c r="F8971" s="179"/>
    </row>
    <row r="8972" spans="3:6">
      <c r="C8972" s="82"/>
      <c r="D8972" s="84"/>
      <c r="F8972" s="179"/>
    </row>
    <row r="8973" spans="3:6">
      <c r="C8973" s="82"/>
      <c r="D8973" s="84"/>
      <c r="F8973" s="179"/>
    </row>
    <row r="8974" spans="3:6">
      <c r="C8974" s="82"/>
      <c r="D8974" s="84"/>
      <c r="F8974" s="179"/>
    </row>
    <row r="8975" spans="3:6">
      <c r="C8975" s="82"/>
      <c r="D8975" s="84"/>
      <c r="F8975" s="179"/>
    </row>
    <row r="8976" spans="3:6">
      <c r="C8976" s="82"/>
      <c r="D8976" s="84"/>
      <c r="F8976" s="179"/>
    </row>
    <row r="8977" spans="3:6">
      <c r="C8977" s="82"/>
      <c r="D8977" s="84"/>
      <c r="F8977" s="179"/>
    </row>
    <row r="8978" spans="3:6">
      <c r="C8978" s="82"/>
      <c r="D8978" s="84"/>
      <c r="F8978" s="179"/>
    </row>
    <row r="8979" spans="3:6">
      <c r="C8979" s="82"/>
      <c r="D8979" s="84"/>
      <c r="F8979" s="179"/>
    </row>
    <row r="8980" spans="3:6">
      <c r="C8980" s="82"/>
      <c r="D8980" s="84"/>
      <c r="F8980" s="179"/>
    </row>
    <row r="8981" spans="3:6">
      <c r="C8981" s="82"/>
      <c r="D8981" s="84"/>
      <c r="F8981" s="179"/>
    </row>
    <row r="8982" spans="3:6">
      <c r="C8982" s="82"/>
      <c r="D8982" s="84"/>
      <c r="F8982" s="179"/>
    </row>
    <row r="8983" spans="3:6">
      <c r="C8983" s="82"/>
      <c r="D8983" s="84"/>
      <c r="F8983" s="179"/>
    </row>
    <row r="8984" spans="3:6">
      <c r="C8984" s="82"/>
      <c r="D8984" s="84"/>
      <c r="F8984" s="179"/>
    </row>
    <row r="8985" spans="3:6">
      <c r="C8985" s="82"/>
      <c r="D8985" s="84"/>
      <c r="F8985" s="179"/>
    </row>
    <row r="8986" spans="3:6">
      <c r="C8986" s="82"/>
      <c r="D8986" s="84"/>
      <c r="F8986" s="179"/>
    </row>
    <row r="8987" spans="3:6">
      <c r="C8987" s="82"/>
      <c r="D8987" s="84"/>
      <c r="F8987" s="179"/>
    </row>
    <row r="8988" spans="3:6">
      <c r="C8988" s="82"/>
      <c r="D8988" s="84"/>
      <c r="F8988" s="179"/>
    </row>
    <row r="8989" spans="3:6">
      <c r="C8989" s="82"/>
      <c r="D8989" s="84"/>
      <c r="F8989" s="179"/>
    </row>
    <row r="8990" spans="3:6">
      <c r="C8990" s="82"/>
      <c r="D8990" s="84"/>
      <c r="F8990" s="179"/>
    </row>
    <row r="8991" spans="3:6">
      <c r="C8991" s="82"/>
      <c r="D8991" s="84"/>
      <c r="F8991" s="179"/>
    </row>
    <row r="8992" spans="3:6">
      <c r="C8992" s="82"/>
      <c r="D8992" s="84"/>
      <c r="F8992" s="179"/>
    </row>
    <row r="8993" spans="3:6">
      <c r="C8993" s="82"/>
      <c r="D8993" s="84"/>
      <c r="F8993" s="179"/>
    </row>
    <row r="8994" spans="3:6">
      <c r="C8994" s="82"/>
      <c r="D8994" s="84"/>
      <c r="F8994" s="179"/>
    </row>
    <row r="8995" spans="3:6">
      <c r="C8995" s="82"/>
      <c r="D8995" s="84"/>
      <c r="F8995" s="179"/>
    </row>
    <row r="8996" spans="3:6">
      <c r="C8996" s="82"/>
      <c r="D8996" s="84"/>
      <c r="F8996" s="179"/>
    </row>
    <row r="8997" spans="3:6">
      <c r="C8997" s="82"/>
      <c r="D8997" s="84"/>
      <c r="F8997" s="179"/>
    </row>
    <row r="8998" spans="3:6">
      <c r="C8998" s="82"/>
      <c r="D8998" s="84"/>
      <c r="F8998" s="179"/>
    </row>
    <row r="8999" spans="3:6">
      <c r="C8999" s="82"/>
      <c r="D8999" s="84"/>
      <c r="F8999" s="179"/>
    </row>
    <row r="9000" spans="3:6">
      <c r="C9000" s="82"/>
      <c r="D9000" s="84"/>
      <c r="F9000" s="179"/>
    </row>
    <row r="9001" spans="3:6">
      <c r="C9001" s="82"/>
      <c r="D9001" s="84"/>
      <c r="F9001" s="179"/>
    </row>
    <row r="9002" spans="3:6">
      <c r="C9002" s="82"/>
      <c r="D9002" s="84"/>
      <c r="F9002" s="179"/>
    </row>
    <row r="9003" spans="3:6">
      <c r="C9003" s="82"/>
      <c r="D9003" s="84"/>
      <c r="F9003" s="179"/>
    </row>
    <row r="9004" spans="3:6">
      <c r="C9004" s="82"/>
      <c r="D9004" s="84"/>
      <c r="F9004" s="179"/>
    </row>
    <row r="9005" spans="3:6">
      <c r="C9005" s="82"/>
      <c r="D9005" s="84"/>
      <c r="F9005" s="179"/>
    </row>
    <row r="9006" spans="3:6">
      <c r="C9006" s="82"/>
      <c r="D9006" s="84"/>
      <c r="F9006" s="179"/>
    </row>
    <row r="9007" spans="3:6">
      <c r="C9007" s="82"/>
      <c r="D9007" s="84"/>
      <c r="F9007" s="179"/>
    </row>
    <row r="9008" spans="3:6">
      <c r="C9008" s="82"/>
      <c r="D9008" s="84"/>
      <c r="F9008" s="179"/>
    </row>
    <row r="9009" spans="3:6">
      <c r="C9009" s="82"/>
      <c r="D9009" s="84"/>
      <c r="F9009" s="179"/>
    </row>
    <row r="9010" spans="3:6">
      <c r="C9010" s="82"/>
      <c r="D9010" s="84"/>
      <c r="F9010" s="179"/>
    </row>
    <row r="9011" spans="3:6">
      <c r="C9011" s="82"/>
      <c r="D9011" s="84"/>
      <c r="F9011" s="179"/>
    </row>
    <row r="9012" spans="3:6">
      <c r="C9012" s="82"/>
      <c r="D9012" s="84"/>
      <c r="F9012" s="179"/>
    </row>
    <row r="9013" spans="3:6">
      <c r="C9013" s="82"/>
      <c r="D9013" s="84"/>
      <c r="F9013" s="179"/>
    </row>
    <row r="9014" spans="3:6">
      <c r="C9014" s="82"/>
      <c r="D9014" s="84"/>
      <c r="F9014" s="179"/>
    </row>
    <row r="9015" spans="3:6">
      <c r="C9015" s="82"/>
      <c r="D9015" s="84"/>
      <c r="F9015" s="179"/>
    </row>
    <row r="9016" spans="3:6">
      <c r="C9016" s="82"/>
      <c r="D9016" s="84"/>
      <c r="F9016" s="179"/>
    </row>
    <row r="9017" spans="3:6">
      <c r="C9017" s="82"/>
      <c r="D9017" s="84"/>
      <c r="F9017" s="179"/>
    </row>
    <row r="9018" spans="3:6">
      <c r="C9018" s="82"/>
      <c r="D9018" s="84"/>
      <c r="F9018" s="179"/>
    </row>
    <row r="9019" spans="3:6">
      <c r="C9019" s="82"/>
      <c r="D9019" s="84"/>
      <c r="F9019" s="179"/>
    </row>
    <row r="9020" spans="3:6">
      <c r="C9020" s="82"/>
      <c r="D9020" s="84"/>
      <c r="F9020" s="179"/>
    </row>
    <row r="9021" spans="3:6">
      <c r="C9021" s="82"/>
      <c r="D9021" s="84"/>
      <c r="F9021" s="179"/>
    </row>
    <row r="9022" spans="3:6">
      <c r="C9022" s="82"/>
      <c r="D9022" s="84"/>
      <c r="F9022" s="179"/>
    </row>
    <row r="9023" spans="3:6">
      <c r="C9023" s="82"/>
      <c r="D9023" s="84"/>
      <c r="F9023" s="179"/>
    </row>
    <row r="9024" spans="3:6">
      <c r="C9024" s="82"/>
      <c r="D9024" s="84"/>
      <c r="F9024" s="179"/>
    </row>
    <row r="9025" spans="3:6">
      <c r="C9025" s="82"/>
      <c r="D9025" s="84"/>
      <c r="F9025" s="179"/>
    </row>
    <row r="9026" spans="3:6">
      <c r="C9026" s="82"/>
      <c r="D9026" s="84"/>
      <c r="F9026" s="179"/>
    </row>
    <row r="9027" spans="3:6">
      <c r="C9027" s="82"/>
      <c r="D9027" s="84"/>
      <c r="F9027" s="179"/>
    </row>
    <row r="9028" spans="3:6">
      <c r="C9028" s="82"/>
      <c r="D9028" s="84"/>
      <c r="F9028" s="179"/>
    </row>
    <row r="9029" spans="3:6">
      <c r="C9029" s="82"/>
      <c r="D9029" s="84"/>
      <c r="F9029" s="179"/>
    </row>
    <row r="9030" spans="3:6">
      <c r="C9030" s="82"/>
      <c r="D9030" s="84"/>
      <c r="F9030" s="179"/>
    </row>
    <row r="9031" spans="3:6">
      <c r="C9031" s="82"/>
      <c r="D9031" s="84"/>
      <c r="F9031" s="179"/>
    </row>
    <row r="9032" spans="3:6">
      <c r="C9032" s="82"/>
      <c r="D9032" s="84"/>
      <c r="F9032" s="179"/>
    </row>
    <row r="9033" spans="3:6">
      <c r="C9033" s="82"/>
      <c r="D9033" s="84"/>
      <c r="F9033" s="179"/>
    </row>
    <row r="9034" spans="3:6">
      <c r="C9034" s="82"/>
      <c r="D9034" s="84"/>
      <c r="F9034" s="179"/>
    </row>
    <row r="9035" spans="3:6">
      <c r="C9035" s="82"/>
      <c r="D9035" s="84"/>
      <c r="F9035" s="179"/>
    </row>
    <row r="9036" spans="3:6">
      <c r="C9036" s="82"/>
      <c r="D9036" s="84"/>
      <c r="F9036" s="179"/>
    </row>
    <row r="9037" spans="3:6">
      <c r="C9037" s="82"/>
      <c r="D9037" s="84"/>
      <c r="F9037" s="179"/>
    </row>
    <row r="9038" spans="3:6">
      <c r="C9038" s="82"/>
      <c r="D9038" s="84"/>
      <c r="F9038" s="179"/>
    </row>
    <row r="9039" spans="3:6">
      <c r="C9039" s="82"/>
      <c r="D9039" s="84"/>
      <c r="F9039" s="179"/>
    </row>
    <row r="9040" spans="3:6">
      <c r="C9040" s="82"/>
      <c r="D9040" s="84"/>
      <c r="F9040" s="179"/>
    </row>
    <row r="9041" spans="3:6">
      <c r="C9041" s="82"/>
      <c r="D9041" s="84"/>
      <c r="F9041" s="179"/>
    </row>
    <row r="9042" spans="3:6">
      <c r="C9042" s="82"/>
      <c r="D9042" s="84"/>
      <c r="F9042" s="179"/>
    </row>
    <row r="9043" spans="3:6">
      <c r="C9043" s="82"/>
      <c r="D9043" s="84"/>
      <c r="F9043" s="179"/>
    </row>
    <row r="9044" spans="3:6">
      <c r="C9044" s="82"/>
      <c r="D9044" s="84"/>
      <c r="F9044" s="179"/>
    </row>
    <row r="9045" spans="3:6">
      <c r="C9045" s="82"/>
      <c r="D9045" s="84"/>
      <c r="F9045" s="179"/>
    </row>
    <row r="9046" spans="3:6">
      <c r="C9046" s="82"/>
      <c r="D9046" s="84"/>
      <c r="F9046" s="179"/>
    </row>
    <row r="9047" spans="3:6">
      <c r="C9047" s="82"/>
      <c r="D9047" s="84"/>
      <c r="F9047" s="179"/>
    </row>
    <row r="9048" spans="3:6">
      <c r="C9048" s="82"/>
      <c r="D9048" s="84"/>
      <c r="F9048" s="179"/>
    </row>
    <row r="9049" spans="3:6">
      <c r="C9049" s="82"/>
      <c r="D9049" s="84"/>
      <c r="F9049" s="179"/>
    </row>
    <row r="9050" spans="3:6">
      <c r="C9050" s="82"/>
      <c r="D9050" s="84"/>
      <c r="F9050" s="179"/>
    </row>
    <row r="9051" spans="3:6">
      <c r="C9051" s="82"/>
      <c r="D9051" s="84"/>
      <c r="F9051" s="179"/>
    </row>
    <row r="9052" spans="3:6">
      <c r="C9052" s="82"/>
      <c r="D9052" s="84"/>
      <c r="F9052" s="179"/>
    </row>
    <row r="9053" spans="3:6">
      <c r="C9053" s="82"/>
      <c r="D9053" s="84"/>
      <c r="F9053" s="179"/>
    </row>
    <row r="9054" spans="3:6">
      <c r="C9054" s="82"/>
      <c r="D9054" s="84"/>
      <c r="F9054" s="179"/>
    </row>
    <row r="9055" spans="3:6">
      <c r="C9055" s="82"/>
      <c r="D9055" s="84"/>
      <c r="F9055" s="179"/>
    </row>
    <row r="9056" spans="3:6">
      <c r="C9056" s="82"/>
      <c r="D9056" s="84"/>
      <c r="F9056" s="179"/>
    </row>
    <row r="9057" spans="3:6">
      <c r="C9057" s="82"/>
      <c r="D9057" s="84"/>
      <c r="F9057" s="179"/>
    </row>
    <row r="9058" spans="3:6">
      <c r="C9058" s="82"/>
      <c r="D9058" s="84"/>
      <c r="F9058" s="179"/>
    </row>
    <row r="9059" spans="3:6">
      <c r="C9059" s="82"/>
      <c r="D9059" s="84"/>
      <c r="F9059" s="179"/>
    </row>
    <row r="9060" spans="3:6">
      <c r="C9060" s="82"/>
      <c r="D9060" s="84"/>
      <c r="F9060" s="179"/>
    </row>
    <row r="9061" spans="3:6">
      <c r="C9061" s="82"/>
      <c r="D9061" s="84"/>
      <c r="F9061" s="179"/>
    </row>
    <row r="9062" spans="3:6">
      <c r="C9062" s="82"/>
      <c r="D9062" s="84"/>
      <c r="F9062" s="179"/>
    </row>
    <row r="9063" spans="3:6">
      <c r="C9063" s="82"/>
      <c r="D9063" s="84"/>
      <c r="F9063" s="179"/>
    </row>
    <row r="9064" spans="3:6">
      <c r="C9064" s="82"/>
      <c r="D9064" s="84"/>
      <c r="F9064" s="179"/>
    </row>
    <row r="9065" spans="3:6">
      <c r="C9065" s="82"/>
      <c r="D9065" s="84"/>
      <c r="F9065" s="179"/>
    </row>
    <row r="9066" spans="3:6">
      <c r="C9066" s="82"/>
      <c r="D9066" s="84"/>
      <c r="F9066" s="179"/>
    </row>
    <row r="9067" spans="3:6">
      <c r="C9067" s="82"/>
      <c r="D9067" s="84"/>
      <c r="F9067" s="179"/>
    </row>
    <row r="9068" spans="3:6">
      <c r="C9068" s="82"/>
      <c r="D9068" s="84"/>
      <c r="F9068" s="179"/>
    </row>
    <row r="9069" spans="3:6">
      <c r="C9069" s="82"/>
      <c r="D9069" s="84"/>
      <c r="F9069" s="179"/>
    </row>
    <row r="9070" spans="3:6">
      <c r="C9070" s="82"/>
      <c r="D9070" s="84"/>
      <c r="F9070" s="179"/>
    </row>
    <row r="9071" spans="3:6">
      <c r="C9071" s="82"/>
      <c r="D9071" s="84"/>
      <c r="F9071" s="179"/>
    </row>
    <row r="9072" spans="3:6">
      <c r="C9072" s="82"/>
      <c r="D9072" s="84"/>
      <c r="F9072" s="179"/>
    </row>
    <row r="9073" spans="3:6">
      <c r="C9073" s="82"/>
      <c r="D9073" s="84"/>
      <c r="F9073" s="179"/>
    </row>
    <row r="9074" spans="3:6">
      <c r="C9074" s="82"/>
      <c r="D9074" s="84"/>
      <c r="F9074" s="179"/>
    </row>
    <row r="9075" spans="3:6">
      <c r="C9075" s="82"/>
      <c r="D9075" s="84"/>
      <c r="F9075" s="179"/>
    </row>
    <row r="9076" spans="3:6">
      <c r="C9076" s="82"/>
      <c r="D9076" s="84"/>
      <c r="F9076" s="179"/>
    </row>
    <row r="9077" spans="3:6">
      <c r="C9077" s="82"/>
      <c r="D9077" s="84"/>
      <c r="F9077" s="179"/>
    </row>
    <row r="9078" spans="3:6">
      <c r="C9078" s="82"/>
      <c r="D9078" s="84"/>
      <c r="F9078" s="179"/>
    </row>
    <row r="9079" spans="3:6">
      <c r="C9079" s="82"/>
      <c r="D9079" s="84"/>
      <c r="F9079" s="179"/>
    </row>
    <row r="9080" spans="3:6">
      <c r="C9080" s="82"/>
      <c r="D9080" s="84"/>
      <c r="F9080" s="179"/>
    </row>
    <row r="9081" spans="3:6">
      <c r="C9081" s="82"/>
      <c r="D9081" s="84"/>
      <c r="F9081" s="179"/>
    </row>
    <row r="9082" spans="3:6">
      <c r="C9082" s="82"/>
      <c r="D9082" s="84"/>
      <c r="F9082" s="179"/>
    </row>
    <row r="9083" spans="3:6">
      <c r="C9083" s="82"/>
      <c r="D9083" s="84"/>
      <c r="F9083" s="179"/>
    </row>
    <row r="9084" spans="3:6">
      <c r="C9084" s="82"/>
      <c r="D9084" s="84"/>
      <c r="F9084" s="179"/>
    </row>
    <row r="9085" spans="3:6">
      <c r="C9085" s="82"/>
      <c r="D9085" s="84"/>
      <c r="F9085" s="179"/>
    </row>
    <row r="9086" spans="3:6">
      <c r="C9086" s="82"/>
      <c r="D9086" s="84"/>
      <c r="F9086" s="179"/>
    </row>
    <row r="9087" spans="3:6">
      <c r="C9087" s="82"/>
      <c r="D9087" s="84"/>
      <c r="F9087" s="179"/>
    </row>
    <row r="9088" spans="3:6">
      <c r="C9088" s="82"/>
      <c r="D9088" s="84"/>
      <c r="F9088" s="179"/>
    </row>
    <row r="9089" spans="3:6">
      <c r="C9089" s="82"/>
      <c r="D9089" s="84"/>
      <c r="F9089" s="179"/>
    </row>
    <row r="9090" spans="3:6">
      <c r="C9090" s="82"/>
      <c r="D9090" s="84"/>
      <c r="F9090" s="179"/>
    </row>
    <row r="9091" spans="3:6">
      <c r="C9091" s="82"/>
      <c r="D9091" s="84"/>
      <c r="F9091" s="179"/>
    </row>
    <row r="9092" spans="3:6">
      <c r="C9092" s="82"/>
      <c r="D9092" s="84"/>
      <c r="F9092" s="179"/>
    </row>
    <row r="9093" spans="3:6">
      <c r="C9093" s="82"/>
      <c r="D9093" s="84"/>
      <c r="F9093" s="179"/>
    </row>
    <row r="9094" spans="3:6">
      <c r="C9094" s="82"/>
      <c r="D9094" s="84"/>
      <c r="F9094" s="179"/>
    </row>
    <row r="9095" spans="3:6">
      <c r="C9095" s="82"/>
      <c r="D9095" s="84"/>
      <c r="F9095" s="179"/>
    </row>
    <row r="9096" spans="3:6">
      <c r="C9096" s="82"/>
      <c r="D9096" s="84"/>
      <c r="F9096" s="179"/>
    </row>
    <row r="9097" spans="3:6">
      <c r="C9097" s="82"/>
      <c r="D9097" s="84"/>
      <c r="F9097" s="179"/>
    </row>
    <row r="9098" spans="3:6">
      <c r="C9098" s="82"/>
      <c r="D9098" s="84"/>
      <c r="F9098" s="179"/>
    </row>
    <row r="9099" spans="3:6">
      <c r="C9099" s="82"/>
      <c r="D9099" s="84"/>
      <c r="F9099" s="179"/>
    </row>
    <row r="9100" spans="3:6">
      <c r="C9100" s="82"/>
      <c r="D9100" s="84"/>
      <c r="F9100" s="179"/>
    </row>
    <row r="9101" spans="3:6">
      <c r="C9101" s="82"/>
      <c r="D9101" s="84"/>
      <c r="F9101" s="179"/>
    </row>
    <row r="9102" spans="3:6">
      <c r="C9102" s="82"/>
      <c r="D9102" s="84"/>
      <c r="F9102" s="179"/>
    </row>
    <row r="9103" spans="3:6">
      <c r="C9103" s="82"/>
      <c r="D9103" s="84"/>
      <c r="F9103" s="179"/>
    </row>
    <row r="9104" spans="3:6">
      <c r="C9104" s="82"/>
      <c r="D9104" s="84"/>
      <c r="F9104" s="179"/>
    </row>
    <row r="9105" spans="3:6">
      <c r="C9105" s="82"/>
      <c r="D9105" s="84"/>
      <c r="F9105" s="179"/>
    </row>
    <row r="9106" spans="3:6">
      <c r="C9106" s="82"/>
      <c r="D9106" s="84"/>
      <c r="F9106" s="179"/>
    </row>
    <row r="9107" spans="3:6">
      <c r="C9107" s="82"/>
      <c r="D9107" s="84"/>
      <c r="F9107" s="179"/>
    </row>
    <row r="9108" spans="3:6">
      <c r="C9108" s="82"/>
      <c r="D9108" s="84"/>
      <c r="F9108" s="179"/>
    </row>
    <row r="9109" spans="3:6">
      <c r="C9109" s="82"/>
      <c r="D9109" s="84"/>
      <c r="F9109" s="179"/>
    </row>
    <row r="9110" spans="3:6">
      <c r="C9110" s="82"/>
      <c r="D9110" s="84"/>
      <c r="F9110" s="179"/>
    </row>
    <row r="9111" spans="3:6">
      <c r="C9111" s="82"/>
      <c r="D9111" s="84"/>
      <c r="F9111" s="179"/>
    </row>
    <row r="9112" spans="3:6">
      <c r="C9112" s="82"/>
      <c r="D9112" s="84"/>
      <c r="F9112" s="179"/>
    </row>
    <row r="9113" spans="3:6">
      <c r="C9113" s="82"/>
      <c r="D9113" s="84"/>
      <c r="F9113" s="179"/>
    </row>
    <row r="9114" spans="3:6">
      <c r="C9114" s="82"/>
      <c r="D9114" s="84"/>
      <c r="F9114" s="179"/>
    </row>
    <row r="9115" spans="3:6">
      <c r="C9115" s="82"/>
      <c r="D9115" s="84"/>
      <c r="F9115" s="179"/>
    </row>
    <row r="9116" spans="3:6">
      <c r="C9116" s="82"/>
      <c r="D9116" s="84"/>
      <c r="F9116" s="179"/>
    </row>
    <row r="9117" spans="3:6">
      <c r="C9117" s="82"/>
      <c r="D9117" s="84"/>
      <c r="F9117" s="179"/>
    </row>
    <row r="9118" spans="3:6">
      <c r="C9118" s="82"/>
      <c r="D9118" s="84"/>
      <c r="F9118" s="179"/>
    </row>
    <row r="9119" spans="3:6">
      <c r="C9119" s="82"/>
      <c r="D9119" s="84"/>
      <c r="F9119" s="179"/>
    </row>
    <row r="9120" spans="3:6">
      <c r="C9120" s="82"/>
      <c r="D9120" s="84"/>
      <c r="F9120" s="179"/>
    </row>
    <row r="9121" spans="3:6">
      <c r="C9121" s="82"/>
      <c r="D9121" s="84"/>
      <c r="F9121" s="179"/>
    </row>
    <row r="9122" spans="3:6">
      <c r="C9122" s="82"/>
      <c r="D9122" s="84"/>
      <c r="F9122" s="179"/>
    </row>
    <row r="9123" spans="3:6">
      <c r="C9123" s="82"/>
      <c r="D9123" s="84"/>
      <c r="F9123" s="179"/>
    </row>
    <row r="9124" spans="3:6">
      <c r="C9124" s="82"/>
      <c r="D9124" s="84"/>
      <c r="F9124" s="179"/>
    </row>
    <row r="9125" spans="3:6">
      <c r="C9125" s="82"/>
      <c r="D9125" s="84"/>
      <c r="F9125" s="179"/>
    </row>
    <row r="9126" spans="3:6">
      <c r="C9126" s="82"/>
      <c r="D9126" s="84"/>
      <c r="F9126" s="179"/>
    </row>
    <row r="9127" spans="3:6">
      <c r="C9127" s="82"/>
      <c r="D9127" s="84"/>
      <c r="F9127" s="179"/>
    </row>
    <row r="9128" spans="3:6">
      <c r="C9128" s="82"/>
      <c r="D9128" s="84"/>
      <c r="F9128" s="179"/>
    </row>
    <row r="9129" spans="3:6">
      <c r="C9129" s="82"/>
      <c r="D9129" s="84"/>
      <c r="F9129" s="179"/>
    </row>
    <row r="9130" spans="3:6">
      <c r="C9130" s="82"/>
      <c r="D9130" s="84"/>
      <c r="F9130" s="179"/>
    </row>
    <row r="9131" spans="3:6">
      <c r="C9131" s="82"/>
      <c r="D9131" s="84"/>
      <c r="F9131" s="179"/>
    </row>
    <row r="9132" spans="3:6">
      <c r="C9132" s="82"/>
      <c r="D9132" s="84"/>
      <c r="F9132" s="179"/>
    </row>
    <row r="9133" spans="3:6">
      <c r="C9133" s="82"/>
      <c r="D9133" s="84"/>
      <c r="F9133" s="179"/>
    </row>
    <row r="9134" spans="3:6">
      <c r="C9134" s="82"/>
      <c r="D9134" s="84"/>
      <c r="F9134" s="179"/>
    </row>
    <row r="9135" spans="3:6">
      <c r="C9135" s="82"/>
      <c r="D9135" s="84"/>
      <c r="F9135" s="179"/>
    </row>
    <row r="9136" spans="3:6">
      <c r="C9136" s="82"/>
      <c r="D9136" s="84"/>
      <c r="F9136" s="179"/>
    </row>
    <row r="9137" spans="3:6">
      <c r="C9137" s="82"/>
      <c r="D9137" s="84"/>
      <c r="F9137" s="179"/>
    </row>
    <row r="9138" spans="3:6">
      <c r="C9138" s="82"/>
      <c r="D9138" s="84"/>
      <c r="F9138" s="179"/>
    </row>
    <row r="9139" spans="3:6">
      <c r="C9139" s="82"/>
      <c r="D9139" s="84"/>
      <c r="F9139" s="179"/>
    </row>
    <row r="9140" spans="3:6">
      <c r="C9140" s="82"/>
      <c r="D9140" s="84"/>
      <c r="F9140" s="179"/>
    </row>
    <row r="9141" spans="3:6">
      <c r="C9141" s="82"/>
      <c r="D9141" s="84"/>
      <c r="F9141" s="179"/>
    </row>
    <row r="9142" spans="3:6">
      <c r="C9142" s="82"/>
      <c r="D9142" s="84"/>
      <c r="F9142" s="179"/>
    </row>
    <row r="9143" spans="3:6">
      <c r="C9143" s="82"/>
      <c r="D9143" s="84"/>
      <c r="F9143" s="179"/>
    </row>
    <row r="9144" spans="3:6">
      <c r="C9144" s="82"/>
      <c r="D9144" s="84"/>
      <c r="F9144" s="179"/>
    </row>
    <row r="9145" spans="3:6">
      <c r="C9145" s="82"/>
      <c r="D9145" s="84"/>
      <c r="F9145" s="179"/>
    </row>
    <row r="9146" spans="3:6">
      <c r="C9146" s="82"/>
      <c r="D9146" s="84"/>
      <c r="F9146" s="179"/>
    </row>
    <row r="9147" spans="3:6">
      <c r="C9147" s="82"/>
      <c r="D9147" s="84"/>
      <c r="F9147" s="179"/>
    </row>
    <row r="9148" spans="3:6">
      <c r="C9148" s="82"/>
      <c r="D9148" s="84"/>
      <c r="F9148" s="179"/>
    </row>
    <row r="9149" spans="3:6">
      <c r="C9149" s="82"/>
      <c r="D9149" s="84"/>
      <c r="F9149" s="179"/>
    </row>
    <row r="9150" spans="3:6">
      <c r="C9150" s="82"/>
      <c r="D9150" s="84"/>
      <c r="F9150" s="179"/>
    </row>
    <row r="9151" spans="3:6">
      <c r="C9151" s="82"/>
      <c r="D9151" s="84"/>
      <c r="F9151" s="179"/>
    </row>
    <row r="9152" spans="3:6">
      <c r="C9152" s="82"/>
      <c r="D9152" s="84"/>
      <c r="F9152" s="179"/>
    </row>
    <row r="9153" spans="3:6">
      <c r="C9153" s="82"/>
      <c r="D9153" s="84"/>
      <c r="F9153" s="179"/>
    </row>
    <row r="9154" spans="3:6">
      <c r="C9154" s="82"/>
      <c r="D9154" s="84"/>
      <c r="F9154" s="179"/>
    </row>
    <row r="9155" spans="3:6">
      <c r="C9155" s="82"/>
      <c r="D9155" s="84"/>
      <c r="F9155" s="179"/>
    </row>
    <row r="9156" spans="3:6">
      <c r="C9156" s="82"/>
      <c r="D9156" s="84"/>
      <c r="F9156" s="179"/>
    </row>
    <row r="9157" spans="3:6">
      <c r="C9157" s="82"/>
      <c r="D9157" s="84"/>
      <c r="F9157" s="179"/>
    </row>
    <row r="9158" spans="3:6">
      <c r="C9158" s="82"/>
      <c r="D9158" s="84"/>
      <c r="F9158" s="179"/>
    </row>
    <row r="9159" spans="3:6">
      <c r="C9159" s="82"/>
      <c r="D9159" s="84"/>
      <c r="F9159" s="179"/>
    </row>
    <row r="9160" spans="3:6">
      <c r="C9160" s="82"/>
      <c r="D9160" s="84"/>
      <c r="F9160" s="179"/>
    </row>
    <row r="9161" spans="3:6">
      <c r="C9161" s="82"/>
      <c r="D9161" s="84"/>
      <c r="F9161" s="179"/>
    </row>
    <row r="9162" spans="3:6">
      <c r="C9162" s="82"/>
      <c r="D9162" s="84"/>
      <c r="F9162" s="179"/>
    </row>
    <row r="9163" spans="3:6">
      <c r="C9163" s="82"/>
      <c r="D9163" s="84"/>
      <c r="F9163" s="179"/>
    </row>
    <row r="9164" spans="3:6">
      <c r="C9164" s="82"/>
      <c r="D9164" s="84"/>
      <c r="F9164" s="179"/>
    </row>
    <row r="9165" spans="3:6">
      <c r="C9165" s="82"/>
      <c r="D9165" s="84"/>
      <c r="F9165" s="179"/>
    </row>
    <row r="9166" spans="3:6">
      <c r="C9166" s="82"/>
      <c r="D9166" s="84"/>
      <c r="F9166" s="179"/>
    </row>
    <row r="9167" spans="3:6">
      <c r="C9167" s="82"/>
      <c r="D9167" s="84"/>
      <c r="F9167" s="179"/>
    </row>
    <row r="9168" spans="3:6">
      <c r="C9168" s="82"/>
      <c r="D9168" s="84"/>
      <c r="F9168" s="179"/>
    </row>
    <row r="9169" spans="3:6">
      <c r="C9169" s="82"/>
      <c r="D9169" s="84"/>
      <c r="F9169" s="179"/>
    </row>
    <row r="9170" spans="3:6">
      <c r="C9170" s="82"/>
      <c r="D9170" s="84"/>
      <c r="F9170" s="179"/>
    </row>
    <row r="9171" spans="3:6">
      <c r="C9171" s="82"/>
      <c r="D9171" s="84"/>
      <c r="F9171" s="179"/>
    </row>
    <row r="9172" spans="3:6">
      <c r="C9172" s="82"/>
      <c r="D9172" s="84"/>
      <c r="F9172" s="179"/>
    </row>
    <row r="9173" spans="3:6">
      <c r="C9173" s="82"/>
      <c r="D9173" s="84"/>
      <c r="F9173" s="179"/>
    </row>
    <row r="9174" spans="3:6">
      <c r="C9174" s="82"/>
      <c r="D9174" s="84"/>
      <c r="F9174" s="179"/>
    </row>
    <row r="9175" spans="3:6">
      <c r="C9175" s="82"/>
      <c r="D9175" s="84"/>
      <c r="F9175" s="179"/>
    </row>
    <row r="9176" spans="3:6">
      <c r="C9176" s="82"/>
      <c r="D9176" s="84"/>
      <c r="F9176" s="179"/>
    </row>
    <row r="9177" spans="3:6">
      <c r="C9177" s="82"/>
      <c r="D9177" s="84"/>
      <c r="F9177" s="179"/>
    </row>
    <row r="9178" spans="3:6">
      <c r="C9178" s="82"/>
      <c r="D9178" s="84"/>
      <c r="F9178" s="179"/>
    </row>
    <row r="9179" spans="3:6">
      <c r="C9179" s="82"/>
      <c r="D9179" s="84"/>
      <c r="F9179" s="179"/>
    </row>
    <row r="9180" spans="3:6">
      <c r="C9180" s="82"/>
      <c r="D9180" s="84"/>
      <c r="F9180" s="179"/>
    </row>
    <row r="9181" spans="3:6">
      <c r="C9181" s="82"/>
      <c r="D9181" s="84"/>
      <c r="F9181" s="179"/>
    </row>
    <row r="9182" spans="3:6">
      <c r="C9182" s="82"/>
      <c r="D9182" s="84"/>
      <c r="F9182" s="179"/>
    </row>
    <row r="9183" spans="3:6">
      <c r="C9183" s="82"/>
      <c r="D9183" s="84"/>
      <c r="F9183" s="179"/>
    </row>
    <row r="9184" spans="3:6">
      <c r="C9184" s="82"/>
      <c r="D9184" s="84"/>
      <c r="F9184" s="179"/>
    </row>
    <row r="9185" spans="3:6">
      <c r="C9185" s="82"/>
      <c r="D9185" s="84"/>
      <c r="F9185" s="179"/>
    </row>
    <row r="9186" spans="3:6">
      <c r="C9186" s="82"/>
      <c r="D9186" s="84"/>
      <c r="F9186" s="179"/>
    </row>
    <row r="9187" spans="3:6">
      <c r="C9187" s="82"/>
      <c r="D9187" s="84"/>
      <c r="F9187" s="179"/>
    </row>
    <row r="9188" spans="3:6">
      <c r="C9188" s="82"/>
      <c r="D9188" s="84"/>
      <c r="F9188" s="179"/>
    </row>
    <row r="9189" spans="3:6">
      <c r="C9189" s="82"/>
      <c r="D9189" s="84"/>
      <c r="F9189" s="179"/>
    </row>
    <row r="9190" spans="3:6">
      <c r="C9190" s="82"/>
      <c r="D9190" s="84"/>
      <c r="F9190" s="179"/>
    </row>
    <row r="9191" spans="3:6">
      <c r="C9191" s="82"/>
      <c r="D9191" s="84"/>
      <c r="F9191" s="179"/>
    </row>
    <row r="9192" spans="3:6">
      <c r="C9192" s="82"/>
      <c r="D9192" s="84"/>
      <c r="F9192" s="179"/>
    </row>
    <row r="9193" spans="3:6">
      <c r="C9193" s="82"/>
      <c r="D9193" s="84"/>
      <c r="F9193" s="179"/>
    </row>
    <row r="9194" spans="3:6">
      <c r="C9194" s="82"/>
      <c r="D9194" s="84"/>
      <c r="F9194" s="179"/>
    </row>
    <row r="9195" spans="3:6">
      <c r="C9195" s="82"/>
      <c r="D9195" s="84"/>
      <c r="F9195" s="179"/>
    </row>
    <row r="9196" spans="3:6">
      <c r="C9196" s="82"/>
      <c r="D9196" s="84"/>
      <c r="F9196" s="179"/>
    </row>
    <row r="9197" spans="3:6">
      <c r="C9197" s="82"/>
      <c r="D9197" s="84"/>
      <c r="F9197" s="179"/>
    </row>
    <row r="9198" spans="3:6">
      <c r="C9198" s="82"/>
      <c r="D9198" s="84"/>
      <c r="F9198" s="179"/>
    </row>
    <row r="9199" spans="3:6">
      <c r="C9199" s="82"/>
      <c r="D9199" s="84"/>
      <c r="F9199" s="179"/>
    </row>
    <row r="9200" spans="3:6">
      <c r="C9200" s="82"/>
      <c r="D9200" s="84"/>
      <c r="F9200" s="179"/>
    </row>
    <row r="9201" spans="3:6">
      <c r="C9201" s="82"/>
      <c r="D9201" s="84"/>
      <c r="F9201" s="179"/>
    </row>
    <row r="9202" spans="3:6">
      <c r="C9202" s="82"/>
      <c r="D9202" s="84"/>
      <c r="F9202" s="179"/>
    </row>
    <row r="9203" spans="3:6">
      <c r="C9203" s="82"/>
      <c r="D9203" s="84"/>
      <c r="F9203" s="179"/>
    </row>
    <row r="9204" spans="3:6">
      <c r="C9204" s="82"/>
      <c r="D9204" s="84"/>
      <c r="F9204" s="179"/>
    </row>
    <row r="9205" spans="3:6">
      <c r="C9205" s="82"/>
      <c r="D9205" s="84"/>
      <c r="F9205" s="179"/>
    </row>
    <row r="9206" spans="3:6">
      <c r="C9206" s="82"/>
      <c r="D9206" s="84"/>
      <c r="F9206" s="179"/>
    </row>
    <row r="9207" spans="3:6">
      <c r="C9207" s="82"/>
      <c r="D9207" s="84"/>
      <c r="F9207" s="179"/>
    </row>
    <row r="9208" spans="3:6">
      <c r="C9208" s="82"/>
      <c r="D9208" s="84"/>
      <c r="F9208" s="179"/>
    </row>
    <row r="9209" spans="3:6">
      <c r="C9209" s="82"/>
      <c r="D9209" s="84"/>
      <c r="F9209" s="179"/>
    </row>
    <row r="9210" spans="3:6">
      <c r="C9210" s="82"/>
      <c r="D9210" s="84"/>
      <c r="F9210" s="179"/>
    </row>
    <row r="9211" spans="3:6">
      <c r="C9211" s="82"/>
      <c r="D9211" s="84"/>
      <c r="F9211" s="179"/>
    </row>
    <row r="9212" spans="3:6">
      <c r="C9212" s="82"/>
      <c r="D9212" s="84"/>
      <c r="F9212" s="179"/>
    </row>
    <row r="9213" spans="3:6">
      <c r="C9213" s="82"/>
      <c r="D9213" s="84"/>
      <c r="F9213" s="179"/>
    </row>
    <row r="9214" spans="3:6">
      <c r="C9214" s="82"/>
      <c r="D9214" s="84"/>
      <c r="F9214" s="179"/>
    </row>
    <row r="9215" spans="3:6">
      <c r="C9215" s="82"/>
      <c r="D9215" s="84"/>
      <c r="F9215" s="179"/>
    </row>
    <row r="9216" spans="3:6">
      <c r="C9216" s="82"/>
      <c r="D9216" s="84"/>
      <c r="F9216" s="179"/>
    </row>
    <row r="9217" spans="3:6">
      <c r="C9217" s="82"/>
      <c r="D9217" s="84"/>
      <c r="F9217" s="179"/>
    </row>
    <row r="9218" spans="3:6">
      <c r="C9218" s="82"/>
      <c r="D9218" s="84"/>
      <c r="F9218" s="179"/>
    </row>
    <row r="9219" spans="3:6">
      <c r="C9219" s="82"/>
      <c r="D9219" s="84"/>
      <c r="F9219" s="179"/>
    </row>
    <row r="9220" spans="3:6">
      <c r="C9220" s="82"/>
      <c r="D9220" s="84"/>
      <c r="F9220" s="179"/>
    </row>
    <row r="9221" spans="3:6">
      <c r="C9221" s="82"/>
      <c r="D9221" s="84"/>
      <c r="F9221" s="179"/>
    </row>
    <row r="9222" spans="3:6">
      <c r="C9222" s="82"/>
      <c r="D9222" s="84"/>
      <c r="F9222" s="179"/>
    </row>
    <row r="9223" spans="3:6">
      <c r="C9223" s="82"/>
      <c r="D9223" s="84"/>
      <c r="F9223" s="179"/>
    </row>
    <row r="9224" spans="3:6">
      <c r="C9224" s="82"/>
      <c r="D9224" s="84"/>
      <c r="F9224" s="179"/>
    </row>
    <row r="9225" spans="3:6">
      <c r="C9225" s="82"/>
      <c r="D9225" s="84"/>
      <c r="F9225" s="179"/>
    </row>
    <row r="9226" spans="3:6">
      <c r="C9226" s="82"/>
      <c r="D9226" s="84"/>
      <c r="F9226" s="179"/>
    </row>
    <row r="9227" spans="3:6">
      <c r="C9227" s="82"/>
      <c r="D9227" s="84"/>
      <c r="F9227" s="179"/>
    </row>
    <row r="9228" spans="3:6">
      <c r="C9228" s="82"/>
      <c r="D9228" s="84"/>
      <c r="F9228" s="179"/>
    </row>
    <row r="9229" spans="3:6">
      <c r="C9229" s="82"/>
      <c r="D9229" s="84"/>
      <c r="F9229" s="179"/>
    </row>
    <row r="9230" spans="3:6">
      <c r="C9230" s="82"/>
      <c r="D9230" s="84"/>
      <c r="F9230" s="179"/>
    </row>
    <row r="9231" spans="3:6">
      <c r="C9231" s="82"/>
      <c r="D9231" s="84"/>
      <c r="F9231" s="179"/>
    </row>
    <row r="9232" spans="3:6">
      <c r="C9232" s="82"/>
      <c r="D9232" s="84"/>
      <c r="F9232" s="179"/>
    </row>
    <row r="9233" spans="3:6">
      <c r="C9233" s="82"/>
      <c r="D9233" s="84"/>
      <c r="F9233" s="179"/>
    </row>
    <row r="9234" spans="3:6">
      <c r="C9234" s="82"/>
      <c r="D9234" s="84"/>
      <c r="F9234" s="179"/>
    </row>
    <row r="9235" spans="3:6">
      <c r="C9235" s="82"/>
      <c r="D9235" s="84"/>
      <c r="F9235" s="179"/>
    </row>
    <row r="9236" spans="3:6">
      <c r="C9236" s="82"/>
      <c r="D9236" s="84"/>
      <c r="F9236" s="179"/>
    </row>
    <row r="9237" spans="3:6">
      <c r="C9237" s="82"/>
      <c r="D9237" s="84"/>
      <c r="F9237" s="179"/>
    </row>
    <row r="9238" spans="3:6">
      <c r="C9238" s="82"/>
      <c r="D9238" s="84"/>
      <c r="F9238" s="179"/>
    </row>
    <row r="9239" spans="3:6">
      <c r="C9239" s="82"/>
      <c r="D9239" s="84"/>
      <c r="F9239" s="179"/>
    </row>
    <row r="9240" spans="3:6">
      <c r="C9240" s="82"/>
      <c r="D9240" s="84"/>
      <c r="F9240" s="179"/>
    </row>
    <row r="9241" spans="3:6">
      <c r="C9241" s="82"/>
      <c r="D9241" s="84"/>
      <c r="F9241" s="179"/>
    </row>
    <row r="9242" spans="3:6">
      <c r="C9242" s="82"/>
      <c r="D9242" s="84"/>
      <c r="F9242" s="179"/>
    </row>
    <row r="9243" spans="3:6">
      <c r="C9243" s="82"/>
      <c r="D9243" s="84"/>
      <c r="F9243" s="179"/>
    </row>
    <row r="9244" spans="3:6">
      <c r="C9244" s="82"/>
      <c r="D9244" s="84"/>
      <c r="F9244" s="179"/>
    </row>
    <row r="9245" spans="3:6">
      <c r="C9245" s="82"/>
      <c r="D9245" s="84"/>
      <c r="F9245" s="179"/>
    </row>
    <row r="9246" spans="3:6">
      <c r="C9246" s="82"/>
      <c r="D9246" s="84"/>
      <c r="F9246" s="179"/>
    </row>
    <row r="9247" spans="3:6">
      <c r="C9247" s="82"/>
      <c r="D9247" s="84"/>
      <c r="F9247" s="179"/>
    </row>
    <row r="9248" spans="3:6">
      <c r="C9248" s="82"/>
      <c r="D9248" s="84"/>
      <c r="F9248" s="179"/>
    </row>
    <row r="9249" spans="3:6">
      <c r="C9249" s="82"/>
      <c r="D9249" s="84"/>
      <c r="F9249" s="179"/>
    </row>
    <row r="9250" spans="3:6">
      <c r="C9250" s="82"/>
      <c r="D9250" s="84"/>
      <c r="F9250" s="179"/>
    </row>
    <row r="9251" spans="3:6">
      <c r="C9251" s="82"/>
      <c r="D9251" s="84"/>
      <c r="F9251" s="179"/>
    </row>
    <row r="9252" spans="3:6">
      <c r="C9252" s="82"/>
      <c r="D9252" s="84"/>
      <c r="F9252" s="179"/>
    </row>
    <row r="9253" spans="3:6">
      <c r="C9253" s="82"/>
      <c r="D9253" s="84"/>
      <c r="F9253" s="179"/>
    </row>
    <row r="9254" spans="3:6">
      <c r="C9254" s="82"/>
      <c r="D9254" s="84"/>
      <c r="F9254" s="179"/>
    </row>
    <row r="9255" spans="3:6">
      <c r="C9255" s="82"/>
      <c r="D9255" s="84"/>
      <c r="F9255" s="179"/>
    </row>
    <row r="9256" spans="3:6">
      <c r="C9256" s="82"/>
      <c r="D9256" s="84"/>
      <c r="F9256" s="179"/>
    </row>
    <row r="9257" spans="3:6">
      <c r="C9257" s="82"/>
      <c r="D9257" s="84"/>
      <c r="F9257" s="179"/>
    </row>
    <row r="9258" spans="3:6">
      <c r="C9258" s="82"/>
      <c r="D9258" s="84"/>
      <c r="F9258" s="179"/>
    </row>
    <row r="9259" spans="3:6">
      <c r="C9259" s="82"/>
      <c r="D9259" s="84"/>
      <c r="F9259" s="179"/>
    </row>
    <row r="9260" spans="3:6">
      <c r="C9260" s="82"/>
      <c r="D9260" s="84"/>
      <c r="F9260" s="179"/>
    </row>
    <row r="9261" spans="3:6">
      <c r="C9261" s="82"/>
      <c r="D9261" s="84"/>
      <c r="F9261" s="179"/>
    </row>
    <row r="9262" spans="3:6">
      <c r="C9262" s="82"/>
      <c r="D9262" s="84"/>
      <c r="F9262" s="179"/>
    </row>
    <row r="9263" spans="3:6">
      <c r="C9263" s="82"/>
      <c r="D9263" s="84"/>
      <c r="F9263" s="179"/>
    </row>
    <row r="9264" spans="3:6">
      <c r="C9264" s="82"/>
      <c r="D9264" s="84"/>
      <c r="F9264" s="179"/>
    </row>
    <row r="9265" spans="3:6">
      <c r="C9265" s="82"/>
      <c r="D9265" s="84"/>
      <c r="F9265" s="179"/>
    </row>
    <row r="9266" spans="3:6">
      <c r="C9266" s="82"/>
      <c r="D9266" s="84"/>
      <c r="F9266" s="179"/>
    </row>
    <row r="9267" spans="3:6">
      <c r="C9267" s="82"/>
      <c r="D9267" s="84"/>
      <c r="F9267" s="179"/>
    </row>
    <row r="9268" spans="3:6">
      <c r="C9268" s="82"/>
      <c r="D9268" s="84"/>
      <c r="F9268" s="179"/>
    </row>
    <row r="9269" spans="3:6">
      <c r="C9269" s="82"/>
      <c r="D9269" s="84"/>
      <c r="F9269" s="179"/>
    </row>
    <row r="9270" spans="3:6">
      <c r="C9270" s="82"/>
      <c r="D9270" s="84"/>
      <c r="F9270" s="179"/>
    </row>
    <row r="9271" spans="3:6">
      <c r="C9271" s="82"/>
      <c r="D9271" s="84"/>
      <c r="F9271" s="179"/>
    </row>
    <row r="9272" spans="3:6">
      <c r="C9272" s="82"/>
      <c r="D9272" s="84"/>
      <c r="F9272" s="179"/>
    </row>
    <row r="9273" spans="3:6">
      <c r="C9273" s="82"/>
      <c r="D9273" s="84"/>
      <c r="F9273" s="179"/>
    </row>
    <row r="9274" spans="3:6">
      <c r="C9274" s="82"/>
      <c r="D9274" s="84"/>
      <c r="F9274" s="179"/>
    </row>
    <row r="9275" spans="3:6">
      <c r="C9275" s="82"/>
      <c r="D9275" s="84"/>
      <c r="F9275" s="179"/>
    </row>
    <row r="9276" spans="3:6">
      <c r="C9276" s="82"/>
      <c r="D9276" s="84"/>
      <c r="F9276" s="179"/>
    </row>
    <row r="9277" spans="3:6">
      <c r="C9277" s="82"/>
      <c r="D9277" s="84"/>
      <c r="F9277" s="179"/>
    </row>
    <row r="9278" spans="3:6">
      <c r="C9278" s="82"/>
      <c r="D9278" s="84"/>
      <c r="F9278" s="179"/>
    </row>
    <row r="9279" spans="3:6">
      <c r="C9279" s="82"/>
      <c r="D9279" s="84"/>
      <c r="F9279" s="179"/>
    </row>
    <row r="9280" spans="3:6">
      <c r="C9280" s="82"/>
      <c r="D9280" s="84"/>
      <c r="F9280" s="179"/>
    </row>
    <row r="9281" spans="3:6">
      <c r="C9281" s="82"/>
      <c r="D9281" s="84"/>
      <c r="F9281" s="179"/>
    </row>
    <row r="9282" spans="3:6">
      <c r="C9282" s="82"/>
      <c r="D9282" s="84"/>
      <c r="F9282" s="179"/>
    </row>
    <row r="9283" spans="3:6">
      <c r="C9283" s="82"/>
      <c r="D9283" s="84"/>
      <c r="F9283" s="179"/>
    </row>
    <row r="9284" spans="3:6">
      <c r="C9284" s="82"/>
      <c r="D9284" s="84"/>
      <c r="F9284" s="179"/>
    </row>
    <row r="9285" spans="3:6">
      <c r="C9285" s="82"/>
      <c r="D9285" s="84"/>
      <c r="F9285" s="179"/>
    </row>
    <row r="9286" spans="3:6">
      <c r="C9286" s="82"/>
      <c r="D9286" s="84"/>
      <c r="F9286" s="179"/>
    </row>
    <row r="9287" spans="3:6">
      <c r="C9287" s="82"/>
      <c r="D9287" s="84"/>
      <c r="F9287" s="179"/>
    </row>
    <row r="9288" spans="3:6">
      <c r="C9288" s="82"/>
      <c r="D9288" s="84"/>
      <c r="F9288" s="179"/>
    </row>
    <row r="9289" spans="3:6">
      <c r="C9289" s="82"/>
      <c r="D9289" s="84"/>
      <c r="F9289" s="179"/>
    </row>
    <row r="9290" spans="3:6">
      <c r="C9290" s="82"/>
      <c r="D9290" s="84"/>
      <c r="F9290" s="179"/>
    </row>
    <row r="9291" spans="3:6">
      <c r="C9291" s="82"/>
      <c r="D9291" s="84"/>
      <c r="F9291" s="179"/>
    </row>
    <row r="9292" spans="3:6">
      <c r="C9292" s="82"/>
      <c r="D9292" s="84"/>
      <c r="F9292" s="179"/>
    </row>
    <row r="9293" spans="3:6">
      <c r="C9293" s="82"/>
      <c r="D9293" s="84"/>
      <c r="F9293" s="179"/>
    </row>
    <row r="9294" spans="3:6">
      <c r="C9294" s="82"/>
      <c r="D9294" s="84"/>
      <c r="F9294" s="179"/>
    </row>
    <row r="9295" spans="3:6">
      <c r="C9295" s="82"/>
      <c r="D9295" s="84"/>
      <c r="F9295" s="179"/>
    </row>
    <row r="9296" spans="3:6">
      <c r="C9296" s="82"/>
      <c r="D9296" s="84"/>
      <c r="F9296" s="179"/>
    </row>
    <row r="9297" spans="3:6">
      <c r="C9297" s="82"/>
      <c r="D9297" s="84"/>
      <c r="F9297" s="179"/>
    </row>
    <row r="9298" spans="3:6">
      <c r="C9298" s="82"/>
      <c r="D9298" s="84"/>
      <c r="F9298" s="179"/>
    </row>
    <row r="9299" spans="3:6">
      <c r="C9299" s="82"/>
      <c r="D9299" s="84"/>
      <c r="F9299" s="179"/>
    </row>
    <row r="9300" spans="3:6">
      <c r="C9300" s="82"/>
      <c r="D9300" s="84"/>
      <c r="F9300" s="179"/>
    </row>
    <row r="9301" spans="3:6">
      <c r="C9301" s="82"/>
      <c r="D9301" s="84"/>
      <c r="F9301" s="179"/>
    </row>
    <row r="9302" spans="3:6">
      <c r="C9302" s="82"/>
      <c r="D9302" s="84"/>
      <c r="F9302" s="179"/>
    </row>
    <row r="9303" spans="3:6">
      <c r="C9303" s="82"/>
      <c r="D9303" s="84"/>
      <c r="F9303" s="179"/>
    </row>
    <row r="9304" spans="3:6">
      <c r="C9304" s="82"/>
      <c r="D9304" s="84"/>
      <c r="F9304" s="179"/>
    </row>
    <row r="9305" spans="3:6">
      <c r="C9305" s="82"/>
      <c r="D9305" s="84"/>
      <c r="F9305" s="179"/>
    </row>
    <row r="9306" spans="3:6">
      <c r="C9306" s="82"/>
      <c r="D9306" s="84"/>
      <c r="F9306" s="179"/>
    </row>
    <row r="9307" spans="3:6">
      <c r="C9307" s="82"/>
      <c r="D9307" s="84"/>
      <c r="F9307" s="179"/>
    </row>
    <row r="9308" spans="3:6">
      <c r="C9308" s="82"/>
      <c r="D9308" s="84"/>
      <c r="F9308" s="179"/>
    </row>
    <row r="9309" spans="3:6">
      <c r="C9309" s="82"/>
      <c r="D9309" s="84"/>
      <c r="F9309" s="179"/>
    </row>
    <row r="9310" spans="3:6">
      <c r="C9310" s="82"/>
      <c r="D9310" s="84"/>
      <c r="F9310" s="179"/>
    </row>
    <row r="9311" spans="3:6">
      <c r="C9311" s="82"/>
      <c r="D9311" s="84"/>
      <c r="F9311" s="179"/>
    </row>
    <row r="9312" spans="3:6">
      <c r="C9312" s="82"/>
      <c r="D9312" s="84"/>
      <c r="F9312" s="179"/>
    </row>
    <row r="9313" spans="3:6">
      <c r="C9313" s="82"/>
      <c r="D9313" s="84"/>
      <c r="F9313" s="179"/>
    </row>
    <row r="9314" spans="3:6">
      <c r="C9314" s="82"/>
      <c r="D9314" s="84"/>
      <c r="F9314" s="179"/>
    </row>
    <row r="9315" spans="3:6">
      <c r="C9315" s="82"/>
      <c r="D9315" s="84"/>
      <c r="F9315" s="179"/>
    </row>
    <row r="9316" spans="3:6">
      <c r="C9316" s="82"/>
      <c r="D9316" s="84"/>
      <c r="F9316" s="179"/>
    </row>
    <row r="9317" spans="3:6">
      <c r="C9317" s="82"/>
      <c r="D9317" s="84"/>
      <c r="F9317" s="179"/>
    </row>
    <row r="9318" spans="3:6">
      <c r="C9318" s="82"/>
      <c r="D9318" s="84"/>
      <c r="F9318" s="179"/>
    </row>
    <row r="9319" spans="3:6">
      <c r="C9319" s="82"/>
      <c r="D9319" s="84"/>
      <c r="F9319" s="179"/>
    </row>
    <row r="9320" spans="3:6">
      <c r="C9320" s="82"/>
      <c r="D9320" s="84"/>
      <c r="F9320" s="179"/>
    </row>
    <row r="9321" spans="3:6">
      <c r="C9321" s="82"/>
      <c r="D9321" s="84"/>
      <c r="F9321" s="179"/>
    </row>
  </sheetData>
  <mergeCells count="1">
    <mergeCell ref="A1:B1"/>
  </mergeCells>
  <phoneticPr fontId="3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9" tint="0.59999389629810485"/>
    <pageSetUpPr fitToPage="1"/>
  </sheetPr>
  <dimension ref="A1:I216"/>
  <sheetViews>
    <sheetView tabSelected="1" topLeftCell="A151" workbookViewId="0">
      <selection activeCell="G169" sqref="G169"/>
    </sheetView>
  </sheetViews>
  <sheetFormatPr defaultRowHeight="12.75"/>
  <cols>
    <col min="1" max="1" width="17.5703125" customWidth="1"/>
    <col min="2" max="2" width="23.140625" customWidth="1"/>
    <col min="3" max="3" width="68.7109375" customWidth="1"/>
    <col min="4" max="4" width="15.85546875" customWidth="1"/>
    <col min="5" max="5" width="18.140625" customWidth="1"/>
    <col min="6" max="6" width="15.140625" customWidth="1"/>
    <col min="7" max="7" width="13.28515625" customWidth="1"/>
    <col min="8" max="8" width="11.28515625" customWidth="1"/>
    <col min="9" max="9" width="12.28515625" customWidth="1"/>
    <col min="10" max="10" width="12.5703125" customWidth="1"/>
  </cols>
  <sheetData>
    <row r="1" spans="1:7" ht="78" customHeight="1" thickBot="1">
      <c r="A1" s="571"/>
      <c r="B1" s="571"/>
      <c r="D1" s="83"/>
      <c r="E1" s="161"/>
    </row>
    <row r="2" spans="1:7" ht="63.75" thickBot="1">
      <c r="A2" s="91" t="s">
        <v>11420</v>
      </c>
      <c r="B2" s="91" t="s">
        <v>4274</v>
      </c>
      <c r="C2" s="92" t="s">
        <v>5075</v>
      </c>
      <c r="D2" s="91" t="s">
        <v>5076</v>
      </c>
      <c r="E2" s="100" t="s">
        <v>17279</v>
      </c>
    </row>
    <row r="4" spans="1:7" ht="15.75">
      <c r="A4" s="15"/>
      <c r="B4" s="15"/>
      <c r="C4" s="146" t="s">
        <v>13976</v>
      </c>
      <c r="D4" s="20"/>
      <c r="E4" s="183"/>
    </row>
    <row r="5" spans="1:7" ht="15.75">
      <c r="A5" s="15" t="s">
        <v>11421</v>
      </c>
      <c r="B5" s="553" t="s">
        <v>10227</v>
      </c>
      <c r="C5" s="16" t="s">
        <v>7607</v>
      </c>
      <c r="D5" s="20">
        <v>120</v>
      </c>
      <c r="E5" s="183">
        <v>1.2463000000000002</v>
      </c>
      <c r="F5" s="22"/>
      <c r="G5" s="22"/>
    </row>
    <row r="6" spans="1:7" ht="15.75">
      <c r="A6" s="15" t="s">
        <v>11422</v>
      </c>
      <c r="B6" s="553" t="s">
        <v>10228</v>
      </c>
      <c r="C6" s="16" t="s">
        <v>7609</v>
      </c>
      <c r="D6" s="20">
        <v>150</v>
      </c>
      <c r="E6" s="183">
        <v>1.41625</v>
      </c>
      <c r="F6" s="22"/>
      <c r="G6" s="22"/>
    </row>
    <row r="7" spans="1:7" ht="15.75">
      <c r="A7" s="15" t="s">
        <v>11423</v>
      </c>
      <c r="B7" s="553" t="s">
        <v>10229</v>
      </c>
      <c r="C7" s="16" t="s">
        <v>7611</v>
      </c>
      <c r="D7" s="20">
        <v>160</v>
      </c>
      <c r="E7" s="183">
        <v>1.5553000000000001</v>
      </c>
      <c r="F7" s="22"/>
      <c r="G7" s="22"/>
    </row>
    <row r="8" spans="1:7" ht="15.75">
      <c r="A8" s="15" t="s">
        <v>11424</v>
      </c>
      <c r="B8" s="553" t="s">
        <v>10230</v>
      </c>
      <c r="C8" s="16" t="s">
        <v>10287</v>
      </c>
      <c r="D8" s="20">
        <v>90</v>
      </c>
      <c r="E8" s="183">
        <v>3.1157500000000002</v>
      </c>
      <c r="F8" s="22"/>
      <c r="G8" s="22"/>
    </row>
    <row r="9" spans="1:7" ht="15.75">
      <c r="A9" s="15" t="s">
        <v>11425</v>
      </c>
      <c r="B9" s="553" t="s">
        <v>10231</v>
      </c>
      <c r="C9" s="16" t="s">
        <v>10288</v>
      </c>
      <c r="D9" s="20">
        <v>90</v>
      </c>
      <c r="E9" s="183">
        <v>3.6256000000000004</v>
      </c>
      <c r="F9" s="22"/>
      <c r="G9" s="22"/>
    </row>
    <row r="10" spans="1:7" ht="15.75">
      <c r="A10" s="15" t="s">
        <v>11426</v>
      </c>
      <c r="B10" s="553" t="s">
        <v>10232</v>
      </c>
      <c r="C10" s="16" t="s">
        <v>10289</v>
      </c>
      <c r="D10" s="20">
        <v>450</v>
      </c>
      <c r="E10" s="183">
        <v>5.4157400000000013</v>
      </c>
      <c r="F10" s="22"/>
      <c r="G10" s="22"/>
    </row>
    <row r="11" spans="1:7" ht="15.75">
      <c r="A11" s="15" t="s">
        <v>11427</v>
      </c>
      <c r="B11" s="553" t="s">
        <v>10233</v>
      </c>
      <c r="C11" s="16" t="s">
        <v>10290</v>
      </c>
      <c r="D11" s="20">
        <v>25</v>
      </c>
      <c r="E11" s="183">
        <v>10.117690000000001</v>
      </c>
      <c r="F11" s="22"/>
      <c r="G11" s="22"/>
    </row>
    <row r="12" spans="1:7" ht="15.75">
      <c r="A12" s="15" t="s">
        <v>11428</v>
      </c>
      <c r="B12" s="553" t="s">
        <v>10234</v>
      </c>
      <c r="C12" s="16" t="s">
        <v>10291</v>
      </c>
      <c r="D12" s="20">
        <v>14</v>
      </c>
      <c r="E12" s="183">
        <v>15.193530000000001</v>
      </c>
      <c r="F12" s="22"/>
      <c r="G12" s="22"/>
    </row>
    <row r="13" spans="1:7" ht="15.75">
      <c r="A13" s="15" t="s">
        <v>11429</v>
      </c>
      <c r="B13" s="553" t="s">
        <v>10235</v>
      </c>
      <c r="C13" s="16" t="s">
        <v>10292</v>
      </c>
      <c r="D13" s="20">
        <v>6</v>
      </c>
      <c r="E13" s="183">
        <v>30.058490000000003</v>
      </c>
      <c r="F13" s="22"/>
      <c r="G13" s="22"/>
    </row>
    <row r="14" spans="1:7" ht="15.75">
      <c r="A14" s="15" t="s">
        <v>11430</v>
      </c>
      <c r="B14" s="553" t="s">
        <v>10236</v>
      </c>
      <c r="C14" s="16" t="s">
        <v>10293</v>
      </c>
      <c r="D14" s="20">
        <v>4</v>
      </c>
      <c r="E14" s="183">
        <v>40.108200000000004</v>
      </c>
      <c r="F14" s="22"/>
      <c r="G14" s="22"/>
    </row>
    <row r="15" spans="1:7" ht="15.75">
      <c r="A15" s="15" t="s">
        <v>11431</v>
      </c>
      <c r="B15" s="553" t="s">
        <v>10237</v>
      </c>
      <c r="C15" s="16" t="s">
        <v>10294</v>
      </c>
      <c r="D15" s="20">
        <v>4</v>
      </c>
      <c r="E15" s="183">
        <v>55.584980000000009</v>
      </c>
      <c r="F15" s="22"/>
      <c r="G15" s="22"/>
    </row>
    <row r="16" spans="1:7" ht="15.75">
      <c r="A16" s="15" t="s">
        <v>11432</v>
      </c>
      <c r="B16" s="553" t="s">
        <v>10238</v>
      </c>
      <c r="C16" s="16" t="s">
        <v>10295</v>
      </c>
      <c r="D16" s="20">
        <v>60</v>
      </c>
      <c r="E16" s="183">
        <v>3.5802800000000006</v>
      </c>
      <c r="F16" s="22"/>
      <c r="G16" s="22"/>
    </row>
    <row r="17" spans="1:7" ht="15.75">
      <c r="A17" s="15" t="s">
        <v>11433</v>
      </c>
      <c r="B17" s="553" t="s">
        <v>10239</v>
      </c>
      <c r="C17" s="16" t="s">
        <v>10296</v>
      </c>
      <c r="D17" s="20">
        <v>45</v>
      </c>
      <c r="E17" s="183">
        <v>6.2541600000000006</v>
      </c>
      <c r="F17" s="22"/>
      <c r="G17" s="22"/>
    </row>
    <row r="18" spans="1:7" ht="15.75">
      <c r="A18" s="15" t="s">
        <v>11435</v>
      </c>
      <c r="B18" s="553" t="s">
        <v>10240</v>
      </c>
      <c r="C18" s="16" t="s">
        <v>10297</v>
      </c>
      <c r="D18" s="20">
        <v>100</v>
      </c>
      <c r="E18" s="183">
        <v>2.9797900000000004</v>
      </c>
      <c r="F18" s="22"/>
      <c r="G18" s="22"/>
    </row>
    <row r="19" spans="1:7" ht="15.75">
      <c r="A19" s="15" t="s">
        <v>11436</v>
      </c>
      <c r="B19" s="553" t="s">
        <v>10241</v>
      </c>
      <c r="C19" s="16" t="s">
        <v>10298</v>
      </c>
      <c r="D19" s="20">
        <v>100</v>
      </c>
      <c r="E19" s="183">
        <v>3.3763399999999999</v>
      </c>
      <c r="F19" s="22"/>
      <c r="G19" s="22"/>
    </row>
    <row r="20" spans="1:7" ht="15.75">
      <c r="A20" s="15" t="s">
        <v>11437</v>
      </c>
      <c r="B20" s="553" t="s">
        <v>10242</v>
      </c>
      <c r="C20" s="16" t="s">
        <v>10299</v>
      </c>
      <c r="D20" s="20">
        <v>42</v>
      </c>
      <c r="E20" s="183">
        <v>4.713280000000001</v>
      </c>
      <c r="F20" s="22"/>
      <c r="G20" s="22"/>
    </row>
    <row r="21" spans="1:7" ht="15.75">
      <c r="A21" s="15" t="s">
        <v>11438</v>
      </c>
      <c r="B21" s="553" t="s">
        <v>10243</v>
      </c>
      <c r="C21" s="16" t="s">
        <v>10300</v>
      </c>
      <c r="D21" s="20">
        <v>24</v>
      </c>
      <c r="E21" s="183">
        <v>9.2112900000000018</v>
      </c>
      <c r="F21" s="22"/>
      <c r="G21" s="22"/>
    </row>
    <row r="22" spans="1:7" ht="15.75">
      <c r="A22" s="15" t="s">
        <v>11439</v>
      </c>
      <c r="B22" s="553" t="s">
        <v>11442</v>
      </c>
      <c r="C22" s="16" t="s">
        <v>10301</v>
      </c>
      <c r="D22" s="20">
        <v>16</v>
      </c>
      <c r="E22" s="183">
        <v>14.986500000000001</v>
      </c>
      <c r="F22" s="22"/>
      <c r="G22" s="22"/>
    </row>
    <row r="23" spans="1:7" ht="15.75">
      <c r="A23" s="15" t="s">
        <v>11440</v>
      </c>
      <c r="B23" s="553" t="s">
        <v>10244</v>
      </c>
      <c r="C23" s="16" t="s">
        <v>10302</v>
      </c>
      <c r="D23" s="20">
        <v>6</v>
      </c>
      <c r="E23" s="183">
        <v>25.911710000000003</v>
      </c>
      <c r="F23" s="22"/>
      <c r="G23" s="22"/>
    </row>
    <row r="24" spans="1:7" ht="15.75">
      <c r="A24" s="15" t="s">
        <v>11441</v>
      </c>
      <c r="B24" s="553" t="s">
        <v>10245</v>
      </c>
      <c r="C24" s="16" t="s">
        <v>10303</v>
      </c>
      <c r="D24" s="20">
        <v>4</v>
      </c>
      <c r="E24" s="183">
        <v>36.210680000000004</v>
      </c>
      <c r="F24" s="22"/>
      <c r="G24" s="22"/>
    </row>
    <row r="25" spans="1:7" ht="15.75">
      <c r="A25" s="15" t="s">
        <v>11434</v>
      </c>
      <c r="B25" s="553" t="s">
        <v>10246</v>
      </c>
      <c r="C25" s="16" t="s">
        <v>10304</v>
      </c>
      <c r="D25" s="20">
        <v>4</v>
      </c>
      <c r="E25" s="183">
        <v>51.868740000000003</v>
      </c>
      <c r="F25" s="22"/>
      <c r="G25" s="22"/>
    </row>
    <row r="26" spans="1:7" ht="15.75">
      <c r="A26" s="15" t="s">
        <v>11443</v>
      </c>
      <c r="B26" s="553" t="s">
        <v>10247</v>
      </c>
      <c r="C26" s="16" t="s">
        <v>10305</v>
      </c>
      <c r="D26" s="20">
        <v>18</v>
      </c>
      <c r="E26" s="183">
        <v>7.0359300000000005</v>
      </c>
      <c r="F26" s="22"/>
      <c r="G26" s="22"/>
    </row>
    <row r="27" spans="1:7" ht="15.75">
      <c r="A27" s="15" t="s">
        <v>11444</v>
      </c>
      <c r="B27" s="553" t="s">
        <v>10248</v>
      </c>
      <c r="C27" s="16" t="s">
        <v>10306</v>
      </c>
      <c r="D27" s="20">
        <v>16</v>
      </c>
      <c r="E27" s="183">
        <v>12.47433</v>
      </c>
      <c r="F27" s="22"/>
      <c r="G27" s="22"/>
    </row>
    <row r="28" spans="1:7" ht="15.75">
      <c r="A28" s="15" t="s">
        <v>11445</v>
      </c>
      <c r="B28" s="553" t="s">
        <v>10249</v>
      </c>
      <c r="C28" s="16" t="s">
        <v>10307</v>
      </c>
      <c r="D28" s="20">
        <v>8</v>
      </c>
      <c r="E28" s="183">
        <v>19.113710000000001</v>
      </c>
      <c r="F28" s="22"/>
      <c r="G28" s="22"/>
    </row>
    <row r="29" spans="1:7" ht="15.75">
      <c r="A29" s="15" t="s">
        <v>11446</v>
      </c>
      <c r="B29" s="553" t="s">
        <v>10250</v>
      </c>
      <c r="C29" s="16" t="s">
        <v>10308</v>
      </c>
      <c r="D29" s="20">
        <v>4</v>
      </c>
      <c r="E29" s="183">
        <v>32.211190000000002</v>
      </c>
      <c r="F29" s="22"/>
      <c r="G29" s="22"/>
    </row>
    <row r="30" spans="1:7" ht="15.75">
      <c r="A30" s="15" t="s">
        <v>11447</v>
      </c>
      <c r="B30" s="553" t="s">
        <v>10251</v>
      </c>
      <c r="C30" s="16" t="s">
        <v>10309</v>
      </c>
      <c r="D30" s="20">
        <v>3</v>
      </c>
      <c r="E30" s="183">
        <v>42.147600000000011</v>
      </c>
      <c r="F30" s="22"/>
      <c r="G30" s="22"/>
    </row>
    <row r="31" spans="1:7" ht="15.75">
      <c r="A31" s="15"/>
      <c r="B31" s="553"/>
      <c r="C31" s="16"/>
      <c r="D31" s="20"/>
      <c r="E31" s="183"/>
    </row>
    <row r="32" spans="1:7" ht="15.75">
      <c r="A32" s="15"/>
      <c r="B32" s="553"/>
      <c r="C32" s="146" t="s">
        <v>13977</v>
      </c>
      <c r="D32" s="20"/>
      <c r="E32" s="183"/>
    </row>
    <row r="33" spans="1:6" ht="15.75">
      <c r="A33" s="15"/>
      <c r="B33" s="553" t="s">
        <v>13978</v>
      </c>
      <c r="C33" s="16" t="s">
        <v>13987</v>
      </c>
      <c r="D33" s="20"/>
      <c r="E33" s="183">
        <v>4.09</v>
      </c>
    </row>
    <row r="34" spans="1:6" ht="15.75">
      <c r="A34" s="15"/>
      <c r="B34" s="553" t="s">
        <v>13979</v>
      </c>
      <c r="C34" s="16" t="s">
        <v>13983</v>
      </c>
      <c r="D34" s="20"/>
      <c r="E34" s="183">
        <v>7.3</v>
      </c>
    </row>
    <row r="35" spans="1:6" ht="15.75">
      <c r="A35" s="15"/>
      <c r="B35" s="553" t="s">
        <v>13980</v>
      </c>
      <c r="C35" s="16" t="s">
        <v>13984</v>
      </c>
      <c r="D35" s="20"/>
      <c r="E35" s="183">
        <v>12.76</v>
      </c>
    </row>
    <row r="36" spans="1:6" ht="15.75">
      <c r="A36" s="15"/>
      <c r="B36" s="553" t="s">
        <v>13981</v>
      </c>
      <c r="C36" s="16" t="s">
        <v>13985</v>
      </c>
      <c r="D36" s="20"/>
      <c r="E36" s="183">
        <v>19.41</v>
      </c>
    </row>
    <row r="37" spans="1:6" ht="15.75">
      <c r="A37" s="15"/>
      <c r="B37" s="553" t="s">
        <v>13982</v>
      </c>
      <c r="C37" s="16" t="s">
        <v>13986</v>
      </c>
      <c r="D37" s="20"/>
      <c r="E37" s="183">
        <v>36.869999999999997</v>
      </c>
    </row>
    <row r="38" spans="1:6" ht="15.75">
      <c r="A38" s="15"/>
      <c r="B38" s="553" t="s">
        <v>13989</v>
      </c>
      <c r="C38" s="559" t="s">
        <v>13988</v>
      </c>
      <c r="D38" s="20"/>
      <c r="E38" s="183">
        <v>4.09</v>
      </c>
    </row>
    <row r="39" spans="1:6" ht="15.75">
      <c r="A39" s="15"/>
      <c r="B39" s="553" t="s">
        <v>13990</v>
      </c>
      <c r="C39" s="559" t="s">
        <v>13994</v>
      </c>
      <c r="D39" s="20"/>
      <c r="E39" s="183">
        <v>7.3</v>
      </c>
    </row>
    <row r="40" spans="1:6" ht="15.75">
      <c r="A40" s="15"/>
      <c r="B40" s="553" t="s">
        <v>13991</v>
      </c>
      <c r="C40" s="559" t="s">
        <v>13995</v>
      </c>
      <c r="D40" s="20"/>
      <c r="E40" s="183">
        <v>12.76</v>
      </c>
    </row>
    <row r="41" spans="1:6" ht="15.75">
      <c r="A41" s="15"/>
      <c r="B41" s="553" t="s">
        <v>13992</v>
      </c>
      <c r="C41" s="559" t="s">
        <v>13996</v>
      </c>
      <c r="D41" s="20"/>
      <c r="E41" s="183">
        <v>19.41</v>
      </c>
    </row>
    <row r="42" spans="1:6" ht="15.75">
      <c r="A42" s="15"/>
      <c r="B42" s="553" t="s">
        <v>13993</v>
      </c>
      <c r="C42" s="559" t="s">
        <v>13997</v>
      </c>
      <c r="D42" s="20"/>
      <c r="E42" s="183">
        <v>36.869999999999997</v>
      </c>
    </row>
    <row r="43" spans="1:6" ht="15.75">
      <c r="A43" s="15"/>
      <c r="B43" s="553"/>
      <c r="C43" s="559"/>
      <c r="D43" s="20"/>
      <c r="E43" s="183"/>
    </row>
    <row r="44" spans="1:6" ht="15.75">
      <c r="A44" s="15"/>
      <c r="B44" s="553"/>
      <c r="C44" s="146" t="s">
        <v>13998</v>
      </c>
      <c r="D44" s="20"/>
      <c r="E44" s="183"/>
    </row>
    <row r="45" spans="1:6" ht="15.75">
      <c r="A45" s="15"/>
      <c r="B45" s="553" t="s">
        <v>13999</v>
      </c>
      <c r="C45" s="559" t="s">
        <v>14003</v>
      </c>
      <c r="D45" s="20"/>
      <c r="E45" s="183">
        <v>7.6425999999999998</v>
      </c>
      <c r="F45" s="22"/>
    </row>
    <row r="46" spans="1:6" ht="15.75">
      <c r="A46" s="15"/>
      <c r="B46" s="553" t="s">
        <v>14000</v>
      </c>
      <c r="C46" s="559" t="s">
        <v>14004</v>
      </c>
      <c r="D46" s="20"/>
      <c r="E46" s="183">
        <v>8.7344000000000008</v>
      </c>
      <c r="F46" s="22"/>
    </row>
    <row r="47" spans="1:6" ht="15.75">
      <c r="A47" s="15"/>
      <c r="B47" s="553" t="s">
        <v>14001</v>
      </c>
      <c r="C47" s="559" t="s">
        <v>14005</v>
      </c>
      <c r="D47" s="20"/>
      <c r="E47" s="183">
        <v>9.6614000000000004</v>
      </c>
      <c r="F47" s="22"/>
    </row>
    <row r="48" spans="1:6" ht="15.75">
      <c r="A48" s="15"/>
      <c r="B48" s="553" t="s">
        <v>14002</v>
      </c>
      <c r="C48" s="559" t="s">
        <v>14006</v>
      </c>
      <c r="D48" s="20"/>
      <c r="E48" s="183">
        <v>13.750500000000001</v>
      </c>
      <c r="F48" s="22"/>
    </row>
    <row r="49" spans="1:6" ht="15.75">
      <c r="A49" s="15"/>
      <c r="B49" s="553"/>
      <c r="C49" s="16"/>
      <c r="D49" s="20"/>
      <c r="E49" s="183"/>
    </row>
    <row r="50" spans="1:6" ht="15.75">
      <c r="A50" s="15"/>
      <c r="B50" s="553"/>
      <c r="C50" s="16"/>
      <c r="D50" s="20"/>
      <c r="E50" s="183"/>
    </row>
    <row r="51" spans="1:6" ht="15.75">
      <c r="A51" s="15"/>
      <c r="B51" s="553"/>
      <c r="C51" s="149" t="s">
        <v>10274</v>
      </c>
      <c r="D51" s="21"/>
      <c r="E51" s="183"/>
    </row>
    <row r="52" spans="1:6" ht="15.75">
      <c r="A52" s="15" t="s">
        <v>11448</v>
      </c>
      <c r="B52" s="553" t="s">
        <v>10252</v>
      </c>
      <c r="C52" s="16" t="s">
        <v>10254</v>
      </c>
      <c r="D52" s="20">
        <v>100</v>
      </c>
      <c r="E52" s="183">
        <v>0.15400000000000003</v>
      </c>
    </row>
    <row r="53" spans="1:6" ht="15.75">
      <c r="A53" s="15" t="s">
        <v>11449</v>
      </c>
      <c r="B53" s="553" t="s">
        <v>10253</v>
      </c>
      <c r="C53" s="16" t="s">
        <v>10255</v>
      </c>
      <c r="D53" s="20">
        <v>100</v>
      </c>
      <c r="E53" s="183">
        <v>0.19635000000000002</v>
      </c>
      <c r="F53" s="22"/>
    </row>
    <row r="54" spans="1:6" ht="15.75">
      <c r="A54" s="15" t="s">
        <v>11450</v>
      </c>
      <c r="B54" s="553" t="s">
        <v>10256</v>
      </c>
      <c r="C54" s="16" t="s">
        <v>10257</v>
      </c>
      <c r="D54" s="20">
        <v>100</v>
      </c>
      <c r="E54" s="183">
        <v>0.24255000000000002</v>
      </c>
      <c r="F54" s="22"/>
    </row>
    <row r="55" spans="1:6" ht="15.75">
      <c r="A55" s="15" t="s">
        <v>11451</v>
      </c>
      <c r="B55" s="553" t="s">
        <v>10269</v>
      </c>
      <c r="C55" s="16" t="s">
        <v>6805</v>
      </c>
      <c r="D55" s="20">
        <v>100</v>
      </c>
      <c r="E55" s="183">
        <v>0.74</v>
      </c>
    </row>
    <row r="56" spans="1:6" ht="15.75">
      <c r="A56" s="15" t="s">
        <v>11452</v>
      </c>
      <c r="B56" s="553" t="s">
        <v>10258</v>
      </c>
      <c r="C56" s="16" t="s">
        <v>6807</v>
      </c>
      <c r="D56" s="20">
        <v>100</v>
      </c>
      <c r="E56" s="183">
        <v>0.80300000000000005</v>
      </c>
    </row>
    <row r="57" spans="1:6" ht="15.75">
      <c r="A57" s="15" t="s">
        <v>11453</v>
      </c>
      <c r="B57" s="553" t="s">
        <v>10270</v>
      </c>
      <c r="C57" s="16" t="s">
        <v>6809</v>
      </c>
      <c r="D57" s="20">
        <v>50</v>
      </c>
      <c r="E57" s="183">
        <v>0.89</v>
      </c>
    </row>
    <row r="58" spans="1:6" ht="15.75">
      <c r="A58" s="15" t="s">
        <v>11454</v>
      </c>
      <c r="B58" s="553" t="s">
        <v>10271</v>
      </c>
      <c r="C58" s="16" t="s">
        <v>6811</v>
      </c>
      <c r="D58" s="20">
        <v>25</v>
      </c>
      <c r="E58" s="183">
        <v>1.86</v>
      </c>
    </row>
    <row r="59" spans="1:6" ht="15.75">
      <c r="A59" s="15" t="s">
        <v>11455</v>
      </c>
      <c r="B59" s="553" t="s">
        <v>10272</v>
      </c>
      <c r="C59" s="16" t="s">
        <v>6813</v>
      </c>
      <c r="D59" s="20">
        <v>15</v>
      </c>
      <c r="E59" s="183">
        <v>3.25</v>
      </c>
    </row>
    <row r="60" spans="1:6" ht="15.75">
      <c r="A60" s="15" t="s">
        <v>11456</v>
      </c>
      <c r="B60" s="553" t="s">
        <v>10273</v>
      </c>
      <c r="C60" s="16" t="s">
        <v>6815</v>
      </c>
      <c r="D60" s="20">
        <v>10</v>
      </c>
      <c r="E60" s="183">
        <v>4.4800000000000004</v>
      </c>
    </row>
    <row r="61" spans="1:6" ht="15.75">
      <c r="A61" s="15" t="s">
        <v>11484</v>
      </c>
      <c r="B61" s="553" t="s">
        <v>10267</v>
      </c>
      <c r="C61" s="16" t="s">
        <v>6819</v>
      </c>
      <c r="D61" s="20">
        <v>50</v>
      </c>
      <c r="E61" s="183" t="s">
        <v>8538</v>
      </c>
    </row>
    <row r="62" spans="1:6" ht="15.75">
      <c r="A62" s="15" t="s">
        <v>11457</v>
      </c>
      <c r="B62" s="553" t="s">
        <v>10260</v>
      </c>
      <c r="C62" s="16" t="s">
        <v>6821</v>
      </c>
      <c r="D62" s="20">
        <v>50</v>
      </c>
      <c r="E62" s="183">
        <v>0.59</v>
      </c>
    </row>
    <row r="63" spans="1:6" ht="15.75">
      <c r="A63" s="15" t="s">
        <v>11458</v>
      </c>
      <c r="B63" s="553" t="s">
        <v>10261</v>
      </c>
      <c r="C63" s="16" t="s">
        <v>6823</v>
      </c>
      <c r="D63" s="20">
        <v>50</v>
      </c>
      <c r="E63" s="183">
        <v>0.7</v>
      </c>
    </row>
    <row r="64" spans="1:6" ht="15.75">
      <c r="A64" s="15" t="s">
        <v>11459</v>
      </c>
      <c r="B64" s="553" t="s">
        <v>10262</v>
      </c>
      <c r="C64" s="16" t="s">
        <v>6825</v>
      </c>
      <c r="D64" s="20">
        <v>50</v>
      </c>
      <c r="E64" s="183">
        <v>0.75</v>
      </c>
    </row>
    <row r="65" spans="1:7" ht="15.75">
      <c r="A65" s="15" t="s">
        <v>11460</v>
      </c>
      <c r="B65" s="553" t="s">
        <v>10259</v>
      </c>
      <c r="C65" s="16" t="s">
        <v>6827</v>
      </c>
      <c r="D65" s="20">
        <v>50</v>
      </c>
      <c r="E65" s="183">
        <v>0.86</v>
      </c>
    </row>
    <row r="66" spans="1:7" ht="15.75">
      <c r="A66" s="15" t="s">
        <v>11461</v>
      </c>
      <c r="B66" s="553" t="s">
        <v>10263</v>
      </c>
      <c r="C66" s="16" t="s">
        <v>6829</v>
      </c>
      <c r="D66" s="20">
        <v>50</v>
      </c>
      <c r="E66" s="183">
        <v>1.1599999999999999</v>
      </c>
    </row>
    <row r="67" spans="1:7" ht="15.75">
      <c r="A67" s="15" t="s">
        <v>11462</v>
      </c>
      <c r="B67" s="553" t="s">
        <v>10264</v>
      </c>
      <c r="C67" s="16" t="s">
        <v>6831</v>
      </c>
      <c r="D67" s="20">
        <v>25</v>
      </c>
      <c r="E67" s="183">
        <v>1.79</v>
      </c>
    </row>
    <row r="68" spans="1:7" ht="15.75">
      <c r="A68" s="15" t="s">
        <v>11463</v>
      </c>
      <c r="B68" s="553" t="s">
        <v>10265</v>
      </c>
      <c r="C68" s="16" t="s">
        <v>6833</v>
      </c>
      <c r="D68" s="20">
        <v>15</v>
      </c>
      <c r="E68" s="183">
        <v>3.21</v>
      </c>
    </row>
    <row r="69" spans="1:7" ht="15.75">
      <c r="A69" s="15" t="s">
        <v>11464</v>
      </c>
      <c r="B69" s="553" t="s">
        <v>10266</v>
      </c>
      <c r="C69" s="16" t="s">
        <v>6835</v>
      </c>
      <c r="D69" s="20">
        <v>10</v>
      </c>
      <c r="E69" s="183">
        <v>4.3899999999999997</v>
      </c>
    </row>
    <row r="70" spans="1:7" ht="15.75">
      <c r="A70" s="15" t="s">
        <v>11485</v>
      </c>
      <c r="B70" s="553" t="s">
        <v>10268</v>
      </c>
      <c r="C70" s="16" t="s">
        <v>6837</v>
      </c>
      <c r="D70" s="20">
        <v>5</v>
      </c>
      <c r="E70" s="183" t="s">
        <v>8538</v>
      </c>
    </row>
    <row r="71" spans="1:7">
      <c r="A71" s="15"/>
      <c r="B71" s="4"/>
    </row>
    <row r="72" spans="1:7" ht="15.75">
      <c r="A72" s="15"/>
      <c r="B72" s="553"/>
      <c r="C72" s="146" t="s">
        <v>9260</v>
      </c>
      <c r="D72" s="20"/>
    </row>
    <row r="73" spans="1:7" ht="15">
      <c r="A73" s="15"/>
      <c r="B73" s="553"/>
      <c r="C73" s="194" t="s">
        <v>10388</v>
      </c>
      <c r="D73" s="20"/>
    </row>
    <row r="74" spans="1:7" ht="15.75">
      <c r="A74" s="15" t="s">
        <v>11465</v>
      </c>
      <c r="B74" s="553" t="s">
        <v>10311</v>
      </c>
      <c r="C74" s="16" t="s">
        <v>10339</v>
      </c>
      <c r="D74" s="20">
        <v>50</v>
      </c>
      <c r="E74" s="183">
        <v>2.9045999999999998</v>
      </c>
      <c r="F74" s="22"/>
      <c r="G74" s="22"/>
    </row>
    <row r="75" spans="1:7" ht="15.75">
      <c r="A75" s="15" t="s">
        <v>11466</v>
      </c>
      <c r="B75" s="553" t="s">
        <v>10312</v>
      </c>
      <c r="C75" s="16" t="s">
        <v>10340</v>
      </c>
      <c r="D75" s="20">
        <v>25</v>
      </c>
      <c r="E75" s="183">
        <v>3.4505000000000003</v>
      </c>
      <c r="F75" s="22"/>
      <c r="G75" s="22"/>
    </row>
    <row r="76" spans="1:7" ht="15.75">
      <c r="A76" s="15" t="s">
        <v>11467</v>
      </c>
      <c r="B76" s="553" t="s">
        <v>10319</v>
      </c>
      <c r="C76" s="16" t="s">
        <v>10390</v>
      </c>
      <c r="D76" s="20">
        <v>22</v>
      </c>
      <c r="E76" s="183">
        <v>11.4124</v>
      </c>
      <c r="F76" s="22"/>
      <c r="G76" s="22"/>
    </row>
    <row r="77" spans="1:7" ht="15">
      <c r="A77" s="15"/>
      <c r="B77" s="553"/>
      <c r="C77" s="16"/>
      <c r="D77" s="20"/>
      <c r="E77" s="22"/>
      <c r="F77" s="22"/>
      <c r="G77" s="22"/>
    </row>
    <row r="78" spans="1:7" ht="15">
      <c r="A78" s="15"/>
      <c r="B78" s="553"/>
      <c r="C78" s="194" t="s">
        <v>10389</v>
      </c>
      <c r="D78" s="20"/>
      <c r="E78" s="22"/>
      <c r="F78" s="22"/>
      <c r="G78" s="22"/>
    </row>
    <row r="79" spans="1:7" ht="15.75">
      <c r="A79" s="15" t="s">
        <v>11468</v>
      </c>
      <c r="B79" s="553" t="s">
        <v>13935</v>
      </c>
      <c r="C79" s="16" t="s">
        <v>10337</v>
      </c>
      <c r="D79" s="20">
        <v>22</v>
      </c>
      <c r="E79" s="183">
        <v>11.381500000000001</v>
      </c>
      <c r="F79" s="22"/>
      <c r="G79" s="22"/>
    </row>
    <row r="80" spans="1:7" ht="15.75">
      <c r="A80" s="15" t="s">
        <v>11469</v>
      </c>
      <c r="B80" s="553" t="s">
        <v>13936</v>
      </c>
      <c r="C80" s="16" t="s">
        <v>10313</v>
      </c>
      <c r="D80" s="20">
        <v>15</v>
      </c>
      <c r="E80" s="183">
        <v>13.647500000000001</v>
      </c>
      <c r="F80" s="22"/>
      <c r="G80" s="22"/>
    </row>
    <row r="81" spans="1:7" ht="15.75">
      <c r="A81" s="15" t="s">
        <v>11470</v>
      </c>
      <c r="B81" s="553" t="s">
        <v>13937</v>
      </c>
      <c r="C81" s="16" t="s">
        <v>10314</v>
      </c>
      <c r="D81" s="20">
        <v>8</v>
      </c>
      <c r="E81" s="183">
        <v>19.466999999999999</v>
      </c>
      <c r="F81" s="22"/>
      <c r="G81" s="22"/>
    </row>
    <row r="82" spans="1:7" ht="15.75">
      <c r="A82" s="15" t="s">
        <v>11471</v>
      </c>
      <c r="B82" s="553" t="s">
        <v>13938</v>
      </c>
      <c r="C82" s="16" t="s">
        <v>10338</v>
      </c>
      <c r="D82" s="20">
        <v>1</v>
      </c>
      <c r="E82" s="183">
        <v>29.828800000000001</v>
      </c>
      <c r="F82" s="22"/>
      <c r="G82" s="22"/>
    </row>
    <row r="83" spans="1:7" ht="15.75">
      <c r="A83" s="15" t="s">
        <v>11472</v>
      </c>
      <c r="B83" s="553" t="s">
        <v>13939</v>
      </c>
      <c r="C83" s="16" t="s">
        <v>10315</v>
      </c>
      <c r="D83" s="20">
        <v>1</v>
      </c>
      <c r="E83" s="183">
        <v>29.076900000000002</v>
      </c>
      <c r="F83" s="22"/>
      <c r="G83" s="22"/>
    </row>
    <row r="84" spans="1:7" ht="15.75">
      <c r="A84" s="15" t="s">
        <v>11473</v>
      </c>
      <c r="B84" s="553" t="s">
        <v>13940</v>
      </c>
      <c r="C84" s="16" t="s">
        <v>10316</v>
      </c>
      <c r="D84" s="20">
        <v>1</v>
      </c>
      <c r="E84" s="183">
        <v>50.562700000000007</v>
      </c>
      <c r="F84" s="22"/>
      <c r="G84" s="22"/>
    </row>
    <row r="85" spans="1:7" ht="15.75">
      <c r="A85" s="15" t="s">
        <v>11474</v>
      </c>
      <c r="B85" s="553" t="s">
        <v>13941</v>
      </c>
      <c r="C85" s="16" t="s">
        <v>10317</v>
      </c>
      <c r="D85" s="20">
        <v>1</v>
      </c>
      <c r="E85" s="183">
        <v>78.877399999999994</v>
      </c>
      <c r="F85" s="22"/>
      <c r="G85" s="22"/>
    </row>
    <row r="86" spans="1:7" ht="15.75">
      <c r="A86" s="15" t="s">
        <v>11475</v>
      </c>
      <c r="B86" s="553" t="s">
        <v>13942</v>
      </c>
      <c r="C86" s="16" t="s">
        <v>10318</v>
      </c>
      <c r="D86" s="20">
        <v>1</v>
      </c>
      <c r="E86" s="183">
        <v>136.52650000000003</v>
      </c>
      <c r="F86" s="22"/>
      <c r="G86" s="22"/>
    </row>
    <row r="87" spans="1:7" ht="15.75">
      <c r="A87" s="15"/>
      <c r="B87" s="553"/>
      <c r="C87" s="16"/>
      <c r="D87" s="20"/>
      <c r="E87" s="183"/>
      <c r="F87" s="22"/>
      <c r="G87" s="22"/>
    </row>
    <row r="88" spans="1:7" ht="15.75">
      <c r="A88" s="15"/>
      <c r="B88" s="553"/>
      <c r="C88" s="194" t="s">
        <v>10391</v>
      </c>
      <c r="D88" s="20"/>
      <c r="E88" s="183"/>
      <c r="F88" s="22"/>
      <c r="G88" s="22"/>
    </row>
    <row r="89" spans="1:7" ht="15.75">
      <c r="A89" s="15" t="s">
        <v>11476</v>
      </c>
      <c r="B89" s="553" t="s">
        <v>13943</v>
      </c>
      <c r="C89" s="16" t="s">
        <v>10342</v>
      </c>
      <c r="D89" s="20">
        <v>22</v>
      </c>
      <c r="E89" s="183">
        <v>14.770200000000001</v>
      </c>
      <c r="F89" s="22"/>
      <c r="G89" s="22"/>
    </row>
    <row r="90" spans="1:7" ht="15.75">
      <c r="A90" s="15" t="s">
        <v>11477</v>
      </c>
      <c r="B90" s="553" t="s">
        <v>13944</v>
      </c>
      <c r="C90" s="16" t="s">
        <v>6700</v>
      </c>
      <c r="D90" s="20">
        <v>14</v>
      </c>
      <c r="E90" s="183">
        <v>16.4285</v>
      </c>
      <c r="F90" s="22"/>
      <c r="G90" s="22"/>
    </row>
    <row r="91" spans="1:7" ht="15.75">
      <c r="A91" s="15" t="s">
        <v>11478</v>
      </c>
      <c r="B91" s="553" t="s">
        <v>13945</v>
      </c>
      <c r="C91" s="16" t="s">
        <v>7518</v>
      </c>
      <c r="D91" s="20">
        <v>8</v>
      </c>
      <c r="E91" s="183">
        <v>29.324099999999998</v>
      </c>
      <c r="F91" s="22"/>
      <c r="G91" s="22"/>
    </row>
    <row r="92" spans="1:7" ht="15.75">
      <c r="A92" s="15" t="s">
        <v>11479</v>
      </c>
      <c r="B92" s="553" t="s">
        <v>13946</v>
      </c>
      <c r="C92" s="16" t="s">
        <v>10341</v>
      </c>
      <c r="D92" s="20">
        <v>1</v>
      </c>
      <c r="E92" s="183">
        <v>39.191499999999998</v>
      </c>
      <c r="F92" s="22"/>
      <c r="G92" s="22"/>
    </row>
    <row r="93" spans="1:7" ht="15.75">
      <c r="A93" s="15" t="s">
        <v>11480</v>
      </c>
      <c r="B93" s="553" t="s">
        <v>13947</v>
      </c>
      <c r="C93" s="16" t="s">
        <v>7522</v>
      </c>
      <c r="D93" s="20">
        <v>1</v>
      </c>
      <c r="E93" s="183">
        <v>46.514800000000001</v>
      </c>
      <c r="F93" s="22"/>
      <c r="G93" s="22"/>
    </row>
    <row r="94" spans="1:7" ht="15.75">
      <c r="A94" s="15" t="s">
        <v>11481</v>
      </c>
      <c r="B94" s="553" t="s">
        <v>13948</v>
      </c>
      <c r="C94" s="16" t="s">
        <v>10343</v>
      </c>
      <c r="D94" s="20">
        <v>1</v>
      </c>
      <c r="E94" s="183">
        <v>67.753399999999999</v>
      </c>
      <c r="F94" s="22"/>
      <c r="G94" s="22"/>
    </row>
    <row r="95" spans="1:7" ht="15.75">
      <c r="A95" s="15" t="s">
        <v>11482</v>
      </c>
      <c r="B95" s="553" t="s">
        <v>13949</v>
      </c>
      <c r="C95" s="16" t="s">
        <v>10344</v>
      </c>
      <c r="D95" s="20">
        <v>1</v>
      </c>
      <c r="E95" s="183">
        <v>111.24000000000001</v>
      </c>
      <c r="F95" s="22"/>
      <c r="G95" s="22"/>
    </row>
    <row r="96" spans="1:7" ht="15.75">
      <c r="A96" s="15" t="s">
        <v>11483</v>
      </c>
      <c r="B96" s="553" t="s">
        <v>13950</v>
      </c>
      <c r="C96" s="16" t="s">
        <v>10345</v>
      </c>
      <c r="D96" s="20">
        <v>1</v>
      </c>
      <c r="E96" s="183">
        <v>164.33650000000003</v>
      </c>
      <c r="F96" s="22"/>
      <c r="G96" s="22"/>
    </row>
    <row r="97" spans="1:7" ht="15.75">
      <c r="A97" s="15"/>
      <c r="B97" s="553"/>
      <c r="C97" s="16"/>
      <c r="D97" s="20"/>
      <c r="E97" s="183"/>
      <c r="G97" s="22"/>
    </row>
    <row r="98" spans="1:7" ht="15.75">
      <c r="A98" s="15"/>
      <c r="B98" s="553"/>
      <c r="C98" s="194" t="s">
        <v>10392</v>
      </c>
      <c r="D98" s="20"/>
      <c r="E98" s="183"/>
      <c r="G98" s="22"/>
    </row>
    <row r="99" spans="1:7" ht="15.75">
      <c r="A99" s="15"/>
      <c r="B99" s="553" t="s">
        <v>10376</v>
      </c>
      <c r="C99" s="16" t="s">
        <v>10382</v>
      </c>
      <c r="D99" s="20">
        <v>22</v>
      </c>
      <c r="E99" s="183">
        <v>2.37</v>
      </c>
      <c r="G99" s="22"/>
    </row>
    <row r="100" spans="1:7" ht="15.75">
      <c r="A100" s="15"/>
      <c r="B100" s="553" t="s">
        <v>10377</v>
      </c>
      <c r="C100" s="16" t="s">
        <v>10383</v>
      </c>
      <c r="D100" s="20">
        <v>14</v>
      </c>
      <c r="E100" s="183">
        <v>3</v>
      </c>
      <c r="G100" s="22"/>
    </row>
    <row r="101" spans="1:7" ht="15.75">
      <c r="A101" s="15"/>
      <c r="B101" s="553" t="s">
        <v>10378</v>
      </c>
      <c r="C101" s="16" t="s">
        <v>10384</v>
      </c>
      <c r="D101" s="20">
        <v>8</v>
      </c>
      <c r="E101" s="183">
        <v>3.93</v>
      </c>
      <c r="G101" s="22"/>
    </row>
    <row r="102" spans="1:7" ht="15.75">
      <c r="A102" s="15"/>
      <c r="B102" s="553" t="s">
        <v>10379</v>
      </c>
      <c r="C102" s="16" t="s">
        <v>10385</v>
      </c>
      <c r="D102" s="20">
        <v>4</v>
      </c>
      <c r="E102" s="183">
        <v>6.44</v>
      </c>
      <c r="G102" s="22"/>
    </row>
    <row r="103" spans="1:7" ht="15.75">
      <c r="A103" s="15"/>
      <c r="B103" s="553" t="s">
        <v>10380</v>
      </c>
      <c r="C103" s="16" t="s">
        <v>10386</v>
      </c>
      <c r="D103" s="20">
        <v>4</v>
      </c>
      <c r="E103" s="183">
        <v>10.18</v>
      </c>
      <c r="G103" s="22"/>
    </row>
    <row r="104" spans="1:7" ht="15.75">
      <c r="A104" s="15"/>
      <c r="B104" s="553" t="s">
        <v>10381</v>
      </c>
      <c r="C104" s="16" t="s">
        <v>10387</v>
      </c>
      <c r="D104" s="20">
        <v>1</v>
      </c>
      <c r="E104" s="183">
        <v>13.37</v>
      </c>
      <c r="G104" s="22"/>
    </row>
    <row r="105" spans="1:7" ht="15.75">
      <c r="A105" s="15"/>
      <c r="B105" s="553"/>
      <c r="C105" s="16"/>
      <c r="D105" s="20"/>
      <c r="E105" s="183"/>
      <c r="G105" s="22"/>
    </row>
    <row r="106" spans="1:7" ht="15.75">
      <c r="A106" s="15"/>
      <c r="B106" s="553"/>
      <c r="C106" s="194" t="s">
        <v>10393</v>
      </c>
      <c r="D106" s="20"/>
      <c r="E106" s="183"/>
      <c r="G106" s="22"/>
    </row>
    <row r="107" spans="1:7" ht="15.75">
      <c r="A107" s="15" t="s">
        <v>11486</v>
      </c>
      <c r="B107" s="553" t="s">
        <v>13951</v>
      </c>
      <c r="C107" s="16" t="s">
        <v>7554</v>
      </c>
      <c r="D107" s="20">
        <v>20</v>
      </c>
      <c r="E107" s="183">
        <v>11.2682</v>
      </c>
      <c r="F107" s="22"/>
      <c r="G107" s="22"/>
    </row>
    <row r="108" spans="1:7" ht="15.75">
      <c r="A108" s="15" t="s">
        <v>11487</v>
      </c>
      <c r="B108" s="553" t="s">
        <v>13952</v>
      </c>
      <c r="C108" s="16" t="s">
        <v>7558</v>
      </c>
      <c r="D108" s="20">
        <v>9</v>
      </c>
      <c r="E108" s="183">
        <v>16.686</v>
      </c>
      <c r="F108" s="22"/>
      <c r="G108" s="22"/>
    </row>
    <row r="109" spans="1:7" ht="15.75">
      <c r="A109" s="15" t="s">
        <v>11488</v>
      </c>
      <c r="B109" s="553" t="s">
        <v>13953</v>
      </c>
      <c r="C109" s="16" t="s">
        <v>7562</v>
      </c>
      <c r="D109" s="20">
        <v>7</v>
      </c>
      <c r="E109" s="183">
        <v>17.695399999999999</v>
      </c>
      <c r="F109" s="22"/>
      <c r="G109" s="22"/>
    </row>
    <row r="110" spans="1:7" ht="15.75">
      <c r="A110" s="15" t="s">
        <v>11489</v>
      </c>
      <c r="B110" s="553" t="s">
        <v>13954</v>
      </c>
      <c r="C110" s="16" t="s">
        <v>7570</v>
      </c>
      <c r="D110" s="20">
        <v>1</v>
      </c>
      <c r="E110" s="183">
        <v>29.581599999999998</v>
      </c>
      <c r="F110" s="22"/>
      <c r="G110" s="22"/>
    </row>
    <row r="111" spans="1:7" ht="15.75">
      <c r="A111" s="15" t="s">
        <v>11490</v>
      </c>
      <c r="B111" s="553" t="s">
        <v>13955</v>
      </c>
      <c r="C111" s="16" t="s">
        <v>10375</v>
      </c>
      <c r="D111" s="20">
        <v>1</v>
      </c>
      <c r="E111" s="183">
        <v>30.086300000000001</v>
      </c>
      <c r="F111" s="22"/>
      <c r="G111" s="22"/>
    </row>
    <row r="112" spans="1:7" ht="15.75">
      <c r="A112" s="15" t="s">
        <v>11491</v>
      </c>
      <c r="B112" s="553" t="s">
        <v>13956</v>
      </c>
      <c r="C112" s="16" t="s">
        <v>8039</v>
      </c>
      <c r="D112" s="20">
        <v>1</v>
      </c>
      <c r="E112" s="183">
        <v>45.505400000000002</v>
      </c>
      <c r="F112" s="22"/>
      <c r="G112" s="22"/>
    </row>
    <row r="113" spans="1:8" ht="15.75">
      <c r="A113" s="15" t="s">
        <v>11492</v>
      </c>
      <c r="B113" s="553" t="s">
        <v>13957</v>
      </c>
      <c r="C113" s="16" t="s">
        <v>8043</v>
      </c>
      <c r="D113" s="20">
        <v>1</v>
      </c>
      <c r="E113" s="183">
        <v>69.525000000000006</v>
      </c>
      <c r="F113" s="22"/>
      <c r="G113" s="22"/>
    </row>
    <row r="114" spans="1:8" ht="15.75">
      <c r="A114" s="15" t="s">
        <v>11493</v>
      </c>
      <c r="B114" s="553" t="s">
        <v>13958</v>
      </c>
      <c r="C114" s="16" t="s">
        <v>7577</v>
      </c>
      <c r="D114" s="20">
        <v>1</v>
      </c>
      <c r="E114" s="183">
        <v>120.84990000000001</v>
      </c>
      <c r="F114" s="22"/>
      <c r="G114" s="22"/>
    </row>
    <row r="115" spans="1:8" ht="15.75">
      <c r="A115" s="554"/>
      <c r="B115" s="554"/>
      <c r="C115" s="554"/>
      <c r="D115" s="554"/>
      <c r="E115" s="183"/>
      <c r="G115" s="22"/>
    </row>
    <row r="116" spans="1:8" ht="15.75">
      <c r="A116" s="554"/>
      <c r="B116" s="554"/>
      <c r="C116" s="150" t="s">
        <v>14007</v>
      </c>
      <c r="D116" s="183"/>
      <c r="E116" s="183"/>
      <c r="G116" s="22"/>
    </row>
    <row r="117" spans="1:8" ht="15.75">
      <c r="A117" s="15" t="s">
        <v>14063</v>
      </c>
      <c r="B117" s="15" t="s">
        <v>14008</v>
      </c>
      <c r="C117" s="15" t="s">
        <v>14012</v>
      </c>
      <c r="D117" s="15"/>
      <c r="E117" s="183">
        <v>6.2160000000000002</v>
      </c>
      <c r="F117" s="22"/>
      <c r="G117" s="22"/>
    </row>
    <row r="118" spans="1:8" ht="15.75">
      <c r="A118" s="15" t="s">
        <v>14064</v>
      </c>
      <c r="B118" s="15" t="s">
        <v>14009</v>
      </c>
      <c r="C118" s="15" t="s">
        <v>14014</v>
      </c>
      <c r="D118" s="15"/>
      <c r="E118" s="183">
        <v>10.6785</v>
      </c>
      <c r="F118" s="22"/>
      <c r="G118" s="22"/>
    </row>
    <row r="119" spans="1:8" ht="15.75">
      <c r="A119" s="15" t="s">
        <v>14062</v>
      </c>
      <c r="B119" s="15" t="s">
        <v>14010</v>
      </c>
      <c r="C119" s="15" t="s">
        <v>14013</v>
      </c>
      <c r="D119" s="15"/>
      <c r="E119" s="183">
        <v>9.8175000000000008</v>
      </c>
      <c r="F119" s="22"/>
      <c r="G119" s="22"/>
    </row>
    <row r="120" spans="1:8" ht="15.75">
      <c r="A120" s="15" t="s">
        <v>14065</v>
      </c>
      <c r="B120" s="15" t="s">
        <v>14011</v>
      </c>
      <c r="C120" s="15" t="s">
        <v>14015</v>
      </c>
      <c r="D120" s="15"/>
      <c r="E120" s="183">
        <v>16.863</v>
      </c>
      <c r="F120" s="22"/>
      <c r="G120" s="22"/>
    </row>
    <row r="121" spans="1:8" ht="15.75">
      <c r="A121" s="15" t="s">
        <v>14066</v>
      </c>
      <c r="B121" s="15" t="s">
        <v>14016</v>
      </c>
      <c r="C121" s="15" t="s">
        <v>14022</v>
      </c>
      <c r="D121" s="15"/>
      <c r="E121" s="183">
        <v>33.341200000000001</v>
      </c>
      <c r="F121" s="22"/>
      <c r="G121" s="22"/>
    </row>
    <row r="122" spans="1:8" ht="15.75">
      <c r="A122" s="15" t="s">
        <v>14067</v>
      </c>
      <c r="B122" s="15" t="s">
        <v>14017</v>
      </c>
      <c r="C122" s="15" t="s">
        <v>14023</v>
      </c>
      <c r="D122" s="15"/>
      <c r="E122" s="183">
        <v>34.721500000000006</v>
      </c>
      <c r="F122" s="22"/>
      <c r="G122" s="22"/>
    </row>
    <row r="123" spans="1:8" ht="15.75">
      <c r="A123" s="15" t="s">
        <v>14068</v>
      </c>
      <c r="B123" s="15" t="s">
        <v>14018</v>
      </c>
      <c r="C123" s="15" t="s">
        <v>14024</v>
      </c>
      <c r="D123" s="15"/>
      <c r="E123" s="183">
        <v>36.123199999999997</v>
      </c>
      <c r="F123" s="22"/>
      <c r="G123" s="22"/>
    </row>
    <row r="124" spans="1:8" ht="15.75">
      <c r="A124" s="15" t="s">
        <v>14069</v>
      </c>
      <c r="B124" s="15" t="s">
        <v>14019</v>
      </c>
      <c r="C124" s="15" t="s">
        <v>14025</v>
      </c>
      <c r="D124" s="15"/>
      <c r="E124" s="183">
        <v>56.8384</v>
      </c>
      <c r="F124" s="22"/>
      <c r="G124" s="22"/>
    </row>
    <row r="125" spans="1:8" ht="15.75">
      <c r="A125" s="15" t="s">
        <v>14070</v>
      </c>
      <c r="B125" s="15" t="s">
        <v>14020</v>
      </c>
      <c r="C125" s="15" t="s">
        <v>14026</v>
      </c>
      <c r="D125" s="15"/>
      <c r="E125" s="183">
        <v>59.235200000000006</v>
      </c>
      <c r="F125" s="22"/>
      <c r="G125" s="22"/>
    </row>
    <row r="126" spans="1:8" ht="15.75">
      <c r="A126" s="15" t="s">
        <v>14071</v>
      </c>
      <c r="B126" s="15" t="s">
        <v>14021</v>
      </c>
      <c r="C126" s="15" t="s">
        <v>14027</v>
      </c>
      <c r="D126" s="15"/>
      <c r="E126" s="183">
        <v>61.632000000000005</v>
      </c>
      <c r="F126" s="22"/>
      <c r="G126" s="22"/>
    </row>
    <row r="127" spans="1:8" ht="15.75">
      <c r="A127" s="183"/>
      <c r="B127" s="183"/>
      <c r="C127" s="183"/>
      <c r="D127" s="183"/>
      <c r="H127" s="189"/>
    </row>
    <row r="128" spans="1:8" ht="16.5" customHeight="1" thickBot="1">
      <c r="A128" s="183"/>
      <c r="B128" s="183"/>
      <c r="C128" s="183"/>
      <c r="D128" s="183"/>
    </row>
    <row r="129" spans="1:9" ht="39" thickBot="1">
      <c r="A129" s="15"/>
      <c r="B129" s="119"/>
      <c r="C129" s="147"/>
      <c r="D129" s="190" t="s">
        <v>7144</v>
      </c>
      <c r="E129" s="191" t="s">
        <v>5076</v>
      </c>
      <c r="F129" s="192" t="s">
        <v>8549</v>
      </c>
      <c r="G129" s="193" t="s">
        <v>14077</v>
      </c>
      <c r="H129" s="126"/>
    </row>
    <row r="130" spans="1:9" ht="15.75">
      <c r="A130" s="15"/>
      <c r="B130" s="94"/>
      <c r="C130" s="150" t="s">
        <v>9236</v>
      </c>
      <c r="D130" s="94"/>
      <c r="E130" s="94"/>
      <c r="F130" s="95"/>
      <c r="G130" s="124" t="s">
        <v>8583</v>
      </c>
      <c r="H130" s="4"/>
    </row>
    <row r="131" spans="1:9" ht="15.75">
      <c r="A131" s="15" t="s">
        <v>11494</v>
      </c>
      <c r="B131" s="9" t="s">
        <v>10352</v>
      </c>
      <c r="C131" s="195" t="s">
        <v>10498</v>
      </c>
      <c r="D131" s="122">
        <v>16</v>
      </c>
      <c r="E131" s="9">
        <v>100</v>
      </c>
      <c r="F131" s="9">
        <v>6000</v>
      </c>
      <c r="G131" s="171">
        <v>40.04</v>
      </c>
      <c r="H131" s="564"/>
      <c r="I131" s="22"/>
    </row>
    <row r="132" spans="1:9" ht="15.75">
      <c r="A132" s="15" t="s">
        <v>11495</v>
      </c>
      <c r="B132" s="9" t="s">
        <v>10353</v>
      </c>
      <c r="C132" s="195" t="s">
        <v>10499</v>
      </c>
      <c r="D132" s="122">
        <v>20</v>
      </c>
      <c r="E132" s="9">
        <v>100</v>
      </c>
      <c r="F132" s="9">
        <v>5200</v>
      </c>
      <c r="G132" s="171">
        <v>47.52000000000001</v>
      </c>
      <c r="H132" s="564"/>
      <c r="I132" s="22"/>
    </row>
    <row r="133" spans="1:9" ht="15.75">
      <c r="A133" s="15" t="s">
        <v>11496</v>
      </c>
      <c r="B133" s="9" t="s">
        <v>10354</v>
      </c>
      <c r="C133" s="195" t="s">
        <v>10507</v>
      </c>
      <c r="D133" s="122">
        <v>25</v>
      </c>
      <c r="E133" s="9">
        <v>50</v>
      </c>
      <c r="F133" s="9">
        <v>2800</v>
      </c>
      <c r="G133" s="171">
        <v>67.320000000000007</v>
      </c>
      <c r="H133" s="564"/>
      <c r="I133" s="22"/>
    </row>
    <row r="134" spans="1:9" ht="15.75">
      <c r="A134" s="15" t="s">
        <v>11497</v>
      </c>
      <c r="B134" s="9" t="s">
        <v>10355</v>
      </c>
      <c r="C134" s="195" t="s">
        <v>10508</v>
      </c>
      <c r="D134" s="122">
        <v>32</v>
      </c>
      <c r="E134" s="9">
        <v>25</v>
      </c>
      <c r="F134" s="9">
        <v>1800</v>
      </c>
      <c r="G134" s="171">
        <v>113.30000000000001</v>
      </c>
      <c r="H134" s="564"/>
      <c r="I134" s="22"/>
    </row>
    <row r="135" spans="1:9" ht="15.75">
      <c r="A135" s="15" t="s">
        <v>11498</v>
      </c>
      <c r="B135" s="9" t="s">
        <v>10356</v>
      </c>
      <c r="C135" s="195" t="s">
        <v>10500</v>
      </c>
      <c r="D135" s="122">
        <v>16</v>
      </c>
      <c r="E135" s="9">
        <v>50</v>
      </c>
      <c r="F135" s="9">
        <v>7650</v>
      </c>
      <c r="G135" s="171">
        <v>25.982000000000003</v>
      </c>
      <c r="H135" s="564"/>
      <c r="I135" s="22"/>
    </row>
    <row r="136" spans="1:9" ht="15.75">
      <c r="A136" s="15" t="s">
        <v>11499</v>
      </c>
      <c r="B136" s="9" t="s">
        <v>10357</v>
      </c>
      <c r="C136" s="195" t="s">
        <v>10501</v>
      </c>
      <c r="D136" s="122">
        <v>20</v>
      </c>
      <c r="E136" s="9">
        <v>50</v>
      </c>
      <c r="F136" s="9">
        <v>4200</v>
      </c>
      <c r="G136" s="171">
        <v>34.639000000000003</v>
      </c>
      <c r="H136" s="564"/>
      <c r="I136" s="22"/>
    </row>
    <row r="137" spans="1:9" ht="15.75">
      <c r="A137" s="15" t="s">
        <v>11500</v>
      </c>
      <c r="B137" s="9" t="s">
        <v>10358</v>
      </c>
      <c r="C137" s="195" t="s">
        <v>10502</v>
      </c>
      <c r="D137" s="122">
        <v>25</v>
      </c>
      <c r="E137" s="9">
        <v>50</v>
      </c>
      <c r="F137" s="9">
        <v>2600</v>
      </c>
      <c r="G137" s="171">
        <v>50.259</v>
      </c>
      <c r="H137" s="564"/>
      <c r="I137" s="22"/>
    </row>
    <row r="138" spans="1:9" ht="15.75">
      <c r="A138" s="15" t="s">
        <v>11501</v>
      </c>
      <c r="B138" s="9" t="s">
        <v>10359</v>
      </c>
      <c r="C138" s="195" t="s">
        <v>10503</v>
      </c>
      <c r="D138" s="122">
        <v>32</v>
      </c>
      <c r="E138" s="9">
        <v>25</v>
      </c>
      <c r="F138" s="9">
        <v>1800</v>
      </c>
      <c r="G138" s="171">
        <v>77.198000000000008</v>
      </c>
      <c r="H138" s="564"/>
      <c r="I138" s="22"/>
    </row>
    <row r="139" spans="1:9" ht="15.75">
      <c r="A139" s="15" t="s">
        <v>11502</v>
      </c>
      <c r="B139" s="9" t="s">
        <v>10360</v>
      </c>
      <c r="C139" s="195" t="s">
        <v>10504</v>
      </c>
      <c r="D139" s="122">
        <v>40</v>
      </c>
      <c r="E139" s="9">
        <v>25</v>
      </c>
      <c r="F139" s="9">
        <v>1075</v>
      </c>
      <c r="G139" s="171">
        <v>120.73501000000003</v>
      </c>
      <c r="H139" s="564"/>
      <c r="I139" s="22"/>
    </row>
    <row r="140" spans="1:9" ht="15.75">
      <c r="A140" s="15" t="s">
        <v>11503</v>
      </c>
      <c r="B140" s="9" t="s">
        <v>10361</v>
      </c>
      <c r="C140" s="195" t="s">
        <v>10505</v>
      </c>
      <c r="D140" s="122">
        <v>50</v>
      </c>
      <c r="E140" s="9">
        <v>25</v>
      </c>
      <c r="F140" s="9">
        <v>800</v>
      </c>
      <c r="G140" s="171">
        <v>174.41424000000001</v>
      </c>
      <c r="H140" s="564"/>
      <c r="I140" s="22"/>
    </row>
    <row r="141" spans="1:9" ht="15.75">
      <c r="A141" s="15" t="s">
        <v>11504</v>
      </c>
      <c r="B141" s="9" t="s">
        <v>10493</v>
      </c>
      <c r="C141" s="195" t="s">
        <v>10506</v>
      </c>
      <c r="D141" s="122">
        <v>16</v>
      </c>
      <c r="E141" s="9">
        <v>100</v>
      </c>
      <c r="F141" s="9">
        <v>7000</v>
      </c>
      <c r="G141" s="171">
        <v>43.19700000000001</v>
      </c>
      <c r="H141" s="564"/>
      <c r="I141" s="22"/>
    </row>
    <row r="142" spans="1:9" ht="15.75">
      <c r="A142" s="15" t="s">
        <v>11505</v>
      </c>
      <c r="B142" s="9" t="s">
        <v>10494</v>
      </c>
      <c r="C142" s="195" t="s">
        <v>10509</v>
      </c>
      <c r="D142" s="122">
        <v>20</v>
      </c>
      <c r="E142" s="9">
        <v>100</v>
      </c>
      <c r="F142" s="9">
        <v>5000</v>
      </c>
      <c r="G142" s="171">
        <v>51.402999999999999</v>
      </c>
      <c r="H142" s="564"/>
      <c r="I142" s="22"/>
    </row>
    <row r="143" spans="1:9" ht="15.75">
      <c r="A143" s="15" t="s">
        <v>11506</v>
      </c>
      <c r="B143" s="9" t="s">
        <v>10495</v>
      </c>
      <c r="C143" s="195" t="s">
        <v>10510</v>
      </c>
      <c r="D143" s="122">
        <v>25</v>
      </c>
      <c r="E143" s="9">
        <v>100</v>
      </c>
      <c r="F143" s="9">
        <v>3600</v>
      </c>
      <c r="G143" s="171">
        <v>71.400999999999996</v>
      </c>
      <c r="H143" s="564"/>
      <c r="I143" s="22"/>
    </row>
    <row r="144" spans="1:9" ht="15.75">
      <c r="A144" s="15" t="s">
        <v>11507</v>
      </c>
      <c r="B144" s="9" t="s">
        <v>10496</v>
      </c>
      <c r="C144" s="195" t="s">
        <v>10511</v>
      </c>
      <c r="D144" s="122">
        <v>32</v>
      </c>
      <c r="E144" s="9">
        <v>50</v>
      </c>
      <c r="F144" s="9">
        <v>1800</v>
      </c>
      <c r="G144" s="171">
        <v>115.61</v>
      </c>
      <c r="H144" s="564"/>
      <c r="I144" s="22"/>
    </row>
    <row r="145" spans="1:9" ht="15.75">
      <c r="A145" s="15" t="s">
        <v>11508</v>
      </c>
      <c r="B145" s="9" t="s">
        <v>10497</v>
      </c>
      <c r="C145" s="195" t="s">
        <v>10512</v>
      </c>
      <c r="D145" s="122">
        <v>40</v>
      </c>
      <c r="E145" s="9">
        <v>25</v>
      </c>
      <c r="F145" s="9">
        <v>1000</v>
      </c>
      <c r="G145" s="171">
        <v>137.94000000000003</v>
      </c>
      <c r="H145" s="564"/>
      <c r="I145" s="22"/>
    </row>
    <row r="146" spans="1:9" ht="15.75">
      <c r="A146" s="15" t="s">
        <v>13880</v>
      </c>
      <c r="B146" s="9" t="s">
        <v>13881</v>
      </c>
      <c r="C146" s="195" t="s">
        <v>13882</v>
      </c>
      <c r="D146" s="122">
        <v>50</v>
      </c>
      <c r="E146" s="9">
        <v>25</v>
      </c>
      <c r="F146" s="9">
        <v>800</v>
      </c>
      <c r="G146" s="171">
        <v>203.50000000000003</v>
      </c>
      <c r="H146" s="564"/>
      <c r="I146" s="22"/>
    </row>
    <row r="147" spans="1:9" ht="15.75">
      <c r="A147" s="15" t="s">
        <v>11509</v>
      </c>
      <c r="B147" s="9" t="s">
        <v>11366</v>
      </c>
      <c r="C147" s="195" t="s">
        <v>11368</v>
      </c>
      <c r="D147" s="122">
        <v>16</v>
      </c>
      <c r="E147" s="9">
        <v>100</v>
      </c>
      <c r="F147" s="9">
        <v>7000</v>
      </c>
      <c r="G147" s="171">
        <v>43.19700000000001</v>
      </c>
      <c r="H147" s="564"/>
      <c r="I147" s="22"/>
    </row>
    <row r="148" spans="1:9" ht="15.75">
      <c r="A148" s="15" t="s">
        <v>11510</v>
      </c>
      <c r="B148" s="9" t="s">
        <v>11367</v>
      </c>
      <c r="C148" s="195" t="s">
        <v>11369</v>
      </c>
      <c r="D148" s="122">
        <v>40</v>
      </c>
      <c r="E148" s="9">
        <v>25</v>
      </c>
      <c r="F148" s="9">
        <v>1000</v>
      </c>
      <c r="G148" s="171">
        <v>153.04300000000001</v>
      </c>
      <c r="H148" s="564"/>
      <c r="I148" s="22"/>
    </row>
    <row r="149" spans="1:9" ht="15.75">
      <c r="A149" s="15"/>
      <c r="B149" s="9"/>
      <c r="C149" s="195"/>
      <c r="D149" s="122"/>
      <c r="E149" s="9"/>
      <c r="F149" s="9"/>
      <c r="G149" s="171"/>
      <c r="H149" s="564"/>
      <c r="I149" s="22"/>
    </row>
    <row r="150" spans="1:9" ht="15.75">
      <c r="A150" s="15"/>
      <c r="B150" s="9"/>
      <c r="C150" s="150" t="s">
        <v>14028</v>
      </c>
      <c r="D150" s="122"/>
      <c r="E150" s="9"/>
      <c r="F150" s="9"/>
      <c r="G150" s="171"/>
      <c r="H150" s="564"/>
      <c r="I150" s="22"/>
    </row>
    <row r="151" spans="1:9" ht="15.75">
      <c r="A151" s="15" t="s">
        <v>14056</v>
      </c>
      <c r="B151" s="9" t="s">
        <v>14057</v>
      </c>
      <c r="C151" s="195" t="s">
        <v>14058</v>
      </c>
      <c r="D151" s="122">
        <v>8</v>
      </c>
      <c r="E151" s="9">
        <v>30</v>
      </c>
      <c r="F151" s="9">
        <v>2070</v>
      </c>
      <c r="G151" s="171">
        <v>97.9</v>
      </c>
      <c r="H151" s="564"/>
      <c r="I151" s="22"/>
    </row>
    <row r="152" spans="1:9" ht="15.75">
      <c r="A152" s="15" t="s">
        <v>14029</v>
      </c>
      <c r="B152" s="9" t="s">
        <v>14038</v>
      </c>
      <c r="C152" s="195" t="s">
        <v>14047</v>
      </c>
      <c r="D152" s="122">
        <v>10</v>
      </c>
      <c r="E152" s="9">
        <v>30</v>
      </c>
      <c r="F152" s="9">
        <v>1800</v>
      </c>
      <c r="G152" s="171">
        <v>101.09000000000002</v>
      </c>
      <c r="H152" s="564"/>
      <c r="I152" s="22"/>
    </row>
    <row r="153" spans="1:9" ht="15.75">
      <c r="A153" s="15" t="s">
        <v>14030</v>
      </c>
      <c r="B153" s="9" t="s">
        <v>14039</v>
      </c>
      <c r="C153" s="195" t="s">
        <v>14048</v>
      </c>
      <c r="D153" s="122">
        <v>12</v>
      </c>
      <c r="E153" s="9">
        <v>30</v>
      </c>
      <c r="F153" s="9">
        <v>1800</v>
      </c>
      <c r="G153" s="171">
        <v>104.06</v>
      </c>
      <c r="H153" s="564"/>
      <c r="I153" s="22"/>
    </row>
    <row r="154" spans="1:9" ht="15.75">
      <c r="A154" s="15" t="s">
        <v>14037</v>
      </c>
      <c r="B154" s="9" t="s">
        <v>14040</v>
      </c>
      <c r="C154" s="195" t="s">
        <v>14049</v>
      </c>
      <c r="D154" s="122">
        <v>14</v>
      </c>
      <c r="E154" s="9">
        <v>30</v>
      </c>
      <c r="F154" s="9">
        <v>1440</v>
      </c>
      <c r="G154" s="171">
        <v>112.2</v>
      </c>
      <c r="H154" s="564"/>
      <c r="I154" s="22"/>
    </row>
    <row r="155" spans="1:9" ht="15.75">
      <c r="A155" s="15" t="s">
        <v>14031</v>
      </c>
      <c r="B155" s="9" t="s">
        <v>14041</v>
      </c>
      <c r="C155" s="195" t="s">
        <v>14050</v>
      </c>
      <c r="D155" s="122">
        <v>16</v>
      </c>
      <c r="E155" s="9">
        <v>30</v>
      </c>
      <c r="F155" s="9">
        <v>1080</v>
      </c>
      <c r="G155" s="171">
        <v>113.08000000000001</v>
      </c>
      <c r="H155" s="564"/>
      <c r="I155" s="22"/>
    </row>
    <row r="156" spans="1:9" ht="15.75">
      <c r="A156" s="15" t="s">
        <v>14032</v>
      </c>
      <c r="B156" s="9" t="s">
        <v>14042</v>
      </c>
      <c r="C156" s="195" t="s">
        <v>14051</v>
      </c>
      <c r="D156" s="122">
        <v>20</v>
      </c>
      <c r="E156" s="9">
        <v>30</v>
      </c>
      <c r="F156" s="9">
        <v>1080</v>
      </c>
      <c r="G156" s="171">
        <v>134.42000000000002</v>
      </c>
      <c r="H156" s="564"/>
      <c r="I156" s="22"/>
    </row>
    <row r="157" spans="1:9" ht="15.75">
      <c r="A157" s="15" t="s">
        <v>14033</v>
      </c>
      <c r="B157" s="9" t="s">
        <v>14043</v>
      </c>
      <c r="C157" s="195" t="s">
        <v>14052</v>
      </c>
      <c r="D157" s="122">
        <v>22</v>
      </c>
      <c r="E157" s="9">
        <v>30</v>
      </c>
      <c r="F157" s="9">
        <v>720</v>
      </c>
      <c r="G157" s="171">
        <v>152.13000000000002</v>
      </c>
      <c r="H157" s="564"/>
      <c r="I157" s="22"/>
    </row>
    <row r="158" spans="1:9" ht="15.75">
      <c r="A158" s="15" t="s">
        <v>14034</v>
      </c>
      <c r="B158" s="9" t="s">
        <v>14044</v>
      </c>
      <c r="C158" s="195" t="s">
        <v>14053</v>
      </c>
      <c r="D158" s="122">
        <v>25</v>
      </c>
      <c r="E158" s="9">
        <v>30</v>
      </c>
      <c r="F158" s="9">
        <v>600</v>
      </c>
      <c r="G158" s="171">
        <v>179.41</v>
      </c>
      <c r="H158" s="564"/>
      <c r="I158" s="22"/>
    </row>
    <row r="159" spans="1:9" ht="15.75">
      <c r="A159" s="15" t="s">
        <v>14036</v>
      </c>
      <c r="B159" s="9" t="s">
        <v>14045</v>
      </c>
      <c r="C159" s="195" t="s">
        <v>14054</v>
      </c>
      <c r="D159" s="122">
        <v>28</v>
      </c>
      <c r="E159" s="9">
        <v>30</v>
      </c>
      <c r="F159" s="9">
        <v>480</v>
      </c>
      <c r="G159" s="171">
        <v>210.54000000000002</v>
      </c>
      <c r="H159" s="564"/>
      <c r="I159" s="22"/>
    </row>
    <row r="160" spans="1:9" ht="15.75">
      <c r="A160" s="15" t="s">
        <v>14035</v>
      </c>
      <c r="B160" s="9" t="s">
        <v>14046</v>
      </c>
      <c r="C160" s="195" t="s">
        <v>14055</v>
      </c>
      <c r="D160" s="122">
        <v>32</v>
      </c>
      <c r="E160" s="9">
        <v>30</v>
      </c>
      <c r="F160" s="9">
        <v>480</v>
      </c>
      <c r="G160" s="171">
        <v>238.26000000000002</v>
      </c>
      <c r="H160" s="564"/>
      <c r="I160" s="22"/>
    </row>
    <row r="161" spans="1:9" ht="15.75">
      <c r="A161" s="15" t="s">
        <v>14059</v>
      </c>
      <c r="B161" s="9" t="s">
        <v>14060</v>
      </c>
      <c r="C161" s="195" t="s">
        <v>14061</v>
      </c>
      <c r="D161" s="122">
        <v>16</v>
      </c>
      <c r="E161" s="9">
        <v>30</v>
      </c>
      <c r="F161" s="9">
        <v>1080</v>
      </c>
      <c r="G161" s="171">
        <v>94.600000000000009</v>
      </c>
      <c r="H161" s="564"/>
      <c r="I161" s="22"/>
    </row>
    <row r="162" spans="1:9" ht="15.75">
      <c r="A162" s="15"/>
      <c r="B162" s="9"/>
      <c r="C162" s="195"/>
      <c r="D162" s="122"/>
      <c r="E162" s="9"/>
      <c r="F162" s="9"/>
      <c r="G162" s="171"/>
      <c r="H162" s="564"/>
      <c r="I162" s="22"/>
    </row>
    <row r="163" spans="1:9" ht="15.75">
      <c r="A163" s="15"/>
      <c r="B163" s="9"/>
      <c r="C163" s="151" t="s">
        <v>9238</v>
      </c>
      <c r="D163" s="122"/>
      <c r="E163" s="9"/>
      <c r="F163" s="9"/>
      <c r="G163" s="171"/>
      <c r="H163" s="564"/>
      <c r="I163" s="22"/>
    </row>
    <row r="164" spans="1:9" ht="15.75">
      <c r="A164" s="15" t="s">
        <v>11511</v>
      </c>
      <c r="B164" s="9" t="s">
        <v>10362</v>
      </c>
      <c r="C164" s="10" t="s">
        <v>6354</v>
      </c>
      <c r="D164" s="122">
        <v>16</v>
      </c>
      <c r="E164" s="9">
        <v>102</v>
      </c>
      <c r="F164" s="9">
        <v>3060</v>
      </c>
      <c r="G164" s="171">
        <v>54.54</v>
      </c>
      <c r="H164" s="564"/>
      <c r="I164" s="22"/>
    </row>
    <row r="165" spans="1:9" ht="15.75">
      <c r="A165" s="15" t="s">
        <v>11512</v>
      </c>
      <c r="B165" s="9" t="s">
        <v>10363</v>
      </c>
      <c r="C165" s="10" t="s">
        <v>6355</v>
      </c>
      <c r="D165" s="122">
        <v>20</v>
      </c>
      <c r="E165" s="9">
        <v>102</v>
      </c>
      <c r="F165" s="9">
        <v>2040</v>
      </c>
      <c r="G165" s="171">
        <v>76.36</v>
      </c>
      <c r="H165" s="564"/>
      <c r="I165" s="22"/>
    </row>
    <row r="166" spans="1:9" ht="15.75">
      <c r="A166" s="15" t="s">
        <v>11513</v>
      </c>
      <c r="B166" s="9" t="s">
        <v>10364</v>
      </c>
      <c r="C166" s="10" t="s">
        <v>6356</v>
      </c>
      <c r="D166" s="122">
        <v>25</v>
      </c>
      <c r="E166" s="9">
        <v>60</v>
      </c>
      <c r="F166" s="9">
        <v>1200</v>
      </c>
      <c r="G166" s="171">
        <v>99.81</v>
      </c>
      <c r="H166" s="564"/>
      <c r="I166" s="22"/>
    </row>
    <row r="167" spans="1:9" ht="15.75">
      <c r="A167" s="15" t="s">
        <v>11514</v>
      </c>
      <c r="B167" s="9" t="s">
        <v>10365</v>
      </c>
      <c r="C167" s="10" t="s">
        <v>6357</v>
      </c>
      <c r="D167" s="122">
        <v>32</v>
      </c>
      <c r="E167" s="9">
        <v>30</v>
      </c>
      <c r="F167" s="9">
        <v>750</v>
      </c>
      <c r="G167" s="171">
        <v>151.6</v>
      </c>
      <c r="H167" s="564"/>
      <c r="I167" s="22"/>
    </row>
    <row r="168" spans="1:9" ht="15.75">
      <c r="A168" s="15" t="s">
        <v>11515</v>
      </c>
      <c r="B168" s="9" t="s">
        <v>10366</v>
      </c>
      <c r="C168" s="10" t="s">
        <v>6358</v>
      </c>
      <c r="D168" s="122">
        <v>40</v>
      </c>
      <c r="E168" s="9">
        <v>30</v>
      </c>
      <c r="F168" s="9">
        <v>450</v>
      </c>
      <c r="G168" s="171">
        <v>209.09</v>
      </c>
      <c r="H168" s="564"/>
      <c r="I168" s="22"/>
    </row>
    <row r="169" spans="1:9" ht="15.75">
      <c r="A169" s="15" t="s">
        <v>11516</v>
      </c>
      <c r="B169" s="9" t="s">
        <v>10367</v>
      </c>
      <c r="C169" s="10" t="s">
        <v>6359</v>
      </c>
      <c r="D169" s="122">
        <v>50</v>
      </c>
      <c r="E169" s="9">
        <v>15</v>
      </c>
      <c r="F169" s="9">
        <v>300</v>
      </c>
      <c r="G169" s="171">
        <v>290.89999999999998</v>
      </c>
      <c r="H169" s="564"/>
      <c r="I169" s="22"/>
    </row>
    <row r="170" spans="1:9" ht="15.75">
      <c r="A170" s="15" t="s">
        <v>11517</v>
      </c>
      <c r="B170" s="9" t="s">
        <v>10368</v>
      </c>
      <c r="C170" s="10" t="s">
        <v>6360</v>
      </c>
      <c r="D170" s="122">
        <v>63</v>
      </c>
      <c r="E170" s="9">
        <v>9</v>
      </c>
      <c r="F170" s="9" t="s">
        <v>6260</v>
      </c>
      <c r="G170" s="171">
        <v>699.24800000000005</v>
      </c>
      <c r="H170" s="564"/>
      <c r="I170" s="22"/>
    </row>
    <row r="171" spans="1:9" ht="15.75">
      <c r="A171" s="15" t="s">
        <v>11518</v>
      </c>
      <c r="B171" s="9" t="s">
        <v>10369</v>
      </c>
      <c r="C171" s="10" t="s">
        <v>6361</v>
      </c>
      <c r="D171" s="122">
        <v>16</v>
      </c>
      <c r="E171" s="9">
        <v>102</v>
      </c>
      <c r="F171" s="9">
        <v>3060</v>
      </c>
      <c r="G171" s="171">
        <v>60.863</v>
      </c>
      <c r="H171" s="564"/>
      <c r="I171" s="22"/>
    </row>
    <row r="172" spans="1:9" ht="15.75">
      <c r="A172" s="15" t="s">
        <v>11519</v>
      </c>
      <c r="B172" s="9" t="s">
        <v>10370</v>
      </c>
      <c r="C172" s="10" t="s">
        <v>6362</v>
      </c>
      <c r="D172" s="122">
        <v>20</v>
      </c>
      <c r="E172" s="9">
        <v>102</v>
      </c>
      <c r="F172" s="9">
        <v>2040</v>
      </c>
      <c r="G172" s="171">
        <v>73.403000000000006</v>
      </c>
      <c r="H172" s="564"/>
      <c r="I172" s="22"/>
    </row>
    <row r="173" spans="1:9" ht="15.75">
      <c r="A173" s="15" t="s">
        <v>11520</v>
      </c>
      <c r="B173" s="9" t="s">
        <v>10371</v>
      </c>
      <c r="C173" s="10" t="s">
        <v>6363</v>
      </c>
      <c r="D173" s="122">
        <v>25</v>
      </c>
      <c r="E173" s="9">
        <v>60</v>
      </c>
      <c r="F173" s="9">
        <v>1200</v>
      </c>
      <c r="G173" s="171">
        <v>102.76200000000001</v>
      </c>
      <c r="H173" s="564"/>
      <c r="I173" s="22"/>
    </row>
    <row r="174" spans="1:9" ht="15.75">
      <c r="A174" s="15" t="s">
        <v>11521</v>
      </c>
      <c r="B174" s="9" t="s">
        <v>10372</v>
      </c>
      <c r="C174" s="10" t="s">
        <v>6364</v>
      </c>
      <c r="D174" s="122">
        <v>32</v>
      </c>
      <c r="E174" s="9">
        <v>30</v>
      </c>
      <c r="F174" s="9">
        <v>750</v>
      </c>
      <c r="G174" s="171">
        <v>151.679</v>
      </c>
      <c r="H174" s="564"/>
      <c r="I174" s="22"/>
    </row>
    <row r="175" spans="1:9" ht="15.75">
      <c r="A175" s="15" t="s">
        <v>11522</v>
      </c>
      <c r="B175" s="9" t="s">
        <v>10373</v>
      </c>
      <c r="C175" s="10" t="s">
        <v>261</v>
      </c>
      <c r="D175" s="122">
        <v>40</v>
      </c>
      <c r="E175" s="9">
        <v>30</v>
      </c>
      <c r="F175" s="9">
        <v>450</v>
      </c>
      <c r="G175" s="171">
        <v>207.96600000000001</v>
      </c>
      <c r="H175" s="564"/>
      <c r="I175" s="22"/>
    </row>
    <row r="176" spans="1:9" ht="15.75">
      <c r="A176" s="15" t="s">
        <v>11523</v>
      </c>
      <c r="B176" s="9" t="s">
        <v>10374</v>
      </c>
      <c r="C176" s="10" t="s">
        <v>262</v>
      </c>
      <c r="D176" s="122">
        <v>50</v>
      </c>
      <c r="E176" s="9">
        <v>15</v>
      </c>
      <c r="F176" s="9">
        <v>300</v>
      </c>
      <c r="G176" s="171">
        <v>271.76600000000002</v>
      </c>
      <c r="H176" s="564"/>
      <c r="I176" s="22"/>
    </row>
    <row r="177" spans="1:9" ht="15.75">
      <c r="A177" s="15"/>
      <c r="B177" s="9"/>
      <c r="C177" s="153"/>
      <c r="D177" s="122"/>
      <c r="E177" s="9"/>
      <c r="F177" s="9"/>
      <c r="G177" s="171"/>
      <c r="H177" s="4"/>
    </row>
    <row r="178" spans="1:9" ht="15.75">
      <c r="A178" s="15"/>
      <c r="B178" s="11"/>
      <c r="C178" s="10"/>
      <c r="D178" s="122"/>
      <c r="E178" s="9"/>
      <c r="F178" s="9"/>
      <c r="G178" s="171"/>
      <c r="H178" s="4"/>
    </row>
    <row r="179" spans="1:9" ht="15.75">
      <c r="A179" s="15"/>
      <c r="B179" s="9"/>
      <c r="C179" s="10"/>
      <c r="D179" s="122"/>
      <c r="E179" s="9"/>
      <c r="F179" s="9"/>
      <c r="G179" s="171"/>
      <c r="H179" s="4"/>
    </row>
    <row r="180" spans="1:9" ht="15.75">
      <c r="A180" s="15"/>
      <c r="B180" s="9"/>
      <c r="C180" s="151" t="s">
        <v>9241</v>
      </c>
      <c r="D180" s="122"/>
      <c r="E180" s="9"/>
      <c r="F180" s="9"/>
      <c r="G180" s="171"/>
      <c r="H180" s="4"/>
    </row>
    <row r="181" spans="1:9" ht="15.75">
      <c r="A181" s="15" t="s">
        <v>11524</v>
      </c>
      <c r="B181" s="12" t="s">
        <v>10280</v>
      </c>
      <c r="C181" s="10" t="s">
        <v>6984</v>
      </c>
      <c r="D181" s="122">
        <v>16</v>
      </c>
      <c r="E181" s="9">
        <v>100</v>
      </c>
      <c r="F181" s="9">
        <v>1200</v>
      </c>
      <c r="G181" s="171">
        <v>16.079699999999995</v>
      </c>
      <c r="H181" s="4" t="s">
        <v>9235</v>
      </c>
      <c r="I181" s="171"/>
    </row>
    <row r="182" spans="1:9" ht="15.75">
      <c r="A182" s="15" t="s">
        <v>11525</v>
      </c>
      <c r="B182" s="12" t="s">
        <v>10281</v>
      </c>
      <c r="C182" s="10" t="s">
        <v>6985</v>
      </c>
      <c r="D182" s="122">
        <v>20</v>
      </c>
      <c r="E182" s="9">
        <v>100</v>
      </c>
      <c r="F182" s="9">
        <v>800</v>
      </c>
      <c r="G182" s="171">
        <v>20.937840000000008</v>
      </c>
      <c r="H182" s="4" t="s">
        <v>9235</v>
      </c>
      <c r="I182" s="171"/>
    </row>
    <row r="183" spans="1:9" ht="15.75">
      <c r="A183" s="15" t="s">
        <v>11526</v>
      </c>
      <c r="B183" s="12" t="s">
        <v>10282</v>
      </c>
      <c r="C183" s="10" t="s">
        <v>6986</v>
      </c>
      <c r="D183" s="122">
        <v>25</v>
      </c>
      <c r="E183" s="9">
        <v>50</v>
      </c>
      <c r="F183" s="9">
        <v>600</v>
      </c>
      <c r="G183" s="171">
        <v>27.557145000000006</v>
      </c>
      <c r="H183" s="4" t="s">
        <v>9235</v>
      </c>
      <c r="I183" s="171"/>
    </row>
    <row r="184" spans="1:9" ht="15.75">
      <c r="A184" s="15" t="s">
        <v>11527</v>
      </c>
      <c r="B184" s="12" t="s">
        <v>10283</v>
      </c>
      <c r="C184" s="10" t="s">
        <v>6987</v>
      </c>
      <c r="D184" s="122">
        <v>32</v>
      </c>
      <c r="E184" s="9">
        <v>25</v>
      </c>
      <c r="F184" s="9">
        <v>300</v>
      </c>
      <c r="G184" s="171">
        <v>45.915870000000005</v>
      </c>
      <c r="H184" s="4" t="s">
        <v>9235</v>
      </c>
      <c r="I184" s="171"/>
    </row>
    <row r="185" spans="1:9" ht="15.75">
      <c r="A185" s="15" t="s">
        <v>11528</v>
      </c>
      <c r="B185" s="12" t="s">
        <v>10284</v>
      </c>
      <c r="C185" s="10" t="s">
        <v>6988</v>
      </c>
      <c r="D185" s="122">
        <v>40</v>
      </c>
      <c r="E185" s="9">
        <v>20</v>
      </c>
      <c r="F185" s="9">
        <v>160</v>
      </c>
      <c r="G185" s="171">
        <v>78.186570000000017</v>
      </c>
      <c r="H185" s="4" t="s">
        <v>9235</v>
      </c>
      <c r="I185" s="171"/>
    </row>
    <row r="186" spans="1:9" ht="15.75">
      <c r="A186" s="15" t="s">
        <v>11529</v>
      </c>
      <c r="B186" s="9" t="s">
        <v>10275</v>
      </c>
      <c r="C186" s="10" t="s">
        <v>7002</v>
      </c>
      <c r="D186" s="122">
        <v>16</v>
      </c>
      <c r="E186" s="9">
        <v>100</v>
      </c>
      <c r="F186" s="9">
        <v>1000</v>
      </c>
      <c r="G186" s="171">
        <v>10.269</v>
      </c>
      <c r="H186" s="4" t="s">
        <v>9235</v>
      </c>
      <c r="I186" s="171"/>
    </row>
    <row r="187" spans="1:9" ht="15.75">
      <c r="A187" s="15" t="s">
        <v>11530</v>
      </c>
      <c r="B187" s="9" t="s">
        <v>10276</v>
      </c>
      <c r="C187" s="10" t="s">
        <v>7003</v>
      </c>
      <c r="D187" s="122">
        <v>20</v>
      </c>
      <c r="E187" s="9">
        <v>100</v>
      </c>
      <c r="F187" s="9">
        <v>1000</v>
      </c>
      <c r="G187" s="171">
        <v>11.676</v>
      </c>
      <c r="H187" s="4" t="s">
        <v>9235</v>
      </c>
      <c r="I187" s="171"/>
    </row>
    <row r="188" spans="1:9" ht="15.75">
      <c r="A188" s="15" t="s">
        <v>11531</v>
      </c>
      <c r="B188" s="9" t="s">
        <v>10277</v>
      </c>
      <c r="C188" s="10" t="s">
        <v>7002</v>
      </c>
      <c r="D188" s="122">
        <v>25</v>
      </c>
      <c r="E188" s="9">
        <v>100</v>
      </c>
      <c r="F188" s="9">
        <v>1000</v>
      </c>
      <c r="G188" s="171">
        <v>13.020000000000001</v>
      </c>
      <c r="H188" s="4" t="s">
        <v>9235</v>
      </c>
      <c r="I188" s="171"/>
    </row>
    <row r="189" spans="1:9" ht="15.75">
      <c r="A189" s="15" t="s">
        <v>11532</v>
      </c>
      <c r="B189" s="9" t="s">
        <v>10278</v>
      </c>
      <c r="C189" s="10" t="s">
        <v>7002</v>
      </c>
      <c r="D189" s="122">
        <v>32</v>
      </c>
      <c r="E189" s="9">
        <v>100</v>
      </c>
      <c r="F189" s="9">
        <v>800</v>
      </c>
      <c r="G189" s="171">
        <v>19.288500000000003</v>
      </c>
      <c r="H189" s="4" t="s">
        <v>9235</v>
      </c>
      <c r="I189" s="171"/>
    </row>
    <row r="190" spans="1:9" ht="15.75">
      <c r="A190" s="15" t="s">
        <v>11533</v>
      </c>
      <c r="B190" s="9" t="s">
        <v>10279</v>
      </c>
      <c r="C190" s="10" t="s">
        <v>7002</v>
      </c>
      <c r="D190" s="122">
        <v>40</v>
      </c>
      <c r="E190" s="9">
        <v>50</v>
      </c>
      <c r="F190" s="9">
        <v>400</v>
      </c>
      <c r="G190" s="171">
        <v>31.227</v>
      </c>
      <c r="H190" s="4" t="s">
        <v>9235</v>
      </c>
      <c r="I190" s="171"/>
    </row>
    <row r="191" spans="1:9" ht="15.75">
      <c r="A191" s="15" t="s">
        <v>11534</v>
      </c>
      <c r="B191" s="9" t="s">
        <v>11376</v>
      </c>
      <c r="C191" s="10" t="s">
        <v>7002</v>
      </c>
      <c r="D191" s="122">
        <v>50</v>
      </c>
      <c r="E191" s="9">
        <v>50</v>
      </c>
      <c r="F191" s="9">
        <v>400</v>
      </c>
      <c r="G191" s="171">
        <v>35.532000000000004</v>
      </c>
      <c r="H191" s="4" t="s">
        <v>9235</v>
      </c>
      <c r="I191" s="171"/>
    </row>
    <row r="192" spans="1:9">
      <c r="A192" s="15"/>
    </row>
    <row r="193" spans="1:9">
      <c r="A193" s="15"/>
    </row>
    <row r="194" spans="1:9" ht="15.75">
      <c r="A194" s="15" t="s">
        <v>11535</v>
      </c>
      <c r="B194" s="490" t="s">
        <v>11377</v>
      </c>
      <c r="C194" s="10" t="s">
        <v>11383</v>
      </c>
      <c r="D194" s="122">
        <v>16</v>
      </c>
      <c r="E194" s="9">
        <v>50</v>
      </c>
      <c r="F194" s="9">
        <v>1000</v>
      </c>
      <c r="G194" s="171">
        <v>28.35</v>
      </c>
      <c r="H194" s="4" t="s">
        <v>9235</v>
      </c>
      <c r="I194" s="22"/>
    </row>
    <row r="195" spans="1:9" ht="15.75">
      <c r="A195" s="15" t="s">
        <v>11536</v>
      </c>
      <c r="B195" s="490" t="s">
        <v>11378</v>
      </c>
      <c r="C195" s="10" t="s">
        <v>11384</v>
      </c>
      <c r="D195" s="122">
        <v>20</v>
      </c>
      <c r="E195" s="9">
        <v>50</v>
      </c>
      <c r="F195" s="9">
        <v>600</v>
      </c>
      <c r="G195" s="171">
        <v>38.85</v>
      </c>
      <c r="H195" s="4" t="s">
        <v>9235</v>
      </c>
      <c r="I195" s="22"/>
    </row>
    <row r="196" spans="1:9" ht="15.75">
      <c r="A196" s="15" t="s">
        <v>11537</v>
      </c>
      <c r="B196" s="490" t="s">
        <v>11379</v>
      </c>
      <c r="C196" s="10" t="s">
        <v>11385</v>
      </c>
      <c r="D196" s="122">
        <v>25</v>
      </c>
      <c r="E196" s="9">
        <v>25</v>
      </c>
      <c r="F196" s="9">
        <v>300</v>
      </c>
      <c r="G196" s="171">
        <v>56.7</v>
      </c>
      <c r="H196" s="4" t="s">
        <v>9235</v>
      </c>
      <c r="I196" s="22"/>
    </row>
    <row r="197" spans="1:9" ht="15.75">
      <c r="A197" s="15" t="s">
        <v>11538</v>
      </c>
      <c r="B197" s="490" t="s">
        <v>11380</v>
      </c>
      <c r="C197" s="10" t="s">
        <v>11386</v>
      </c>
      <c r="D197" s="122">
        <v>32</v>
      </c>
      <c r="F197" s="9">
        <v>100</v>
      </c>
      <c r="G197" s="171">
        <v>106.05000000000001</v>
      </c>
      <c r="H197" s="4" t="s">
        <v>9235</v>
      </c>
      <c r="I197" s="22"/>
    </row>
    <row r="198" spans="1:9" ht="15.75">
      <c r="A198" s="15" t="s">
        <v>11539</v>
      </c>
      <c r="B198" s="490" t="s">
        <v>11381</v>
      </c>
      <c r="C198" s="10" t="s">
        <v>11387</v>
      </c>
      <c r="D198" s="122">
        <v>40</v>
      </c>
      <c r="F198" s="9">
        <v>100</v>
      </c>
      <c r="G198" s="171">
        <v>229.95000000000002</v>
      </c>
      <c r="H198" s="4" t="s">
        <v>9235</v>
      </c>
      <c r="I198" s="22"/>
    </row>
    <row r="199" spans="1:9" ht="15.75">
      <c r="A199" s="15" t="s">
        <v>11540</v>
      </c>
      <c r="B199" s="490" t="s">
        <v>11382</v>
      </c>
      <c r="C199" s="10" t="s">
        <v>11388</v>
      </c>
      <c r="D199" s="122">
        <v>50</v>
      </c>
      <c r="F199" s="9">
        <v>50</v>
      </c>
      <c r="G199" s="171">
        <v>358.05</v>
      </c>
      <c r="H199" s="4" t="s">
        <v>9235</v>
      </c>
      <c r="I199" s="22"/>
    </row>
    <row r="200" spans="1:9" ht="15.75">
      <c r="A200" s="188"/>
      <c r="B200" s="490"/>
      <c r="C200" s="10"/>
      <c r="D200" s="122"/>
      <c r="F200" s="9"/>
      <c r="G200" s="171"/>
      <c r="H200" s="4"/>
    </row>
    <row r="201" spans="1:9" ht="13.5" thickBot="1"/>
    <row r="202" spans="1:9" ht="51" customHeight="1" thickBot="1">
      <c r="F202" s="192" t="s">
        <v>13911</v>
      </c>
      <c r="G202" s="193" t="s">
        <v>14077</v>
      </c>
    </row>
    <row r="203" spans="1:9" ht="15.75">
      <c r="C203" s="151" t="s">
        <v>13883</v>
      </c>
    </row>
    <row r="204" spans="1:9" ht="15.75">
      <c r="A204" s="551" t="s">
        <v>13884</v>
      </c>
      <c r="B204" s="552" t="s">
        <v>13893</v>
      </c>
      <c r="C204" s="555" t="s">
        <v>13902</v>
      </c>
      <c r="F204" s="4">
        <v>70</v>
      </c>
      <c r="G204" s="171">
        <v>3.1106000000000003</v>
      </c>
      <c r="H204" s="160" t="s">
        <v>13912</v>
      </c>
      <c r="I204" s="560"/>
    </row>
    <row r="205" spans="1:9" ht="15.75">
      <c r="A205" s="551" t="s">
        <v>13885</v>
      </c>
      <c r="B205" s="552" t="s">
        <v>13894</v>
      </c>
      <c r="C205" s="555" t="s">
        <v>13903</v>
      </c>
      <c r="F205" s="4">
        <v>56</v>
      </c>
      <c r="G205" s="171">
        <v>4.7005080000000001</v>
      </c>
      <c r="H205" s="160" t="s">
        <v>13912</v>
      </c>
      <c r="I205" s="560"/>
    </row>
    <row r="206" spans="1:9" ht="15.75">
      <c r="A206" s="551" t="s">
        <v>13886</v>
      </c>
      <c r="B206" s="552" t="s">
        <v>13895</v>
      </c>
      <c r="C206" s="555" t="s">
        <v>13904</v>
      </c>
      <c r="F206" s="4">
        <v>50</v>
      </c>
      <c r="G206" s="171">
        <v>5.9946000000000002</v>
      </c>
      <c r="H206" s="160" t="s">
        <v>13912</v>
      </c>
      <c r="I206" s="560"/>
    </row>
    <row r="207" spans="1:9" ht="15.75">
      <c r="A207" s="551" t="s">
        <v>13887</v>
      </c>
      <c r="B207" s="552" t="s">
        <v>13896</v>
      </c>
      <c r="C207" s="555" t="s">
        <v>13905</v>
      </c>
      <c r="F207" s="4">
        <v>32</v>
      </c>
      <c r="G207" s="171">
        <v>7.4469000000000003</v>
      </c>
      <c r="H207" s="160" t="s">
        <v>13912</v>
      </c>
      <c r="I207" s="560"/>
    </row>
    <row r="208" spans="1:9" ht="15.75">
      <c r="A208" s="551" t="s">
        <v>13888</v>
      </c>
      <c r="B208" s="552" t="s">
        <v>13897</v>
      </c>
      <c r="C208" s="555" t="s">
        <v>13906</v>
      </c>
      <c r="F208" s="4">
        <v>28</v>
      </c>
      <c r="G208" s="171">
        <v>9.0640000000000018</v>
      </c>
      <c r="H208" s="160" t="s">
        <v>13912</v>
      </c>
      <c r="I208" s="560"/>
    </row>
    <row r="209" spans="1:9" ht="15.75">
      <c r="A209" s="551" t="s">
        <v>13889</v>
      </c>
      <c r="B209" s="552" t="s">
        <v>13898</v>
      </c>
      <c r="C209" s="555" t="s">
        <v>13907</v>
      </c>
      <c r="F209" s="4">
        <v>28</v>
      </c>
      <c r="G209" s="171">
        <v>9.2905999999999995</v>
      </c>
      <c r="H209" s="160" t="s">
        <v>13912</v>
      </c>
      <c r="I209" s="560"/>
    </row>
    <row r="210" spans="1:9" ht="15.75">
      <c r="A210" s="551" t="s">
        <v>13890</v>
      </c>
      <c r="B210" s="552" t="s">
        <v>13899</v>
      </c>
      <c r="C210" s="555" t="s">
        <v>13908</v>
      </c>
      <c r="F210" s="4">
        <v>20</v>
      </c>
      <c r="G210" s="171">
        <v>11.484500000000001</v>
      </c>
      <c r="H210" s="160" t="s">
        <v>13912</v>
      </c>
      <c r="I210" s="560"/>
    </row>
    <row r="211" spans="1:9" ht="15.75">
      <c r="A211" s="551" t="s">
        <v>13892</v>
      </c>
      <c r="B211" s="552" t="s">
        <v>13901</v>
      </c>
      <c r="C211" s="555" t="s">
        <v>13910</v>
      </c>
      <c r="F211" s="4">
        <v>20</v>
      </c>
      <c r="G211" s="171">
        <v>10.279400000000001</v>
      </c>
      <c r="H211" s="160" t="s">
        <v>13912</v>
      </c>
      <c r="I211" s="560"/>
    </row>
    <row r="212" spans="1:9" ht="15.75">
      <c r="A212" s="551" t="s">
        <v>13891</v>
      </c>
      <c r="B212" s="552" t="s">
        <v>13900</v>
      </c>
      <c r="C212" s="555" t="s">
        <v>13909</v>
      </c>
      <c r="F212" s="4">
        <v>16</v>
      </c>
      <c r="G212" s="171">
        <v>18.406100000000002</v>
      </c>
      <c r="H212" s="160" t="s">
        <v>13912</v>
      </c>
      <c r="I212" s="560"/>
    </row>
    <row r="213" spans="1:9" ht="15.75">
      <c r="A213" s="551" t="s">
        <v>14072</v>
      </c>
      <c r="B213" s="552" t="s">
        <v>14073</v>
      </c>
      <c r="C213" s="555" t="s">
        <v>14074</v>
      </c>
      <c r="F213" s="4">
        <v>100</v>
      </c>
      <c r="G213" s="171">
        <v>1.1134299999999999</v>
      </c>
      <c r="H213" s="160" t="s">
        <v>13912</v>
      </c>
      <c r="I213" s="560"/>
    </row>
    <row r="214" spans="1:9" ht="15.75">
      <c r="A214" s="551" t="s">
        <v>14075</v>
      </c>
      <c r="B214" s="552" t="s">
        <v>17281</v>
      </c>
      <c r="C214" s="555" t="s">
        <v>14076</v>
      </c>
      <c r="F214" s="4">
        <v>80</v>
      </c>
      <c r="G214" s="171">
        <v>1.55427</v>
      </c>
      <c r="H214" s="160" t="s">
        <v>13912</v>
      </c>
      <c r="I214" s="560"/>
    </row>
    <row r="215" spans="1:9" ht="15.75">
      <c r="G215" s="171"/>
      <c r="I215" s="560"/>
    </row>
    <row r="216" spans="1:9" ht="15.75">
      <c r="A216" s="551" t="s">
        <v>13913</v>
      </c>
      <c r="B216" s="552" t="s">
        <v>13914</v>
      </c>
      <c r="C216" s="555" t="s">
        <v>13915</v>
      </c>
      <c r="F216" s="4">
        <v>200</v>
      </c>
      <c r="G216" s="171">
        <v>1.8746</v>
      </c>
      <c r="H216" s="160" t="s">
        <v>13912</v>
      </c>
      <c r="I216" s="560"/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scale="31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9" tint="-0.249977111117893"/>
    <pageSetUpPr fitToPage="1"/>
  </sheetPr>
  <dimension ref="A1:J63"/>
  <sheetViews>
    <sheetView workbookViewId="0">
      <selection activeCell="G22" sqref="G22"/>
    </sheetView>
  </sheetViews>
  <sheetFormatPr defaultRowHeight="15.75"/>
  <cols>
    <col min="1" max="1" width="11.140625" bestFit="1" customWidth="1"/>
    <col min="2" max="2" width="23" style="13" customWidth="1"/>
    <col min="3" max="3" width="78.28515625" style="10" bestFit="1" customWidth="1"/>
    <col min="4" max="4" width="6.7109375" style="123" hidden="1" customWidth="1"/>
    <col min="5" max="5" width="15.140625" style="9" hidden="1" customWidth="1"/>
    <col min="6" max="6" width="16" style="9" hidden="1" customWidth="1"/>
    <col min="7" max="7" width="18.5703125" style="171" customWidth="1"/>
    <col min="8" max="8" width="9.140625" style="4"/>
    <col min="10" max="10" width="10.7109375" customWidth="1"/>
  </cols>
  <sheetData>
    <row r="1" spans="1:10" s="3" customFormat="1" ht="74.25" customHeight="1" thickBot="1">
      <c r="A1" s="572"/>
      <c r="B1" s="572"/>
      <c r="C1" s="173" t="s">
        <v>9401</v>
      </c>
      <c r="D1" s="83"/>
      <c r="E1" s="115"/>
      <c r="G1" s="170"/>
    </row>
    <row r="2" spans="1:10" s="88" customFormat="1" ht="77.25" customHeight="1" thickBot="1">
      <c r="A2" s="91" t="s">
        <v>11420</v>
      </c>
      <c r="B2" s="91" t="s">
        <v>4274</v>
      </c>
      <c r="C2" s="92" t="s">
        <v>5075</v>
      </c>
      <c r="D2" s="93" t="s">
        <v>7144</v>
      </c>
      <c r="E2" s="91" t="s">
        <v>5076</v>
      </c>
      <c r="F2" s="172" t="s">
        <v>8549</v>
      </c>
      <c r="G2" s="172" t="s">
        <v>17276</v>
      </c>
    </row>
    <row r="3" spans="1:10" s="126" customFormat="1" ht="18.75" customHeight="1">
      <c r="B3" s="119"/>
      <c r="C3" s="147"/>
      <c r="D3" s="94"/>
      <c r="E3" s="119"/>
      <c r="F3" s="119"/>
      <c r="G3" s="119"/>
    </row>
    <row r="4" spans="1:10" ht="21.75" customHeight="1">
      <c r="B4" s="94"/>
      <c r="C4" s="150" t="s">
        <v>13916</v>
      </c>
      <c r="D4" s="94"/>
      <c r="E4" s="94"/>
      <c r="F4" s="95"/>
      <c r="G4" s="124" t="s">
        <v>8583</v>
      </c>
    </row>
    <row r="5" spans="1:10">
      <c r="A5" t="s">
        <v>11940</v>
      </c>
      <c r="B5" s="9" t="s">
        <v>6256</v>
      </c>
      <c r="C5" s="10" t="s">
        <v>6257</v>
      </c>
      <c r="D5" s="122">
        <v>20</v>
      </c>
      <c r="E5" s="9">
        <v>100</v>
      </c>
      <c r="F5" s="9">
        <v>3600</v>
      </c>
      <c r="G5" s="171">
        <v>98.36</v>
      </c>
      <c r="J5" s="171"/>
    </row>
    <row r="6" spans="1:10">
      <c r="A6" t="s">
        <v>11941</v>
      </c>
      <c r="B6" s="9" t="s">
        <v>6258</v>
      </c>
      <c r="C6" s="10" t="s">
        <v>6259</v>
      </c>
      <c r="D6" s="122">
        <v>25</v>
      </c>
      <c r="E6" s="9">
        <v>50</v>
      </c>
      <c r="F6" s="9">
        <v>1800</v>
      </c>
      <c r="G6" s="171">
        <v>135.81</v>
      </c>
      <c r="J6" s="171"/>
    </row>
    <row r="7" spans="1:10">
      <c r="B7" s="9"/>
      <c r="D7" s="122"/>
      <c r="J7" s="171"/>
    </row>
    <row r="8" spans="1:10">
      <c r="B8" s="9"/>
      <c r="C8" s="151" t="s">
        <v>9237</v>
      </c>
      <c r="D8" s="122"/>
      <c r="J8" s="171"/>
    </row>
    <row r="9" spans="1:10">
      <c r="A9" t="s">
        <v>11942</v>
      </c>
      <c r="B9" s="9" t="s">
        <v>7157</v>
      </c>
      <c r="C9" s="10" t="s">
        <v>5408</v>
      </c>
      <c r="D9" s="122">
        <v>10</v>
      </c>
      <c r="E9" s="9">
        <v>25</v>
      </c>
      <c r="F9" s="9" t="s">
        <v>6260</v>
      </c>
      <c r="G9" s="171">
        <v>1.0710000000000002</v>
      </c>
      <c r="H9" s="4" t="s">
        <v>9234</v>
      </c>
      <c r="J9" s="171"/>
    </row>
    <row r="10" spans="1:10">
      <c r="A10" t="s">
        <v>11943</v>
      </c>
      <c r="B10" s="9" t="s">
        <v>5409</v>
      </c>
      <c r="C10" s="10" t="s">
        <v>5410</v>
      </c>
      <c r="D10" s="122">
        <v>12</v>
      </c>
      <c r="E10" s="9">
        <v>25</v>
      </c>
      <c r="F10" s="9" t="s">
        <v>6260</v>
      </c>
      <c r="G10" s="171">
        <v>1.0815000000000001</v>
      </c>
      <c r="H10" s="4" t="s">
        <v>9234</v>
      </c>
      <c r="J10" s="171"/>
    </row>
    <row r="11" spans="1:10">
      <c r="A11" t="s">
        <v>11944</v>
      </c>
      <c r="B11" s="9" t="s">
        <v>5411</v>
      </c>
      <c r="C11" s="10" t="s">
        <v>5410</v>
      </c>
      <c r="D11" s="122">
        <v>12</v>
      </c>
      <c r="E11" s="9">
        <v>25</v>
      </c>
      <c r="F11" s="9" t="s">
        <v>6260</v>
      </c>
      <c r="G11" s="171">
        <v>1.0815000000000001</v>
      </c>
      <c r="H11" s="4" t="s">
        <v>9234</v>
      </c>
      <c r="J11" s="171"/>
    </row>
    <row r="12" spans="1:10">
      <c r="A12" t="s">
        <v>11945</v>
      </c>
      <c r="B12" s="9" t="s">
        <v>5412</v>
      </c>
      <c r="C12" s="10" t="s">
        <v>5413</v>
      </c>
      <c r="D12" s="122">
        <v>14</v>
      </c>
      <c r="E12" s="9">
        <v>25</v>
      </c>
      <c r="F12" s="9" t="s">
        <v>6260</v>
      </c>
      <c r="G12" s="171">
        <v>1.1130000000000002</v>
      </c>
      <c r="H12" s="4" t="s">
        <v>9234</v>
      </c>
      <c r="J12" s="171"/>
    </row>
    <row r="13" spans="1:10">
      <c r="A13" t="s">
        <v>11946</v>
      </c>
      <c r="B13" s="9" t="s">
        <v>5414</v>
      </c>
      <c r="C13" s="10" t="s">
        <v>5415</v>
      </c>
      <c r="D13" s="122">
        <v>16</v>
      </c>
      <c r="E13" s="9">
        <v>25</v>
      </c>
      <c r="F13" s="9" t="s">
        <v>6260</v>
      </c>
      <c r="G13" s="171">
        <v>1.1445000000000001</v>
      </c>
      <c r="H13" s="4" t="s">
        <v>9234</v>
      </c>
      <c r="J13" s="171"/>
    </row>
    <row r="14" spans="1:10">
      <c r="A14" t="s">
        <v>11947</v>
      </c>
      <c r="B14" s="9" t="s">
        <v>5416</v>
      </c>
      <c r="C14" s="10" t="s">
        <v>5415</v>
      </c>
      <c r="D14" s="122">
        <v>16</v>
      </c>
      <c r="E14" s="9">
        <v>25</v>
      </c>
      <c r="F14" s="9" t="s">
        <v>6260</v>
      </c>
      <c r="G14" s="171">
        <v>1.1445000000000001</v>
      </c>
      <c r="H14" s="4" t="s">
        <v>9234</v>
      </c>
      <c r="J14" s="171"/>
    </row>
    <row r="15" spans="1:10">
      <c r="A15" t="s">
        <v>11948</v>
      </c>
      <c r="B15" s="9" t="s">
        <v>5417</v>
      </c>
      <c r="C15" s="10" t="s">
        <v>5418</v>
      </c>
      <c r="D15" s="122">
        <v>20</v>
      </c>
      <c r="E15" s="9">
        <v>25</v>
      </c>
      <c r="F15" s="9" t="s">
        <v>6260</v>
      </c>
      <c r="G15" s="171">
        <v>1.2915000000000001</v>
      </c>
      <c r="H15" s="4" t="s">
        <v>9234</v>
      </c>
      <c r="J15" s="171"/>
    </row>
    <row r="16" spans="1:10">
      <c r="A16" t="s">
        <v>11949</v>
      </c>
      <c r="B16" s="9" t="s">
        <v>5419</v>
      </c>
      <c r="C16" s="10" t="s">
        <v>5420</v>
      </c>
      <c r="D16" s="122">
        <v>22</v>
      </c>
      <c r="E16" s="9">
        <v>25</v>
      </c>
      <c r="F16" s="9" t="s">
        <v>6260</v>
      </c>
      <c r="G16" s="171">
        <v>1.5015000000000001</v>
      </c>
      <c r="H16" s="4" t="s">
        <v>9234</v>
      </c>
      <c r="J16" s="171"/>
    </row>
    <row r="17" spans="1:10">
      <c r="A17" t="s">
        <v>11950</v>
      </c>
      <c r="B17" s="9" t="s">
        <v>5421</v>
      </c>
      <c r="C17" s="10" t="s">
        <v>5422</v>
      </c>
      <c r="D17" s="122">
        <v>25</v>
      </c>
      <c r="E17" s="9">
        <v>10</v>
      </c>
      <c r="F17" s="9" t="s">
        <v>6260</v>
      </c>
      <c r="G17" s="171">
        <v>1.5855000000000001</v>
      </c>
      <c r="H17" s="4" t="s">
        <v>9234</v>
      </c>
      <c r="J17" s="171"/>
    </row>
    <row r="18" spans="1:10">
      <c r="A18" t="s">
        <v>11951</v>
      </c>
      <c r="B18" s="9" t="s">
        <v>5423</v>
      </c>
      <c r="C18" s="10" t="s">
        <v>5424</v>
      </c>
      <c r="D18" s="122">
        <v>28</v>
      </c>
      <c r="E18" s="9">
        <v>10</v>
      </c>
      <c r="F18" s="9" t="s">
        <v>6260</v>
      </c>
      <c r="G18" s="171">
        <v>1.7745</v>
      </c>
      <c r="H18" s="4" t="s">
        <v>9234</v>
      </c>
      <c r="J18" s="171"/>
    </row>
    <row r="19" spans="1:10">
      <c r="A19" t="s">
        <v>11952</v>
      </c>
      <c r="B19" s="9" t="s">
        <v>5425</v>
      </c>
      <c r="C19" s="10" t="s">
        <v>5426</v>
      </c>
      <c r="D19" s="122">
        <v>32</v>
      </c>
      <c r="E19" s="9">
        <v>10</v>
      </c>
      <c r="F19" s="9" t="s">
        <v>6260</v>
      </c>
      <c r="G19" s="171">
        <v>1.9530000000000003</v>
      </c>
      <c r="H19" s="4" t="s">
        <v>9234</v>
      </c>
      <c r="J19" s="171"/>
    </row>
    <row r="20" spans="1:10">
      <c r="A20" t="s">
        <v>11953</v>
      </c>
      <c r="B20" s="9" t="s">
        <v>5427</v>
      </c>
      <c r="C20" s="10" t="s">
        <v>5428</v>
      </c>
      <c r="D20" s="122">
        <v>35</v>
      </c>
      <c r="E20" s="9">
        <v>10</v>
      </c>
      <c r="F20" s="9" t="s">
        <v>6260</v>
      </c>
      <c r="G20" s="171">
        <v>2.1734999999999998</v>
      </c>
      <c r="H20" s="4" t="s">
        <v>9234</v>
      </c>
      <c r="J20" s="171"/>
    </row>
    <row r="21" spans="1:10">
      <c r="B21" s="9"/>
      <c r="D21" s="122"/>
      <c r="J21" s="171"/>
    </row>
    <row r="22" spans="1:10">
      <c r="B22" s="9"/>
      <c r="C22" s="151" t="s">
        <v>9238</v>
      </c>
      <c r="D22" s="122"/>
      <c r="G22" s="124" t="s">
        <v>8583</v>
      </c>
      <c r="J22" s="171"/>
    </row>
    <row r="23" spans="1:10">
      <c r="A23" t="s">
        <v>11954</v>
      </c>
      <c r="B23" s="9" t="s">
        <v>5429</v>
      </c>
      <c r="C23" s="10" t="s">
        <v>9272</v>
      </c>
      <c r="D23" s="122">
        <v>20</v>
      </c>
      <c r="E23" s="9">
        <v>102</v>
      </c>
      <c r="F23" s="9">
        <v>4590</v>
      </c>
      <c r="G23" s="171">
        <v>162.37199999999999</v>
      </c>
      <c r="J23" s="171"/>
    </row>
    <row r="24" spans="1:10">
      <c r="A24" t="s">
        <v>11955</v>
      </c>
      <c r="B24" s="9" t="s">
        <v>10346</v>
      </c>
      <c r="C24" s="10" t="s">
        <v>6361</v>
      </c>
      <c r="D24" s="122">
        <v>16</v>
      </c>
      <c r="E24" s="9">
        <v>102</v>
      </c>
      <c r="F24" s="9">
        <v>3060</v>
      </c>
      <c r="G24" s="171">
        <v>58.096499999999999</v>
      </c>
      <c r="J24" s="171"/>
    </row>
    <row r="25" spans="1:10">
      <c r="B25" s="9"/>
      <c r="C25" s="153"/>
      <c r="D25" s="122"/>
      <c r="J25" s="171"/>
    </row>
    <row r="26" spans="1:10">
      <c r="B26" s="9"/>
      <c r="C26" s="151" t="s">
        <v>9239</v>
      </c>
      <c r="D26" s="122"/>
      <c r="J26" s="171"/>
    </row>
    <row r="27" spans="1:10">
      <c r="A27" t="s">
        <v>11956</v>
      </c>
      <c r="B27" s="11" t="s">
        <v>6959</v>
      </c>
      <c r="C27" s="10" t="s">
        <v>6960</v>
      </c>
      <c r="D27" s="122" t="s">
        <v>6260</v>
      </c>
      <c r="E27" s="9">
        <v>1</v>
      </c>
      <c r="F27" s="9" t="s">
        <v>6260</v>
      </c>
      <c r="G27" s="171">
        <v>8.6310000000000002</v>
      </c>
      <c r="H27" s="4" t="s">
        <v>9234</v>
      </c>
      <c r="J27" s="171"/>
    </row>
    <row r="28" spans="1:10">
      <c r="A28" t="s">
        <v>11957</v>
      </c>
      <c r="B28" s="11" t="s">
        <v>6961</v>
      </c>
      <c r="C28" s="10" t="s">
        <v>6962</v>
      </c>
      <c r="D28" s="122" t="s">
        <v>6260</v>
      </c>
      <c r="E28" s="9">
        <v>1</v>
      </c>
      <c r="F28" s="9" t="s">
        <v>6260</v>
      </c>
      <c r="G28" s="171">
        <v>21.105000000000004</v>
      </c>
      <c r="H28" s="4" t="s">
        <v>9234</v>
      </c>
      <c r="J28" s="171"/>
    </row>
    <row r="29" spans="1:10">
      <c r="A29" t="s">
        <v>11958</v>
      </c>
      <c r="B29" s="11" t="s">
        <v>6963</v>
      </c>
      <c r="C29" s="10" t="s">
        <v>6964</v>
      </c>
      <c r="D29" s="122" t="s">
        <v>6260</v>
      </c>
      <c r="E29" s="9">
        <v>1</v>
      </c>
      <c r="F29" s="9" t="s">
        <v>6260</v>
      </c>
      <c r="G29" s="171">
        <v>43.680000000000007</v>
      </c>
      <c r="H29" s="4" t="s">
        <v>9234</v>
      </c>
      <c r="J29" s="171"/>
    </row>
    <row r="30" spans="1:10">
      <c r="B30" s="11"/>
      <c r="D30" s="122"/>
      <c r="J30" s="171"/>
    </row>
    <row r="31" spans="1:10">
      <c r="B31" s="11"/>
      <c r="C31" s="151" t="s">
        <v>9240</v>
      </c>
      <c r="D31" s="122"/>
      <c r="J31" s="171"/>
    </row>
    <row r="32" spans="1:10">
      <c r="A32" t="s">
        <v>11959</v>
      </c>
      <c r="B32" s="9" t="s">
        <v>6965</v>
      </c>
      <c r="C32" s="10" t="s">
        <v>6966</v>
      </c>
      <c r="D32" s="122">
        <v>4</v>
      </c>
      <c r="E32" s="9">
        <v>5</v>
      </c>
      <c r="F32" s="9" t="s">
        <v>6260</v>
      </c>
      <c r="G32" s="171">
        <v>5.4495000000000005</v>
      </c>
      <c r="H32" s="4" t="s">
        <v>9234</v>
      </c>
      <c r="J32" s="171"/>
    </row>
    <row r="33" spans="1:10">
      <c r="A33" t="s">
        <v>11960</v>
      </c>
      <c r="B33" s="9" t="s">
        <v>6967</v>
      </c>
      <c r="C33" s="10" t="s">
        <v>6966</v>
      </c>
      <c r="D33" s="122">
        <v>4</v>
      </c>
      <c r="E33" s="9">
        <v>10</v>
      </c>
      <c r="F33" s="9" t="s">
        <v>6260</v>
      </c>
      <c r="G33" s="171">
        <v>7.5389999999999997</v>
      </c>
      <c r="H33" s="4" t="s">
        <v>9234</v>
      </c>
      <c r="J33" s="171"/>
    </row>
    <row r="34" spans="1:10">
      <c r="A34" t="s">
        <v>11961</v>
      </c>
      <c r="B34" s="9" t="s">
        <v>6968</v>
      </c>
      <c r="C34" s="10" t="s">
        <v>6966</v>
      </c>
      <c r="D34" s="122">
        <v>4</v>
      </c>
      <c r="E34" s="9">
        <v>15</v>
      </c>
      <c r="F34" s="9" t="s">
        <v>6260</v>
      </c>
      <c r="G34" s="171">
        <v>9.4710000000000001</v>
      </c>
      <c r="H34" s="4" t="s">
        <v>9234</v>
      </c>
      <c r="J34" s="171"/>
    </row>
    <row r="35" spans="1:10">
      <c r="A35" t="s">
        <v>11962</v>
      </c>
      <c r="B35" s="9" t="s">
        <v>6969</v>
      </c>
      <c r="C35" s="10" t="s">
        <v>6966</v>
      </c>
      <c r="D35" s="122">
        <v>4</v>
      </c>
      <c r="E35" s="9">
        <v>20</v>
      </c>
      <c r="F35" s="9" t="s">
        <v>6260</v>
      </c>
      <c r="G35" s="171">
        <v>12.232500000000002</v>
      </c>
      <c r="H35" s="4" t="s">
        <v>9234</v>
      </c>
      <c r="J35" s="171"/>
    </row>
    <row r="36" spans="1:10">
      <c r="A36" t="s">
        <v>11963</v>
      </c>
      <c r="B36" s="9" t="s">
        <v>6970</v>
      </c>
      <c r="C36" s="10" t="s">
        <v>6966</v>
      </c>
      <c r="D36" s="122">
        <v>4</v>
      </c>
      <c r="E36" s="9">
        <v>25</v>
      </c>
      <c r="F36" s="9" t="s">
        <v>6260</v>
      </c>
      <c r="G36" s="171">
        <v>14.868</v>
      </c>
      <c r="H36" s="4" t="s">
        <v>9234</v>
      </c>
      <c r="J36" s="171"/>
    </row>
    <row r="37" spans="1:10">
      <c r="A37" t="s">
        <v>11964</v>
      </c>
      <c r="B37" s="9" t="s">
        <v>6971</v>
      </c>
      <c r="C37" s="10" t="s">
        <v>6966</v>
      </c>
      <c r="D37" s="122">
        <v>4</v>
      </c>
      <c r="E37" s="9">
        <v>30</v>
      </c>
      <c r="F37" s="9" t="s">
        <v>6260</v>
      </c>
      <c r="G37" s="171">
        <v>17.346</v>
      </c>
      <c r="H37" s="4" t="s">
        <v>9234</v>
      </c>
      <c r="J37" s="171"/>
    </row>
    <row r="38" spans="1:10">
      <c r="B38" s="9"/>
      <c r="D38" s="122"/>
      <c r="J38" s="171"/>
    </row>
    <row r="39" spans="1:10">
      <c r="B39" s="9"/>
      <c r="C39" s="151" t="s">
        <v>9241</v>
      </c>
      <c r="D39" s="122"/>
      <c r="J39" s="171"/>
    </row>
    <row r="40" spans="1:10">
      <c r="A40" t="s">
        <v>11965</v>
      </c>
      <c r="B40" s="11" t="s">
        <v>6972</v>
      </c>
      <c r="C40" s="10" t="s">
        <v>6973</v>
      </c>
      <c r="D40" s="122">
        <v>16</v>
      </c>
      <c r="E40" s="9">
        <v>10</v>
      </c>
      <c r="F40" s="9">
        <v>240</v>
      </c>
      <c r="G40" s="171">
        <v>0.71148000000000022</v>
      </c>
      <c r="H40" s="4" t="s">
        <v>9234</v>
      </c>
      <c r="J40" s="171"/>
    </row>
    <row r="41" spans="1:10">
      <c r="A41" t="s">
        <v>11966</v>
      </c>
      <c r="B41" s="11" t="s">
        <v>6974</v>
      </c>
      <c r="C41" s="10" t="s">
        <v>6975</v>
      </c>
      <c r="D41" s="122">
        <v>20</v>
      </c>
      <c r="E41" s="9">
        <v>10</v>
      </c>
      <c r="F41" s="9">
        <v>240</v>
      </c>
      <c r="G41" s="171">
        <v>0.8004150000000001</v>
      </c>
      <c r="H41" s="4" t="s">
        <v>9234</v>
      </c>
      <c r="J41" s="171"/>
    </row>
    <row r="42" spans="1:10">
      <c r="A42" t="s">
        <v>11967</v>
      </c>
      <c r="B42" s="11" t="s">
        <v>6976</v>
      </c>
      <c r="C42" s="10" t="s">
        <v>6977</v>
      </c>
      <c r="D42" s="122">
        <v>25</v>
      </c>
      <c r="E42" s="9">
        <v>10</v>
      </c>
      <c r="F42" s="9">
        <v>200</v>
      </c>
      <c r="G42" s="171">
        <v>0.91476000000000013</v>
      </c>
      <c r="H42" s="4" t="s">
        <v>9234</v>
      </c>
      <c r="J42" s="171"/>
    </row>
    <row r="43" spans="1:10">
      <c r="A43" t="s">
        <v>11968</v>
      </c>
      <c r="B43" s="11" t="s">
        <v>6978</v>
      </c>
      <c r="C43" s="10" t="s">
        <v>6979</v>
      </c>
      <c r="D43" s="122">
        <v>32</v>
      </c>
      <c r="E43" s="9">
        <v>10</v>
      </c>
      <c r="F43" s="9">
        <v>100</v>
      </c>
      <c r="G43" s="171">
        <v>1.4737800000000003</v>
      </c>
      <c r="H43" s="4" t="s">
        <v>9234</v>
      </c>
      <c r="J43" s="171"/>
    </row>
    <row r="44" spans="1:10">
      <c r="A44" t="s">
        <v>11969</v>
      </c>
      <c r="B44" s="11" t="s">
        <v>6980</v>
      </c>
      <c r="C44" s="10" t="s">
        <v>6981</v>
      </c>
      <c r="D44" s="122">
        <v>40</v>
      </c>
      <c r="E44" s="9">
        <v>5</v>
      </c>
      <c r="F44" s="9">
        <v>60</v>
      </c>
      <c r="G44" s="171">
        <v>2.820510000000001</v>
      </c>
      <c r="H44" s="4" t="s">
        <v>9234</v>
      </c>
      <c r="J44" s="171"/>
    </row>
    <row r="45" spans="1:10">
      <c r="A45" t="s">
        <v>11970</v>
      </c>
      <c r="B45" s="11" t="s">
        <v>6982</v>
      </c>
      <c r="C45" s="10" t="s">
        <v>6983</v>
      </c>
      <c r="D45" s="122">
        <v>50</v>
      </c>
      <c r="E45" s="9">
        <v>5</v>
      </c>
      <c r="F45" s="9">
        <v>40</v>
      </c>
      <c r="G45" s="171">
        <v>3.2016600000000004</v>
      </c>
      <c r="H45" s="4" t="s">
        <v>9234</v>
      </c>
      <c r="J45" s="171"/>
    </row>
    <row r="46" spans="1:10">
      <c r="A46" t="s">
        <v>11971</v>
      </c>
      <c r="B46" s="12" t="s">
        <v>11370</v>
      </c>
      <c r="C46" s="10" t="s">
        <v>6984</v>
      </c>
      <c r="D46" s="122">
        <v>16</v>
      </c>
      <c r="E46" s="9">
        <v>100</v>
      </c>
      <c r="F46" s="9">
        <v>1200</v>
      </c>
      <c r="G46" s="171">
        <v>16.079699999999995</v>
      </c>
      <c r="H46" s="4" t="s">
        <v>9235</v>
      </c>
      <c r="J46" s="171"/>
    </row>
    <row r="47" spans="1:10">
      <c r="A47" t="s">
        <v>11972</v>
      </c>
      <c r="B47" s="12" t="s">
        <v>11371</v>
      </c>
      <c r="C47" s="10" t="s">
        <v>6985</v>
      </c>
      <c r="D47" s="122">
        <v>20</v>
      </c>
      <c r="E47" s="9">
        <v>100</v>
      </c>
      <c r="F47" s="9">
        <v>800</v>
      </c>
      <c r="G47" s="171">
        <v>20.937840000000008</v>
      </c>
      <c r="H47" s="4" t="s">
        <v>9235</v>
      </c>
      <c r="J47" s="171"/>
    </row>
    <row r="48" spans="1:10">
      <c r="A48" t="s">
        <v>11973</v>
      </c>
      <c r="B48" s="12" t="s">
        <v>11372</v>
      </c>
      <c r="C48" s="10" t="s">
        <v>6986</v>
      </c>
      <c r="D48" s="122">
        <v>25</v>
      </c>
      <c r="E48" s="9">
        <v>50</v>
      </c>
      <c r="F48" s="9">
        <v>600</v>
      </c>
      <c r="G48" s="171">
        <v>27.557145000000006</v>
      </c>
      <c r="H48" s="4" t="s">
        <v>9235</v>
      </c>
      <c r="J48" s="171"/>
    </row>
    <row r="49" spans="1:10">
      <c r="A49" t="s">
        <v>11974</v>
      </c>
      <c r="B49" s="12" t="s">
        <v>11373</v>
      </c>
      <c r="C49" s="10" t="s">
        <v>6987</v>
      </c>
      <c r="D49" s="122">
        <v>32</v>
      </c>
      <c r="E49" s="9">
        <v>25</v>
      </c>
      <c r="F49" s="9">
        <v>300</v>
      </c>
      <c r="G49" s="171">
        <v>45.915870000000005</v>
      </c>
      <c r="H49" s="4" t="s">
        <v>9235</v>
      </c>
      <c r="J49" s="171"/>
    </row>
    <row r="50" spans="1:10">
      <c r="A50" t="s">
        <v>11975</v>
      </c>
      <c r="B50" s="12" t="s">
        <v>11374</v>
      </c>
      <c r="C50" s="10" t="s">
        <v>6988</v>
      </c>
      <c r="D50" s="122">
        <v>40</v>
      </c>
      <c r="E50" s="9">
        <v>20</v>
      </c>
      <c r="F50" s="9">
        <v>160</v>
      </c>
      <c r="G50" s="171">
        <v>78.186570000000017</v>
      </c>
      <c r="H50" s="4" t="s">
        <v>9235</v>
      </c>
      <c r="J50" s="171"/>
    </row>
    <row r="51" spans="1:10">
      <c r="B51" s="12" t="s">
        <v>11375</v>
      </c>
      <c r="C51" s="10" t="s">
        <v>6989</v>
      </c>
      <c r="D51" s="122">
        <v>50</v>
      </c>
      <c r="E51" s="9">
        <v>20</v>
      </c>
      <c r="F51" s="9">
        <v>120</v>
      </c>
      <c r="G51" s="171">
        <v>112.96015500000001</v>
      </c>
      <c r="H51" s="4" t="s">
        <v>9235</v>
      </c>
      <c r="J51" s="171"/>
    </row>
    <row r="52" spans="1:10">
      <c r="A52" t="s">
        <v>11976</v>
      </c>
      <c r="B52" s="9" t="s">
        <v>6990</v>
      </c>
      <c r="C52" s="10" t="s">
        <v>6991</v>
      </c>
      <c r="D52" s="122">
        <v>16</v>
      </c>
      <c r="E52" s="9">
        <v>50</v>
      </c>
      <c r="F52" s="9">
        <v>800</v>
      </c>
      <c r="G52" s="171">
        <v>30.736965000000009</v>
      </c>
      <c r="H52" s="4" t="s">
        <v>9235</v>
      </c>
      <c r="J52" s="171"/>
    </row>
    <row r="53" spans="1:10">
      <c r="A53" t="s">
        <v>11977</v>
      </c>
      <c r="B53" s="9" t="s">
        <v>6992</v>
      </c>
      <c r="C53" s="10" t="s">
        <v>6993</v>
      </c>
      <c r="D53" s="122">
        <v>20</v>
      </c>
      <c r="E53" s="9">
        <v>50</v>
      </c>
      <c r="F53" s="9">
        <v>400</v>
      </c>
      <c r="G53" s="171">
        <v>43.155000000000001</v>
      </c>
      <c r="H53" s="4" t="s">
        <v>9235</v>
      </c>
      <c r="J53" s="171"/>
    </row>
    <row r="54" spans="1:10">
      <c r="A54" t="s">
        <v>11978</v>
      </c>
      <c r="B54" s="9" t="s">
        <v>6994</v>
      </c>
      <c r="C54" s="10" t="s">
        <v>6995</v>
      </c>
      <c r="D54" s="122">
        <v>25</v>
      </c>
      <c r="E54" s="9">
        <v>25</v>
      </c>
      <c r="F54" s="9">
        <v>200</v>
      </c>
      <c r="G54" s="171">
        <v>61.897500000000008</v>
      </c>
      <c r="H54" s="4" t="s">
        <v>9235</v>
      </c>
      <c r="J54" s="171"/>
    </row>
    <row r="55" spans="1:10">
      <c r="A55" t="s">
        <v>11979</v>
      </c>
      <c r="B55" s="9" t="s">
        <v>6996</v>
      </c>
      <c r="C55" s="10" t="s">
        <v>6997</v>
      </c>
      <c r="D55" s="122">
        <v>32</v>
      </c>
      <c r="E55" s="9">
        <v>25</v>
      </c>
      <c r="F55" s="9">
        <v>150</v>
      </c>
      <c r="G55" s="171">
        <v>122.98650000000001</v>
      </c>
      <c r="H55" s="4" t="s">
        <v>9235</v>
      </c>
      <c r="J55" s="171"/>
    </row>
    <row r="56" spans="1:10">
      <c r="A56" t="s">
        <v>11980</v>
      </c>
      <c r="B56" s="9" t="s">
        <v>6998</v>
      </c>
      <c r="C56" s="10" t="s">
        <v>6999</v>
      </c>
      <c r="D56" s="122">
        <v>40</v>
      </c>
      <c r="E56" s="9">
        <v>15</v>
      </c>
      <c r="F56" s="9">
        <v>60</v>
      </c>
      <c r="G56" s="171">
        <v>183.47290500000003</v>
      </c>
      <c r="H56" s="4" t="s">
        <v>9235</v>
      </c>
      <c r="J56" s="171"/>
    </row>
    <row r="57" spans="1:10">
      <c r="B57" s="9" t="s">
        <v>7000</v>
      </c>
      <c r="C57" s="10" t="s">
        <v>7001</v>
      </c>
      <c r="D57" s="122">
        <v>50</v>
      </c>
      <c r="E57" s="9">
        <v>10</v>
      </c>
      <c r="F57" s="9">
        <v>40</v>
      </c>
      <c r="G57" s="171">
        <v>278.40466500000002</v>
      </c>
      <c r="H57" s="4" t="s">
        <v>9235</v>
      </c>
      <c r="J57" s="171"/>
    </row>
    <row r="58" spans="1:10">
      <c r="A58" t="s">
        <v>11981</v>
      </c>
      <c r="B58" s="9" t="s">
        <v>10347</v>
      </c>
      <c r="C58" s="10" t="s">
        <v>7002</v>
      </c>
      <c r="D58" s="122">
        <v>16</v>
      </c>
      <c r="E58" s="9">
        <v>100</v>
      </c>
      <c r="F58" s="9">
        <v>1000</v>
      </c>
      <c r="G58" s="171">
        <v>10.269</v>
      </c>
      <c r="H58" s="4" t="s">
        <v>9235</v>
      </c>
      <c r="I58" s="171"/>
      <c r="J58" s="171"/>
    </row>
    <row r="59" spans="1:10">
      <c r="A59" t="s">
        <v>11982</v>
      </c>
      <c r="B59" s="9" t="s">
        <v>10349</v>
      </c>
      <c r="C59" s="10" t="s">
        <v>7003</v>
      </c>
      <c r="D59" s="122">
        <v>20</v>
      </c>
      <c r="E59" s="9">
        <v>100</v>
      </c>
      <c r="F59" s="9">
        <v>1000</v>
      </c>
      <c r="G59" s="171">
        <v>11.676</v>
      </c>
      <c r="H59" s="4" t="s">
        <v>9235</v>
      </c>
      <c r="I59" s="171"/>
      <c r="J59" s="171"/>
    </row>
    <row r="60" spans="1:10">
      <c r="A60" t="s">
        <v>11983</v>
      </c>
      <c r="B60" s="9" t="s">
        <v>10348</v>
      </c>
      <c r="C60" s="10" t="s">
        <v>7002</v>
      </c>
      <c r="D60" s="122">
        <v>25</v>
      </c>
      <c r="E60" s="9">
        <v>100</v>
      </c>
      <c r="F60" s="9">
        <v>1000</v>
      </c>
      <c r="G60" s="171">
        <v>13.020000000000001</v>
      </c>
      <c r="H60" s="4" t="s">
        <v>9235</v>
      </c>
      <c r="I60" s="171"/>
      <c r="J60" s="171"/>
    </row>
    <row r="61" spans="1:10">
      <c r="A61" t="s">
        <v>11984</v>
      </c>
      <c r="B61" s="9" t="s">
        <v>10350</v>
      </c>
      <c r="C61" s="10" t="s">
        <v>7002</v>
      </c>
      <c r="D61" s="122">
        <v>32</v>
      </c>
      <c r="E61" s="9">
        <v>100</v>
      </c>
      <c r="F61" s="9">
        <v>800</v>
      </c>
      <c r="G61" s="171">
        <v>19.288500000000003</v>
      </c>
      <c r="H61" s="4" t="s">
        <v>9235</v>
      </c>
      <c r="I61" s="171"/>
      <c r="J61" s="171"/>
    </row>
    <row r="62" spans="1:10">
      <c r="A62" t="s">
        <v>11985</v>
      </c>
      <c r="B62" s="9" t="s">
        <v>10351</v>
      </c>
      <c r="C62" s="10" t="s">
        <v>7002</v>
      </c>
      <c r="D62" s="122">
        <v>40</v>
      </c>
      <c r="E62" s="9">
        <v>50</v>
      </c>
      <c r="F62" s="9">
        <v>400</v>
      </c>
      <c r="G62" s="171">
        <v>31.227</v>
      </c>
      <c r="H62" s="4" t="s">
        <v>9235</v>
      </c>
      <c r="I62" s="171"/>
      <c r="J62" s="171"/>
    </row>
    <row r="63" spans="1:10">
      <c r="A63" t="s">
        <v>11986</v>
      </c>
      <c r="B63" s="9" t="s">
        <v>7004</v>
      </c>
      <c r="C63" s="10" t="s">
        <v>7002</v>
      </c>
      <c r="D63" s="122">
        <v>50</v>
      </c>
      <c r="E63" s="9">
        <v>25</v>
      </c>
      <c r="F63" s="9">
        <v>250</v>
      </c>
      <c r="G63" s="171">
        <v>35.532000000000004</v>
      </c>
      <c r="H63" s="4" t="s">
        <v>9235</v>
      </c>
      <c r="I63" s="171"/>
      <c r="J63" s="171"/>
    </row>
  </sheetData>
  <mergeCells count="1">
    <mergeCell ref="A1:B1"/>
  </mergeCells>
  <phoneticPr fontId="3" type="noConversion"/>
  <pageMargins left="0.17" right="0.16" top="0.17" bottom="0.16" header="0.17" footer="0.16"/>
  <pageSetup paperSize="9" scale="91" fitToHeight="0" orientation="landscape" r:id="rId1"/>
  <headerFooter alignWithMargins="0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0" tint="-0.34998626667073579"/>
  </sheetPr>
  <dimension ref="A1:H709"/>
  <sheetViews>
    <sheetView topLeftCell="A2" workbookViewId="0">
      <selection activeCell="E30" sqref="E30:E634"/>
    </sheetView>
  </sheetViews>
  <sheetFormatPr defaultRowHeight="12.75"/>
  <cols>
    <col min="1" max="1" width="12.28515625" bestFit="1" customWidth="1"/>
    <col min="2" max="2" width="16.42578125" customWidth="1"/>
    <col min="3" max="3" width="77.28515625" bestFit="1" customWidth="1"/>
    <col min="4" max="4" width="5.5703125" bestFit="1" customWidth="1"/>
    <col min="5" max="5" width="17.85546875" customWidth="1"/>
    <col min="8" max="8" width="14.28515625" style="560" customWidth="1"/>
  </cols>
  <sheetData>
    <row r="1" spans="1:8" s="3" customFormat="1" ht="74.25" customHeight="1" thickBot="1">
      <c r="A1" s="572"/>
      <c r="B1" s="572"/>
      <c r="C1" s="81"/>
      <c r="D1" s="83"/>
      <c r="H1" s="561"/>
    </row>
    <row r="2" spans="1:8" s="86" customFormat="1" ht="83.25" customHeight="1" thickBot="1">
      <c r="A2" s="91" t="s">
        <v>11420</v>
      </c>
      <c r="B2" s="91" t="s">
        <v>4274</v>
      </c>
      <c r="C2" s="92" t="s">
        <v>5075</v>
      </c>
      <c r="D2" s="91" t="s">
        <v>5076</v>
      </c>
      <c r="E2" s="550" t="s">
        <v>17276</v>
      </c>
      <c r="H2" s="562"/>
    </row>
    <row r="3" spans="1:8" s="86" customFormat="1" ht="18.75" customHeight="1">
      <c r="B3" s="119"/>
      <c r="C3" s="147"/>
      <c r="D3" s="119"/>
      <c r="H3" s="562"/>
    </row>
    <row r="4" spans="1:8" s="86" customFormat="1" ht="25.5" customHeight="1">
      <c r="B4" s="119"/>
      <c r="C4" s="132" t="s">
        <v>10310</v>
      </c>
      <c r="D4" s="119"/>
      <c r="H4" s="562"/>
    </row>
    <row r="5" spans="1:8" ht="15.75">
      <c r="A5" s="15"/>
      <c r="B5" s="15" t="s">
        <v>6519</v>
      </c>
      <c r="C5" s="16" t="s">
        <v>6520</v>
      </c>
      <c r="D5" s="20">
        <v>20</v>
      </c>
      <c r="E5" s="549">
        <v>1.6046836363636363</v>
      </c>
    </row>
    <row r="6" spans="1:8" ht="15.75">
      <c r="A6" s="15" t="s">
        <v>12357</v>
      </c>
      <c r="B6" s="15" t="s">
        <v>6521</v>
      </c>
      <c r="C6" s="16" t="s">
        <v>6522</v>
      </c>
      <c r="D6" s="20">
        <v>20</v>
      </c>
      <c r="E6" s="549">
        <v>1.7342836363636362</v>
      </c>
    </row>
    <row r="7" spans="1:8" ht="15.75">
      <c r="A7" s="15" t="s">
        <v>12358</v>
      </c>
      <c r="B7" s="15" t="s">
        <v>6523</v>
      </c>
      <c r="C7" s="16" t="s">
        <v>6524</v>
      </c>
      <c r="D7" s="20">
        <v>20</v>
      </c>
      <c r="E7" s="549">
        <v>1.5222109090909091</v>
      </c>
    </row>
    <row r="8" spans="1:8" ht="15.75">
      <c r="A8" s="15" t="s">
        <v>12359</v>
      </c>
      <c r="B8" s="15" t="s">
        <v>6525</v>
      </c>
      <c r="C8" s="16" t="s">
        <v>6524</v>
      </c>
      <c r="D8" s="20">
        <v>10</v>
      </c>
      <c r="E8" s="549">
        <v>1.7342836363636362</v>
      </c>
    </row>
    <row r="9" spans="1:8" ht="15.75">
      <c r="A9" s="15" t="s">
        <v>12360</v>
      </c>
      <c r="B9" s="15" t="s">
        <v>6526</v>
      </c>
      <c r="C9" s="16" t="s">
        <v>6524</v>
      </c>
      <c r="D9" s="20">
        <v>10</v>
      </c>
      <c r="E9" s="549">
        <v>1.340770909090909</v>
      </c>
    </row>
    <row r="10" spans="1:8" ht="15.75">
      <c r="A10" s="15" t="s">
        <v>12361</v>
      </c>
      <c r="B10" s="15" t="s">
        <v>6527</v>
      </c>
      <c r="C10" s="16" t="s">
        <v>6524</v>
      </c>
      <c r="D10" s="20">
        <v>10</v>
      </c>
      <c r="E10" s="549">
        <v>1.5222109090909091</v>
      </c>
    </row>
    <row r="11" spans="1:8" ht="15.75">
      <c r="A11" s="15" t="s">
        <v>12362</v>
      </c>
      <c r="B11" s="15" t="s">
        <v>6528</v>
      </c>
      <c r="C11" s="16" t="s">
        <v>6524</v>
      </c>
      <c r="D11" s="20">
        <v>10</v>
      </c>
      <c r="E11" s="549">
        <v>1.4138181818181816</v>
      </c>
    </row>
    <row r="12" spans="1:8" ht="15.75">
      <c r="A12" s="15" t="s">
        <v>12363</v>
      </c>
      <c r="B12" s="15" t="s">
        <v>6529</v>
      </c>
      <c r="C12" s="16" t="s">
        <v>6524</v>
      </c>
      <c r="D12" s="20">
        <v>10</v>
      </c>
      <c r="E12" s="549">
        <v>1.8438545454545456</v>
      </c>
    </row>
    <row r="13" spans="1:8" ht="15.75">
      <c r="A13" s="15" t="s">
        <v>12364</v>
      </c>
      <c r="B13" s="15" t="s">
        <v>6530</v>
      </c>
      <c r="C13" s="16" t="s">
        <v>6524</v>
      </c>
      <c r="D13" s="20">
        <v>10</v>
      </c>
      <c r="E13" s="549">
        <v>1.5952581818181819</v>
      </c>
    </row>
    <row r="14" spans="1:8" ht="15.75">
      <c r="A14" s="15" t="s">
        <v>12365</v>
      </c>
      <c r="B14" s="15" t="s">
        <v>6531</v>
      </c>
      <c r="C14" s="16" t="s">
        <v>6524</v>
      </c>
      <c r="D14" s="20">
        <v>10</v>
      </c>
      <c r="E14" s="549">
        <v>1.9216145454545455</v>
      </c>
    </row>
    <row r="15" spans="1:8" ht="15.75">
      <c r="A15" s="15" t="s">
        <v>12366</v>
      </c>
      <c r="B15" s="15" t="s">
        <v>6532</v>
      </c>
      <c r="C15" s="16" t="s">
        <v>6524</v>
      </c>
      <c r="D15" s="20">
        <v>5</v>
      </c>
      <c r="E15" s="549">
        <v>2.066530909090909</v>
      </c>
    </row>
    <row r="16" spans="1:8" ht="15.75">
      <c r="A16" s="15" t="s">
        <v>13334</v>
      </c>
      <c r="B16" s="15" t="s">
        <v>6533</v>
      </c>
      <c r="C16" s="16" t="s">
        <v>6524</v>
      </c>
      <c r="D16" s="20">
        <v>5</v>
      </c>
      <c r="E16" s="549">
        <v>3.0503127272727277</v>
      </c>
    </row>
    <row r="17" spans="1:5" ht="15.75">
      <c r="A17" s="15" t="s">
        <v>13335</v>
      </c>
      <c r="B17" s="15" t="s">
        <v>6534</v>
      </c>
      <c r="C17" s="16" t="s">
        <v>6524</v>
      </c>
      <c r="D17" s="20">
        <v>5</v>
      </c>
      <c r="E17" s="549">
        <v>2.7911127272727274</v>
      </c>
    </row>
    <row r="18" spans="1:5" ht="15.75">
      <c r="A18" s="15" t="s">
        <v>13336</v>
      </c>
      <c r="B18" s="15" t="s">
        <v>6535</v>
      </c>
      <c r="C18" s="16" t="s">
        <v>6524</v>
      </c>
      <c r="D18" s="20">
        <v>5</v>
      </c>
      <c r="E18" s="549">
        <v>3.5781381818181814</v>
      </c>
    </row>
    <row r="19" spans="1:5" ht="15.75">
      <c r="A19" s="15" t="s">
        <v>12367</v>
      </c>
      <c r="B19" s="15" t="s">
        <v>6536</v>
      </c>
      <c r="C19" s="16" t="s">
        <v>6537</v>
      </c>
      <c r="D19" s="20">
        <v>10</v>
      </c>
      <c r="E19" s="549">
        <v>1.8438545454545456</v>
      </c>
    </row>
    <row r="20" spans="1:5" ht="15.75">
      <c r="A20" s="15" t="s">
        <v>12368</v>
      </c>
      <c r="B20" s="15" t="s">
        <v>6538</v>
      </c>
      <c r="C20" s="16" t="s">
        <v>6539</v>
      </c>
      <c r="D20" s="20">
        <v>10</v>
      </c>
      <c r="E20" s="549">
        <v>1.9581381818181816</v>
      </c>
    </row>
    <row r="21" spans="1:5" ht="15.75">
      <c r="A21" s="15" t="s">
        <v>12369</v>
      </c>
      <c r="B21" s="15" t="s">
        <v>6540</v>
      </c>
      <c r="C21" s="16" t="s">
        <v>6541</v>
      </c>
      <c r="D21" s="20">
        <v>10</v>
      </c>
      <c r="E21" s="549">
        <v>2.6709381818181819</v>
      </c>
    </row>
    <row r="22" spans="1:5" ht="15.75">
      <c r="A22" s="15" t="s">
        <v>12370</v>
      </c>
      <c r="B22" s="15" t="s">
        <v>6542</v>
      </c>
      <c r="C22" s="16" t="s">
        <v>6543</v>
      </c>
      <c r="D22" s="20">
        <v>10</v>
      </c>
      <c r="E22" s="549">
        <v>3.0503127272727277</v>
      </c>
    </row>
    <row r="23" spans="1:5" ht="15.75">
      <c r="A23" s="15" t="s">
        <v>12371</v>
      </c>
      <c r="B23" s="15" t="s">
        <v>6544</v>
      </c>
      <c r="C23" s="16" t="s">
        <v>6545</v>
      </c>
      <c r="D23" s="20">
        <v>15</v>
      </c>
      <c r="E23" s="549">
        <v>6.577789090909091</v>
      </c>
    </row>
    <row r="24" spans="1:5" ht="15.75">
      <c r="A24" s="15" t="s">
        <v>12372</v>
      </c>
      <c r="B24" s="15" t="s">
        <v>6546</v>
      </c>
      <c r="C24" s="16" t="s">
        <v>6547</v>
      </c>
      <c r="D24" s="20">
        <v>12</v>
      </c>
      <c r="E24" s="549">
        <v>8.4723054545454541</v>
      </c>
    </row>
    <row r="25" spans="1:5" ht="15.75">
      <c r="A25" s="15" t="s">
        <v>13337</v>
      </c>
      <c r="B25" s="15" t="s">
        <v>6548</v>
      </c>
      <c r="C25" s="16" t="s">
        <v>6549</v>
      </c>
      <c r="D25" s="20">
        <v>10</v>
      </c>
      <c r="E25" s="549">
        <v>1.5587345454545452</v>
      </c>
    </row>
    <row r="26" spans="1:5" ht="15.75">
      <c r="A26" s="15" t="s">
        <v>12373</v>
      </c>
      <c r="B26" s="15" t="s">
        <v>6550</v>
      </c>
      <c r="C26" s="16" t="s">
        <v>6549</v>
      </c>
      <c r="D26" s="20">
        <v>10</v>
      </c>
      <c r="E26" s="549">
        <v>1.631781818181818</v>
      </c>
    </row>
    <row r="27" spans="1:5" ht="15.75">
      <c r="A27" s="15" t="s">
        <v>12374</v>
      </c>
      <c r="B27" s="15" t="s">
        <v>7446</v>
      </c>
      <c r="C27" s="16" t="s">
        <v>7447</v>
      </c>
      <c r="D27" s="20">
        <v>10</v>
      </c>
      <c r="E27" s="549">
        <v>1.631781818181818</v>
      </c>
    </row>
    <row r="28" spans="1:5" ht="15">
      <c r="A28" s="15"/>
      <c r="B28" s="15"/>
      <c r="C28" s="16"/>
      <c r="D28" s="20"/>
    </row>
    <row r="29" spans="1:5" ht="15.75">
      <c r="A29" s="15"/>
      <c r="B29" s="15"/>
      <c r="C29" s="146" t="s">
        <v>9259</v>
      </c>
      <c r="D29" s="20"/>
      <c r="E29" s="569"/>
    </row>
    <row r="30" spans="1:5" ht="15.75">
      <c r="A30" s="15" t="s">
        <v>13338</v>
      </c>
      <c r="B30" s="15" t="s">
        <v>7448</v>
      </c>
      <c r="C30" s="16" t="s">
        <v>7449</v>
      </c>
      <c r="D30" s="20">
        <v>1</v>
      </c>
      <c r="E30" s="549">
        <v>7.0761599999999998</v>
      </c>
    </row>
    <row r="31" spans="1:5" ht="15.75">
      <c r="A31" s="15" t="s">
        <v>13339</v>
      </c>
      <c r="B31" s="15" t="s">
        <v>6553</v>
      </c>
      <c r="C31" s="16" t="s">
        <v>6554</v>
      </c>
      <c r="D31" s="20">
        <v>1</v>
      </c>
      <c r="E31" s="549">
        <v>22.766007272727276</v>
      </c>
    </row>
    <row r="32" spans="1:5" ht="15.75">
      <c r="A32" s="15" t="s">
        <v>12397</v>
      </c>
      <c r="B32" s="15" t="s">
        <v>6555</v>
      </c>
      <c r="C32" s="16" t="s">
        <v>6556</v>
      </c>
      <c r="D32" s="20">
        <v>1</v>
      </c>
      <c r="E32" s="549">
        <v>4.8941672727272723</v>
      </c>
    </row>
    <row r="33" spans="1:5" ht="15.75">
      <c r="A33" s="15" t="s">
        <v>13340</v>
      </c>
      <c r="B33" s="15" t="s">
        <v>6557</v>
      </c>
      <c r="C33" s="16" t="s">
        <v>6558</v>
      </c>
      <c r="D33" s="20">
        <v>1</v>
      </c>
      <c r="E33" s="549">
        <v>34.040029090909087</v>
      </c>
    </row>
    <row r="34" spans="1:5" ht="15.75">
      <c r="A34" s="15" t="s">
        <v>13341</v>
      </c>
      <c r="B34" s="15" t="s">
        <v>6559</v>
      </c>
      <c r="C34" s="16" t="s">
        <v>6560</v>
      </c>
      <c r="D34" s="20">
        <v>1</v>
      </c>
      <c r="E34" s="549">
        <v>13.653949090909091</v>
      </c>
    </row>
    <row r="35" spans="1:5" ht="15.75">
      <c r="A35" s="15" t="s">
        <v>13342</v>
      </c>
      <c r="B35" s="15" t="s">
        <v>6561</v>
      </c>
      <c r="C35" s="16" t="s">
        <v>6562</v>
      </c>
      <c r="D35" s="20">
        <v>1</v>
      </c>
      <c r="E35" s="549">
        <v>11.926734545454545</v>
      </c>
    </row>
    <row r="36" spans="1:5" ht="15.75">
      <c r="A36" s="15" t="s">
        <v>13343</v>
      </c>
      <c r="B36" s="15" t="s">
        <v>6563</v>
      </c>
      <c r="C36" s="16" t="s">
        <v>6564</v>
      </c>
      <c r="D36" s="20">
        <v>1</v>
      </c>
      <c r="E36" s="549">
        <v>22.14981818181818</v>
      </c>
    </row>
    <row r="37" spans="1:5" ht="15.75">
      <c r="A37" s="15" t="s">
        <v>13344</v>
      </c>
      <c r="B37" s="15" t="s">
        <v>6565</v>
      </c>
      <c r="C37" s="16" t="s">
        <v>6566</v>
      </c>
      <c r="D37" s="20">
        <v>1</v>
      </c>
      <c r="E37" s="549">
        <v>35.472299999999997</v>
      </c>
    </row>
    <row r="38" spans="1:5" ht="15.75">
      <c r="A38" s="15" t="s">
        <v>13345</v>
      </c>
      <c r="B38" s="15" t="s">
        <v>6567</v>
      </c>
      <c r="C38" s="16" t="s">
        <v>6568</v>
      </c>
      <c r="D38" s="20">
        <v>1</v>
      </c>
      <c r="E38" s="549">
        <v>8.9907054545454557</v>
      </c>
    </row>
    <row r="39" spans="1:5" ht="15.75">
      <c r="A39" s="15" t="s">
        <v>12393</v>
      </c>
      <c r="B39" s="15" t="s">
        <v>6569</v>
      </c>
      <c r="C39" s="16" t="s">
        <v>6570</v>
      </c>
      <c r="D39" s="20">
        <v>1</v>
      </c>
      <c r="E39" s="549">
        <v>5.2570472727272719</v>
      </c>
    </row>
    <row r="40" spans="1:5" ht="15.75">
      <c r="A40" s="15"/>
      <c r="B40" s="15" t="s">
        <v>6571</v>
      </c>
      <c r="C40" s="16" t="s">
        <v>6572</v>
      </c>
      <c r="D40" s="20">
        <v>1</v>
      </c>
      <c r="E40" s="549">
        <v>6.9265309090909071</v>
      </c>
    </row>
    <row r="41" spans="1:5" ht="15.75">
      <c r="A41" s="15" t="s">
        <v>12394</v>
      </c>
      <c r="B41" s="15" t="s">
        <v>6573</v>
      </c>
      <c r="C41" s="16" t="s">
        <v>6574</v>
      </c>
      <c r="D41" s="20">
        <v>1</v>
      </c>
      <c r="E41" s="549">
        <v>5.8001890909090905</v>
      </c>
    </row>
    <row r="42" spans="1:5" ht="15.75">
      <c r="A42" s="15" t="s">
        <v>12395</v>
      </c>
      <c r="B42" s="15" t="s">
        <v>6575</v>
      </c>
      <c r="C42" s="16" t="s">
        <v>6576</v>
      </c>
      <c r="D42" s="20">
        <v>1</v>
      </c>
      <c r="E42" s="549">
        <v>6.0534981818181821</v>
      </c>
    </row>
    <row r="43" spans="1:5" ht="15.75">
      <c r="A43" s="15"/>
      <c r="B43" s="15" t="s">
        <v>6577</v>
      </c>
      <c r="C43" s="16" t="s">
        <v>6578</v>
      </c>
      <c r="D43" s="20">
        <v>1</v>
      </c>
      <c r="E43" s="549">
        <v>6.9265309090909071</v>
      </c>
    </row>
    <row r="44" spans="1:5" ht="15.75">
      <c r="A44" s="15" t="s">
        <v>12396</v>
      </c>
      <c r="B44" s="15" t="s">
        <v>6579</v>
      </c>
      <c r="C44" s="16" t="s">
        <v>6580</v>
      </c>
      <c r="D44" s="20">
        <v>1</v>
      </c>
      <c r="E44" s="549">
        <v>9.4254545454545458</v>
      </c>
    </row>
    <row r="45" spans="1:5" ht="15.75">
      <c r="A45" s="15" t="s">
        <v>12388</v>
      </c>
      <c r="B45" s="15" t="s">
        <v>6581</v>
      </c>
      <c r="C45" s="16" t="s">
        <v>6582</v>
      </c>
      <c r="D45" s="20">
        <v>1</v>
      </c>
      <c r="E45" s="549">
        <v>3.2989090909090906</v>
      </c>
    </row>
    <row r="46" spans="1:5" ht="15.75">
      <c r="A46" s="15" t="s">
        <v>12389</v>
      </c>
      <c r="B46" s="15" t="s">
        <v>6583</v>
      </c>
      <c r="C46" s="16" t="s">
        <v>6584</v>
      </c>
      <c r="D46" s="20">
        <v>1</v>
      </c>
      <c r="E46" s="549">
        <v>10.875796363636365</v>
      </c>
    </row>
    <row r="47" spans="1:5" ht="15.75">
      <c r="A47" s="15" t="s">
        <v>12390</v>
      </c>
      <c r="B47" s="15" t="s">
        <v>6585</v>
      </c>
      <c r="C47" s="16" t="s">
        <v>6586</v>
      </c>
      <c r="D47" s="20">
        <v>1</v>
      </c>
      <c r="E47" s="549">
        <v>3.9150981818181823</v>
      </c>
    </row>
    <row r="48" spans="1:5" ht="15.75">
      <c r="A48" s="15" t="s">
        <v>12391</v>
      </c>
      <c r="B48" s="15" t="s">
        <v>6587</v>
      </c>
      <c r="C48" s="16" t="s">
        <v>6588</v>
      </c>
      <c r="D48" s="20">
        <v>1</v>
      </c>
      <c r="E48" s="549">
        <v>10.114690909090909</v>
      </c>
    </row>
    <row r="49" spans="1:5" ht="15.75">
      <c r="A49" s="15" t="s">
        <v>12392</v>
      </c>
      <c r="B49" s="15" t="s">
        <v>6589</v>
      </c>
      <c r="C49" s="16" t="s">
        <v>6590</v>
      </c>
      <c r="D49" s="20">
        <v>1</v>
      </c>
      <c r="E49" s="549">
        <v>9.8602036363636358</v>
      </c>
    </row>
    <row r="50" spans="1:5" ht="15.75">
      <c r="A50" s="15" t="s">
        <v>13346</v>
      </c>
      <c r="B50" s="15" t="s">
        <v>6591</v>
      </c>
      <c r="C50" s="16" t="s">
        <v>6592</v>
      </c>
      <c r="D50" s="20">
        <v>1</v>
      </c>
      <c r="E50" s="549">
        <v>14.101658181818181</v>
      </c>
    </row>
    <row r="51" spans="1:5" ht="15.75">
      <c r="A51" s="15" t="s">
        <v>13347</v>
      </c>
      <c r="B51" s="15" t="s">
        <v>6593</v>
      </c>
      <c r="C51" s="16" t="s">
        <v>6594</v>
      </c>
      <c r="D51" s="20">
        <v>1</v>
      </c>
      <c r="E51" s="549">
        <v>96.678065454545461</v>
      </c>
    </row>
    <row r="52" spans="1:5" ht="15.75">
      <c r="A52" s="15" t="s">
        <v>12375</v>
      </c>
      <c r="B52" s="15" t="s">
        <v>6595</v>
      </c>
      <c r="C52" s="16" t="s">
        <v>6596</v>
      </c>
      <c r="D52" s="20">
        <v>1</v>
      </c>
      <c r="E52" s="549">
        <v>2.3198400000000001</v>
      </c>
    </row>
    <row r="53" spans="1:5" ht="15.75">
      <c r="A53" s="15" t="s">
        <v>12376</v>
      </c>
      <c r="B53" s="15" t="s">
        <v>6597</v>
      </c>
      <c r="C53" s="16" t="s">
        <v>6598</v>
      </c>
      <c r="D53" s="20">
        <v>1</v>
      </c>
      <c r="E53" s="549">
        <v>2.0300072727272727</v>
      </c>
    </row>
    <row r="54" spans="1:5" ht="15.75">
      <c r="A54" s="15" t="s">
        <v>12377</v>
      </c>
      <c r="B54" s="15" t="s">
        <v>6599</v>
      </c>
      <c r="C54" s="16" t="s">
        <v>6600</v>
      </c>
      <c r="D54" s="20">
        <v>1</v>
      </c>
      <c r="E54" s="549">
        <v>3.5168727272727272</v>
      </c>
    </row>
    <row r="55" spans="1:5" ht="15.75">
      <c r="A55" s="15" t="s">
        <v>12378</v>
      </c>
      <c r="B55" s="15" t="s">
        <v>6601</v>
      </c>
      <c r="C55" s="16" t="s">
        <v>6602</v>
      </c>
      <c r="D55" s="20">
        <v>1</v>
      </c>
      <c r="E55" s="549">
        <v>5.5468799999999998</v>
      </c>
    </row>
    <row r="56" spans="1:5" ht="15.75">
      <c r="A56" s="15" t="s">
        <v>12379</v>
      </c>
      <c r="B56" s="15" t="s">
        <v>6603</v>
      </c>
      <c r="C56" s="16" t="s">
        <v>6604</v>
      </c>
      <c r="D56" s="20">
        <v>1</v>
      </c>
      <c r="E56" s="549">
        <v>9.7883345454545445</v>
      </c>
    </row>
    <row r="57" spans="1:5" ht="15.75">
      <c r="A57" s="15" t="s">
        <v>12380</v>
      </c>
      <c r="B57" s="15" t="s">
        <v>6605</v>
      </c>
      <c r="C57" s="16" t="s">
        <v>6606</v>
      </c>
      <c r="D57" s="20">
        <v>1</v>
      </c>
      <c r="E57" s="549">
        <v>10.694356363636363</v>
      </c>
    </row>
    <row r="58" spans="1:5" ht="15.75">
      <c r="A58" s="15" t="s">
        <v>12381</v>
      </c>
      <c r="B58" s="15" t="s">
        <v>6607</v>
      </c>
      <c r="C58" s="16" t="s">
        <v>6608</v>
      </c>
      <c r="D58" s="20">
        <v>1</v>
      </c>
      <c r="E58" s="549">
        <v>4.7857745454545455</v>
      </c>
    </row>
    <row r="59" spans="1:5" ht="15.75">
      <c r="A59" s="15" t="s">
        <v>12382</v>
      </c>
      <c r="B59" s="15" t="s">
        <v>6609</v>
      </c>
      <c r="C59" s="16" t="s">
        <v>6610</v>
      </c>
      <c r="D59" s="20">
        <v>1</v>
      </c>
      <c r="E59" s="549">
        <v>4.4594181818181813</v>
      </c>
    </row>
    <row r="60" spans="1:5" ht="15.75">
      <c r="A60" s="15" t="s">
        <v>12383</v>
      </c>
      <c r="B60" s="15" t="s">
        <v>6611</v>
      </c>
      <c r="C60" s="16" t="s">
        <v>6612</v>
      </c>
      <c r="D60" s="20">
        <v>1</v>
      </c>
      <c r="E60" s="549">
        <v>7.2505309090909078</v>
      </c>
    </row>
    <row r="61" spans="1:5" ht="15.75">
      <c r="A61" s="15" t="s">
        <v>12384</v>
      </c>
      <c r="B61" s="15" t="s">
        <v>6613</v>
      </c>
      <c r="C61" s="16" t="s">
        <v>6614</v>
      </c>
      <c r="D61" s="20">
        <v>1</v>
      </c>
      <c r="E61" s="549">
        <v>11.708770909090909</v>
      </c>
    </row>
    <row r="62" spans="1:5" ht="15.75">
      <c r="A62" s="15" t="s">
        <v>12385</v>
      </c>
      <c r="B62" s="15" t="s">
        <v>6615</v>
      </c>
      <c r="C62" s="16" t="s">
        <v>6616</v>
      </c>
      <c r="D62" s="20">
        <v>1</v>
      </c>
      <c r="E62" s="549">
        <v>30.016538181818177</v>
      </c>
    </row>
    <row r="63" spans="1:5" ht="15.75">
      <c r="A63" s="15" t="s">
        <v>12386</v>
      </c>
      <c r="B63" s="15" t="s">
        <v>6617</v>
      </c>
      <c r="C63" s="16" t="s">
        <v>6618</v>
      </c>
      <c r="D63" s="20">
        <v>1</v>
      </c>
      <c r="E63" s="549">
        <v>40.348014545454539</v>
      </c>
    </row>
    <row r="64" spans="1:5" ht="15.75">
      <c r="A64" s="15" t="s">
        <v>12387</v>
      </c>
      <c r="B64" s="15" t="s">
        <v>6619</v>
      </c>
      <c r="C64" s="16" t="s">
        <v>6620</v>
      </c>
      <c r="D64" s="20">
        <v>1</v>
      </c>
      <c r="E64" s="549">
        <v>4.7857745454545455</v>
      </c>
    </row>
    <row r="65" spans="1:5" ht="15.75">
      <c r="A65" s="15" t="s">
        <v>12398</v>
      </c>
      <c r="B65" s="15" t="s">
        <v>6621</v>
      </c>
      <c r="C65" s="16" t="s">
        <v>6622</v>
      </c>
      <c r="D65" s="20">
        <v>1</v>
      </c>
      <c r="E65" s="549">
        <v>6.8157818181818186</v>
      </c>
    </row>
    <row r="66" spans="1:5" ht="15.75">
      <c r="A66" s="15" t="s">
        <v>12399</v>
      </c>
      <c r="B66" s="15" t="s">
        <v>5789</v>
      </c>
      <c r="C66" s="16" t="s">
        <v>5790</v>
      </c>
      <c r="D66" s="20">
        <v>1</v>
      </c>
      <c r="E66" s="549">
        <v>10.18656</v>
      </c>
    </row>
    <row r="67" spans="1:5" ht="15.75">
      <c r="A67" s="15" t="s">
        <v>12400</v>
      </c>
      <c r="B67" s="15" t="s">
        <v>5791</v>
      </c>
      <c r="C67" s="16" t="s">
        <v>5792</v>
      </c>
      <c r="D67" s="20">
        <v>1</v>
      </c>
      <c r="E67" s="549">
        <v>13.23216</v>
      </c>
    </row>
    <row r="68" spans="1:5" ht="15.75">
      <c r="A68" s="15" t="s">
        <v>12401</v>
      </c>
      <c r="B68" s="15" t="s">
        <v>5793</v>
      </c>
      <c r="C68" s="16" t="s">
        <v>5794</v>
      </c>
      <c r="D68" s="20">
        <v>1</v>
      </c>
      <c r="E68" s="549">
        <v>17.183781818181817</v>
      </c>
    </row>
    <row r="69" spans="1:5" ht="15.75">
      <c r="A69" s="15" t="s">
        <v>12402</v>
      </c>
      <c r="B69" s="15" t="s">
        <v>5795</v>
      </c>
      <c r="C69" s="16" t="s">
        <v>5796</v>
      </c>
      <c r="D69" s="20">
        <v>1</v>
      </c>
      <c r="E69" s="549">
        <v>29.614778181818181</v>
      </c>
    </row>
    <row r="70" spans="1:5" ht="15.75">
      <c r="A70" s="15" t="s">
        <v>12403</v>
      </c>
      <c r="B70" s="15" t="s">
        <v>5797</v>
      </c>
      <c r="C70" s="16" t="s">
        <v>5798</v>
      </c>
      <c r="D70" s="20">
        <v>1</v>
      </c>
      <c r="E70" s="549">
        <v>7.7583272727272723</v>
      </c>
    </row>
    <row r="71" spans="1:5" ht="15.75">
      <c r="A71" s="15" t="s">
        <v>13348</v>
      </c>
      <c r="B71" s="15" t="s">
        <v>5799</v>
      </c>
      <c r="C71" s="16" t="s">
        <v>5800</v>
      </c>
      <c r="D71" s="20">
        <v>1</v>
      </c>
      <c r="E71" s="549">
        <v>29.363825454545449</v>
      </c>
    </row>
    <row r="72" spans="1:5" ht="15.75">
      <c r="A72" s="15" t="s">
        <v>13349</v>
      </c>
      <c r="B72" s="15" t="s">
        <v>5801</v>
      </c>
      <c r="C72" s="16" t="s">
        <v>5802</v>
      </c>
      <c r="D72" s="20">
        <v>1</v>
      </c>
      <c r="E72" s="549">
        <v>67.174036363636361</v>
      </c>
    </row>
    <row r="73" spans="1:5" ht="15.75">
      <c r="A73" s="15" t="s">
        <v>13350</v>
      </c>
      <c r="B73" s="15" t="s">
        <v>5803</v>
      </c>
      <c r="C73" s="16" t="s">
        <v>5804</v>
      </c>
      <c r="D73" s="20">
        <v>1</v>
      </c>
      <c r="E73" s="549">
        <v>55.211956363636368</v>
      </c>
    </row>
    <row r="74" spans="1:5" ht="15.75">
      <c r="A74" s="15"/>
      <c r="B74" s="15" t="s">
        <v>5805</v>
      </c>
      <c r="C74" s="16" t="s">
        <v>5806</v>
      </c>
      <c r="D74" s="20">
        <v>1</v>
      </c>
      <c r="E74" s="549">
        <v>101.32363636363637</v>
      </c>
    </row>
    <row r="75" spans="1:5" ht="15.75">
      <c r="A75" s="15" t="s">
        <v>12404</v>
      </c>
      <c r="B75" s="15" t="s">
        <v>5807</v>
      </c>
      <c r="C75" s="16" t="s">
        <v>5808</v>
      </c>
      <c r="D75" s="20">
        <v>1</v>
      </c>
      <c r="E75" s="549">
        <v>7.3954472727272726</v>
      </c>
    </row>
    <row r="76" spans="1:5" ht="15.75">
      <c r="A76" s="15"/>
      <c r="B76" s="15" t="s">
        <v>5809</v>
      </c>
      <c r="C76" s="16" t="s">
        <v>5810</v>
      </c>
      <c r="D76" s="20">
        <v>1</v>
      </c>
      <c r="E76" s="549">
        <v>9.5974690909090921</v>
      </c>
    </row>
    <row r="77" spans="1:5" ht="15.75">
      <c r="A77" s="15" t="s">
        <v>12405</v>
      </c>
      <c r="B77" s="15" t="s">
        <v>5811</v>
      </c>
      <c r="C77" s="16" t="s">
        <v>5812</v>
      </c>
      <c r="D77" s="20">
        <v>1</v>
      </c>
      <c r="E77" s="549">
        <v>13.920218181818182</v>
      </c>
    </row>
    <row r="78" spans="1:5" ht="15.75">
      <c r="A78" s="15" t="s">
        <v>12406</v>
      </c>
      <c r="B78" s="15" t="s">
        <v>5813</v>
      </c>
      <c r="C78" s="16" t="s">
        <v>5814</v>
      </c>
      <c r="D78" s="20">
        <v>1</v>
      </c>
      <c r="E78" s="549">
        <v>13.920218181818182</v>
      </c>
    </row>
    <row r="79" spans="1:5" ht="15.75">
      <c r="A79" s="15" t="s">
        <v>12407</v>
      </c>
      <c r="B79" s="15" t="s">
        <v>5815</v>
      </c>
      <c r="C79" s="16" t="s">
        <v>6650</v>
      </c>
      <c r="D79" s="20">
        <v>1</v>
      </c>
      <c r="E79" s="549">
        <v>81.956683636363621</v>
      </c>
    </row>
    <row r="80" spans="1:5" ht="15.75">
      <c r="A80" s="15" t="s">
        <v>12408</v>
      </c>
      <c r="B80" s="15" t="s">
        <v>6651</v>
      </c>
      <c r="C80" s="16" t="s">
        <v>6652</v>
      </c>
      <c r="D80" s="20">
        <v>1</v>
      </c>
      <c r="E80" s="549">
        <v>81.956683636363621</v>
      </c>
    </row>
    <row r="81" spans="1:5" ht="15.75">
      <c r="A81" s="15"/>
      <c r="B81" s="15"/>
      <c r="C81" s="16"/>
      <c r="D81" s="20"/>
      <c r="E81" s="549"/>
    </row>
    <row r="82" spans="1:5" ht="15.75">
      <c r="A82" s="15"/>
      <c r="B82" s="15"/>
      <c r="C82" s="146" t="s">
        <v>9260</v>
      </c>
      <c r="D82" s="20"/>
      <c r="E82" s="549"/>
    </row>
    <row r="83" spans="1:5" ht="15.75">
      <c r="A83" s="15" t="s">
        <v>13351</v>
      </c>
      <c r="B83" s="15" t="s">
        <v>6653</v>
      </c>
      <c r="C83" s="16" t="s">
        <v>6654</v>
      </c>
      <c r="D83" s="20">
        <v>1</v>
      </c>
      <c r="E83" s="549">
        <v>3.6480927272727275</v>
      </c>
    </row>
    <row r="84" spans="1:5" ht="15.75">
      <c r="A84" s="15" t="s">
        <v>13352</v>
      </c>
      <c r="B84" s="15" t="s">
        <v>6655</v>
      </c>
      <c r="C84" s="16" t="s">
        <v>6656</v>
      </c>
      <c r="D84" s="20">
        <v>1</v>
      </c>
      <c r="E84" s="549">
        <v>5.5935163636363638</v>
      </c>
    </row>
    <row r="85" spans="1:5" ht="15.75">
      <c r="A85" s="15" t="s">
        <v>13353</v>
      </c>
      <c r="B85" s="15" t="s">
        <v>6657</v>
      </c>
      <c r="C85" s="16" t="s">
        <v>6658</v>
      </c>
      <c r="D85" s="20">
        <v>1</v>
      </c>
      <c r="E85" s="549">
        <v>7.8166963636363631</v>
      </c>
    </row>
    <row r="86" spans="1:5" ht="15.75">
      <c r="A86" s="15" t="s">
        <v>13354</v>
      </c>
      <c r="B86" s="15" t="s">
        <v>6659</v>
      </c>
      <c r="C86" s="16" t="s">
        <v>6660</v>
      </c>
      <c r="D86" s="20">
        <v>1</v>
      </c>
      <c r="E86" s="549">
        <v>21.60854181818182</v>
      </c>
    </row>
    <row r="87" spans="1:5" ht="15.75">
      <c r="A87" s="15"/>
      <c r="B87" s="15" t="s">
        <v>6661</v>
      </c>
      <c r="C87" s="16" t="s">
        <v>6662</v>
      </c>
      <c r="D87" s="20">
        <v>1</v>
      </c>
      <c r="E87" s="549">
        <v>19.629245454545458</v>
      </c>
    </row>
    <row r="88" spans="1:5" ht="15.75">
      <c r="A88" s="15"/>
      <c r="B88" s="15" t="s">
        <v>6663</v>
      </c>
      <c r="C88" s="16" t="s">
        <v>6664</v>
      </c>
      <c r="D88" s="20">
        <v>1</v>
      </c>
      <c r="E88" s="549">
        <v>33.942730909090912</v>
      </c>
    </row>
    <row r="89" spans="1:5" ht="15.75">
      <c r="A89" s="15" t="s">
        <v>13355</v>
      </c>
      <c r="B89" s="15" t="s">
        <v>6665</v>
      </c>
      <c r="C89" s="16" t="s">
        <v>6666</v>
      </c>
      <c r="D89" s="20">
        <v>1</v>
      </c>
      <c r="E89" s="549">
        <v>31.059032727272729</v>
      </c>
    </row>
    <row r="90" spans="1:5" ht="15.75">
      <c r="A90" s="15" t="s">
        <v>13356</v>
      </c>
      <c r="B90" s="15" t="s">
        <v>6667</v>
      </c>
      <c r="C90" s="16" t="s">
        <v>6668</v>
      </c>
      <c r="D90" s="20">
        <v>1</v>
      </c>
      <c r="E90" s="549">
        <v>43.912603636363642</v>
      </c>
    </row>
    <row r="91" spans="1:5" ht="15.75">
      <c r="A91" s="15" t="s">
        <v>13357</v>
      </c>
      <c r="B91" s="15" t="s">
        <v>6669</v>
      </c>
      <c r="C91" s="16" t="s">
        <v>6670</v>
      </c>
      <c r="D91" s="20">
        <v>1</v>
      </c>
      <c r="E91" s="549">
        <v>44.954754545454549</v>
      </c>
    </row>
    <row r="92" spans="1:5" ht="15.75">
      <c r="A92" s="15" t="s">
        <v>13358</v>
      </c>
      <c r="B92" s="15" t="s">
        <v>6671</v>
      </c>
      <c r="C92" s="16" t="s">
        <v>6672</v>
      </c>
      <c r="D92" s="20">
        <v>1</v>
      </c>
      <c r="E92" s="549">
        <v>71.288541818181812</v>
      </c>
    </row>
    <row r="93" spans="1:5" ht="15.75">
      <c r="A93" s="15" t="s">
        <v>13359</v>
      </c>
      <c r="B93" s="15" t="s">
        <v>6673</v>
      </c>
      <c r="C93" s="16" t="s">
        <v>6674</v>
      </c>
      <c r="D93" s="20">
        <v>1</v>
      </c>
      <c r="E93" s="549">
        <v>64.271241818181821</v>
      </c>
    </row>
    <row r="94" spans="1:5" ht="15.75">
      <c r="A94" s="15" t="s">
        <v>13360</v>
      </c>
      <c r="B94" s="15" t="s">
        <v>6675</v>
      </c>
      <c r="C94" s="16" t="s">
        <v>6676</v>
      </c>
      <c r="D94" s="20">
        <v>1</v>
      </c>
      <c r="E94" s="549">
        <v>115.51503272727273</v>
      </c>
    </row>
    <row r="95" spans="1:5" ht="15.75">
      <c r="A95" s="15"/>
      <c r="B95" s="15" t="s">
        <v>6677</v>
      </c>
      <c r="C95" s="16" t="s">
        <v>6678</v>
      </c>
      <c r="D95" s="20">
        <v>1</v>
      </c>
      <c r="E95" s="549">
        <v>128.05584545454545</v>
      </c>
    </row>
    <row r="96" spans="1:5" ht="15.75">
      <c r="A96" s="15" t="s">
        <v>13361</v>
      </c>
      <c r="B96" s="15" t="s">
        <v>6679</v>
      </c>
      <c r="C96" s="16" t="s">
        <v>6680</v>
      </c>
      <c r="D96" s="20">
        <v>1</v>
      </c>
      <c r="E96" s="549">
        <v>200.35266545454547</v>
      </c>
    </row>
    <row r="97" spans="1:5" ht="15.75">
      <c r="A97" s="15"/>
      <c r="B97" s="15" t="s">
        <v>6681</v>
      </c>
      <c r="C97" s="16" t="s">
        <v>6682</v>
      </c>
      <c r="D97" s="20">
        <v>1</v>
      </c>
      <c r="E97" s="549">
        <v>230.09179090909092</v>
      </c>
    </row>
    <row r="98" spans="1:5" ht="15.75">
      <c r="A98" s="15"/>
      <c r="B98" s="15" t="s">
        <v>6683</v>
      </c>
      <c r="C98" s="16" t="s">
        <v>6684</v>
      </c>
      <c r="D98" s="20">
        <v>1</v>
      </c>
      <c r="E98" s="549">
        <v>25.779403636363636</v>
      </c>
    </row>
    <row r="99" spans="1:5" ht="15.75">
      <c r="A99" s="15"/>
      <c r="B99" s="15" t="s">
        <v>6685</v>
      </c>
      <c r="C99" s="16" t="s">
        <v>6686</v>
      </c>
      <c r="D99" s="20">
        <v>1</v>
      </c>
      <c r="E99" s="549">
        <v>35.331512727272738</v>
      </c>
    </row>
    <row r="100" spans="1:5" ht="15.75">
      <c r="A100" s="15"/>
      <c r="B100" s="15" t="s">
        <v>6687</v>
      </c>
      <c r="C100" s="16" t="s">
        <v>6688</v>
      </c>
      <c r="D100" s="20">
        <v>1</v>
      </c>
      <c r="E100" s="549">
        <v>50.583272727272728</v>
      </c>
    </row>
    <row r="101" spans="1:5" ht="15.75">
      <c r="A101" s="15"/>
      <c r="B101" s="15" t="s">
        <v>6689</v>
      </c>
      <c r="C101" s="16" t="s">
        <v>6690</v>
      </c>
      <c r="D101" s="20">
        <v>1</v>
      </c>
      <c r="E101" s="549">
        <v>85.949787272727292</v>
      </c>
    </row>
    <row r="102" spans="1:5" ht="15.75">
      <c r="A102" s="15"/>
      <c r="B102" s="15" t="s">
        <v>6691</v>
      </c>
      <c r="C102" s="16" t="s">
        <v>6692</v>
      </c>
      <c r="D102" s="20">
        <v>1</v>
      </c>
      <c r="E102" s="549">
        <v>144.38475818181817</v>
      </c>
    </row>
    <row r="103" spans="1:5" ht="15.75">
      <c r="A103" s="15"/>
      <c r="B103" s="15" t="s">
        <v>6693</v>
      </c>
      <c r="C103" s="16" t="s">
        <v>6694</v>
      </c>
      <c r="D103" s="20">
        <v>1</v>
      </c>
      <c r="E103" s="549">
        <v>219.35639454545452</v>
      </c>
    </row>
    <row r="104" spans="1:5" ht="15.75">
      <c r="A104" s="15" t="s">
        <v>13362</v>
      </c>
      <c r="B104" s="15" t="s">
        <v>6695</v>
      </c>
      <c r="C104" s="16" t="s">
        <v>6696</v>
      </c>
      <c r="D104" s="20">
        <v>1</v>
      </c>
      <c r="E104" s="549">
        <v>18.968727272727275</v>
      </c>
    </row>
    <row r="105" spans="1:5" ht="15.75">
      <c r="A105" s="15"/>
      <c r="B105" s="15" t="s">
        <v>6697</v>
      </c>
      <c r="C105" s="16" t="s">
        <v>6698</v>
      </c>
      <c r="D105" s="20">
        <v>1</v>
      </c>
      <c r="E105" s="549">
        <v>24.736123636363637</v>
      </c>
    </row>
    <row r="106" spans="1:5" ht="15.75">
      <c r="A106" s="15" t="s">
        <v>13363</v>
      </c>
      <c r="B106" s="15" t="s">
        <v>6699</v>
      </c>
      <c r="C106" s="16" t="s">
        <v>6700</v>
      </c>
      <c r="D106" s="20">
        <v>1</v>
      </c>
      <c r="E106" s="549">
        <v>25.98602727272727</v>
      </c>
    </row>
    <row r="107" spans="1:5" ht="15.75">
      <c r="A107" s="15" t="s">
        <v>13364</v>
      </c>
      <c r="B107" s="15" t="s">
        <v>6701</v>
      </c>
      <c r="C107" s="16" t="s">
        <v>6702</v>
      </c>
      <c r="D107" s="20">
        <v>1</v>
      </c>
      <c r="E107" s="549">
        <v>44.676998181818185</v>
      </c>
    </row>
    <row r="108" spans="1:5" ht="15.75">
      <c r="A108" s="15" t="s">
        <v>13365</v>
      </c>
      <c r="B108" s="15" t="s">
        <v>6703</v>
      </c>
      <c r="C108" s="16" t="s">
        <v>7518</v>
      </c>
      <c r="D108" s="20">
        <v>1</v>
      </c>
      <c r="E108" s="549">
        <v>45.719149090909092</v>
      </c>
    </row>
    <row r="109" spans="1:5" ht="15.75">
      <c r="A109" s="15" t="s">
        <v>13366</v>
      </c>
      <c r="B109" s="15" t="s">
        <v>7519</v>
      </c>
      <c r="C109" s="16" t="s">
        <v>7520</v>
      </c>
      <c r="D109" s="20">
        <v>1</v>
      </c>
      <c r="E109" s="549">
        <v>69.343118181818184</v>
      </c>
    </row>
    <row r="110" spans="1:5" ht="15.75">
      <c r="A110" s="15" t="s">
        <v>13367</v>
      </c>
      <c r="B110" s="15" t="s">
        <v>7521</v>
      </c>
      <c r="C110" s="16" t="s">
        <v>7522</v>
      </c>
      <c r="D110" s="20">
        <v>1</v>
      </c>
      <c r="E110" s="549">
        <v>75.839907272727274</v>
      </c>
    </row>
    <row r="111" spans="1:5" ht="15.75">
      <c r="A111" s="15" t="s">
        <v>13368</v>
      </c>
      <c r="B111" s="15" t="s">
        <v>7523</v>
      </c>
      <c r="C111" s="16" t="s">
        <v>7524</v>
      </c>
      <c r="D111" s="20">
        <v>1</v>
      </c>
      <c r="E111" s="549">
        <v>100.95766363636365</v>
      </c>
    </row>
    <row r="112" spans="1:5" ht="15.75">
      <c r="A112" s="15"/>
      <c r="B112" s="15" t="s">
        <v>7525</v>
      </c>
      <c r="C112" s="16" t="s">
        <v>7526</v>
      </c>
      <c r="D112" s="20">
        <v>1</v>
      </c>
      <c r="E112" s="549">
        <v>108.11497090909091</v>
      </c>
    </row>
    <row r="113" spans="1:5" ht="15.75">
      <c r="A113" s="15" t="s">
        <v>13369</v>
      </c>
      <c r="B113" s="15" t="s">
        <v>7527</v>
      </c>
      <c r="C113" s="16" t="s">
        <v>7528</v>
      </c>
      <c r="D113" s="20">
        <v>1</v>
      </c>
      <c r="E113" s="549">
        <v>60.310390909090906</v>
      </c>
    </row>
    <row r="114" spans="1:5" ht="15.75">
      <c r="A114" s="15" t="s">
        <v>13370</v>
      </c>
      <c r="B114" s="15" t="s">
        <v>7529</v>
      </c>
      <c r="C114" s="16" t="s">
        <v>7530</v>
      </c>
      <c r="D114" s="20">
        <v>1</v>
      </c>
      <c r="E114" s="549">
        <v>61.978058181818177</v>
      </c>
    </row>
    <row r="115" spans="1:5" ht="15.75">
      <c r="A115" s="15" t="s">
        <v>13371</v>
      </c>
      <c r="B115" s="15" t="s">
        <v>7531</v>
      </c>
      <c r="C115" s="16" t="s">
        <v>7532</v>
      </c>
      <c r="D115" s="20">
        <v>1</v>
      </c>
      <c r="E115" s="549">
        <v>102.31257272727272</v>
      </c>
    </row>
    <row r="116" spans="1:5" ht="15.75">
      <c r="A116" s="15" t="s">
        <v>13372</v>
      </c>
      <c r="B116" s="15" t="s">
        <v>7533</v>
      </c>
      <c r="C116" s="16" t="s">
        <v>7534</v>
      </c>
      <c r="D116" s="20">
        <v>1</v>
      </c>
      <c r="E116" s="549">
        <v>106.89894000000002</v>
      </c>
    </row>
    <row r="117" spans="1:5" ht="15.75">
      <c r="A117" s="15"/>
      <c r="B117" s="15" t="s">
        <v>7535</v>
      </c>
      <c r="C117" s="16" t="s">
        <v>7536</v>
      </c>
      <c r="D117" s="20">
        <v>1</v>
      </c>
      <c r="E117" s="549">
        <v>163.17960545454548</v>
      </c>
    </row>
    <row r="118" spans="1:5" ht="15.75">
      <c r="A118" s="15" t="s">
        <v>13373</v>
      </c>
      <c r="B118" s="15" t="s">
        <v>7537</v>
      </c>
      <c r="C118" s="16" t="s">
        <v>7538</v>
      </c>
      <c r="D118" s="20">
        <v>1</v>
      </c>
      <c r="E118" s="549">
        <v>180.68954727272728</v>
      </c>
    </row>
    <row r="119" spans="1:5" ht="15.75">
      <c r="A119" s="15"/>
      <c r="B119" s="15" t="s">
        <v>7539</v>
      </c>
      <c r="C119" s="16" t="s">
        <v>7540</v>
      </c>
      <c r="D119" s="20">
        <v>1</v>
      </c>
      <c r="E119" s="549">
        <v>237.56072727272732</v>
      </c>
    </row>
    <row r="120" spans="1:5" ht="15.75">
      <c r="A120" s="15" t="s">
        <v>13374</v>
      </c>
      <c r="B120" s="15" t="s">
        <v>7541</v>
      </c>
      <c r="C120" s="16" t="s">
        <v>7542</v>
      </c>
      <c r="D120" s="20">
        <v>1</v>
      </c>
      <c r="E120" s="549">
        <v>261.8102127272727</v>
      </c>
    </row>
    <row r="121" spans="1:5" ht="15.75">
      <c r="A121" s="15" t="s">
        <v>13375</v>
      </c>
      <c r="B121" s="15" t="s">
        <v>7543</v>
      </c>
      <c r="C121" s="16" t="s">
        <v>7544</v>
      </c>
      <c r="D121" s="20">
        <v>1</v>
      </c>
      <c r="E121" s="549">
        <v>10.422638181818183</v>
      </c>
    </row>
    <row r="122" spans="1:5" ht="15.75">
      <c r="A122" s="15" t="s">
        <v>13376</v>
      </c>
      <c r="B122" s="15" t="s">
        <v>7545</v>
      </c>
      <c r="C122" s="16" t="s">
        <v>7546</v>
      </c>
      <c r="D122" s="20">
        <v>1</v>
      </c>
      <c r="E122" s="549">
        <v>16.536665454545453</v>
      </c>
    </row>
    <row r="123" spans="1:5" ht="15.75">
      <c r="A123" s="15" t="s">
        <v>13377</v>
      </c>
      <c r="B123" s="15" t="s">
        <v>7547</v>
      </c>
      <c r="C123" s="16" t="s">
        <v>7548</v>
      </c>
      <c r="D123" s="20">
        <v>1</v>
      </c>
      <c r="E123" s="549">
        <v>24.075605454545457</v>
      </c>
    </row>
    <row r="124" spans="1:5" ht="15.75">
      <c r="A124" s="15"/>
      <c r="B124" s="15" t="s">
        <v>7549</v>
      </c>
      <c r="C124" s="16" t="s">
        <v>7550</v>
      </c>
      <c r="D124" s="20">
        <v>1</v>
      </c>
      <c r="E124" s="549">
        <v>7.7602418181818189</v>
      </c>
    </row>
    <row r="125" spans="1:5" ht="15.75">
      <c r="A125" s="15" t="s">
        <v>13378</v>
      </c>
      <c r="B125" s="15" t="s">
        <v>7551</v>
      </c>
      <c r="C125" s="16" t="s">
        <v>7552</v>
      </c>
      <c r="D125" s="20">
        <v>1</v>
      </c>
      <c r="E125" s="549">
        <v>4.1686036363636365</v>
      </c>
    </row>
    <row r="126" spans="1:5" ht="15.75">
      <c r="A126" s="15" t="s">
        <v>13379</v>
      </c>
      <c r="B126" s="15" t="s">
        <v>7553</v>
      </c>
      <c r="C126" s="16" t="s">
        <v>7554</v>
      </c>
      <c r="D126" s="20">
        <v>1</v>
      </c>
      <c r="E126" s="549">
        <v>10.317632727272727</v>
      </c>
    </row>
    <row r="127" spans="1:5" ht="15.75">
      <c r="A127" s="15" t="s">
        <v>13380</v>
      </c>
      <c r="B127" s="15" t="s">
        <v>7555</v>
      </c>
      <c r="C127" s="16" t="s">
        <v>7556</v>
      </c>
      <c r="D127" s="20">
        <v>1</v>
      </c>
      <c r="E127" s="549">
        <v>16.085029090909092</v>
      </c>
    </row>
    <row r="128" spans="1:5" ht="15.75">
      <c r="A128" s="15" t="s">
        <v>13381</v>
      </c>
      <c r="B128" s="15" t="s">
        <v>7557</v>
      </c>
      <c r="C128" s="16" t="s">
        <v>7558</v>
      </c>
      <c r="D128" s="20">
        <v>1</v>
      </c>
      <c r="E128" s="549">
        <v>19.385361818181821</v>
      </c>
    </row>
    <row r="129" spans="1:5" ht="15.75">
      <c r="A129" s="15"/>
      <c r="B129" s="15" t="s">
        <v>7559</v>
      </c>
      <c r="C129" s="16" t="s">
        <v>7560</v>
      </c>
      <c r="D129" s="20">
        <v>1</v>
      </c>
      <c r="E129" s="549">
        <v>24.330780000000001</v>
      </c>
    </row>
    <row r="130" spans="1:5" ht="15.75">
      <c r="A130" s="15" t="s">
        <v>13382</v>
      </c>
      <c r="B130" s="15" t="s">
        <v>7561</v>
      </c>
      <c r="C130" s="16" t="s">
        <v>7562</v>
      </c>
      <c r="D130" s="20">
        <v>1</v>
      </c>
      <c r="E130" s="549">
        <v>23.13733090909091</v>
      </c>
    </row>
    <row r="131" spans="1:5" ht="15.75">
      <c r="A131" s="15"/>
      <c r="B131" s="15" t="s">
        <v>7563</v>
      </c>
      <c r="C131" s="16" t="s">
        <v>7564</v>
      </c>
      <c r="D131" s="20">
        <v>1</v>
      </c>
      <c r="E131" s="549">
        <v>27.098181818181818</v>
      </c>
    </row>
    <row r="132" spans="1:5" ht="15.75">
      <c r="A132" s="15" t="s">
        <v>13383</v>
      </c>
      <c r="B132" s="15" t="s">
        <v>7565</v>
      </c>
      <c r="C132" s="16" t="s">
        <v>7566</v>
      </c>
      <c r="D132" s="20">
        <v>1</v>
      </c>
      <c r="E132" s="549">
        <v>51.277663636363641</v>
      </c>
    </row>
    <row r="133" spans="1:5" ht="15.75">
      <c r="A133" s="15" t="s">
        <v>13384</v>
      </c>
      <c r="B133" s="15" t="s">
        <v>7567</v>
      </c>
      <c r="C133" s="16" t="s">
        <v>7568</v>
      </c>
      <c r="D133" s="20">
        <v>1</v>
      </c>
      <c r="E133" s="549">
        <v>46.205787272727278</v>
      </c>
    </row>
    <row r="134" spans="1:5" ht="15.75">
      <c r="A134" s="15"/>
      <c r="B134" s="15" t="s">
        <v>7569</v>
      </c>
      <c r="C134" s="16" t="s">
        <v>7570</v>
      </c>
      <c r="D134" s="20">
        <v>1</v>
      </c>
      <c r="E134" s="549">
        <v>45.337516363636368</v>
      </c>
    </row>
    <row r="135" spans="1:5" ht="15.75">
      <c r="A135" s="15" t="s">
        <v>13385</v>
      </c>
      <c r="B135" s="15" t="s">
        <v>8036</v>
      </c>
      <c r="C135" s="16" t="s">
        <v>8037</v>
      </c>
      <c r="D135" s="20">
        <v>1</v>
      </c>
      <c r="E135" s="549">
        <v>56.173401818181816</v>
      </c>
    </row>
    <row r="136" spans="1:5" ht="15.75">
      <c r="A136" s="15" t="s">
        <v>13386</v>
      </c>
      <c r="B136" s="15" t="s">
        <v>8038</v>
      </c>
      <c r="C136" s="16" t="s">
        <v>8039</v>
      </c>
      <c r="D136" s="20">
        <v>1</v>
      </c>
      <c r="E136" s="549">
        <v>77.785330909090916</v>
      </c>
    </row>
    <row r="137" spans="1:5" ht="15.75">
      <c r="A137" s="15" t="s">
        <v>13388</v>
      </c>
      <c r="B137" s="15" t="s">
        <v>8040</v>
      </c>
      <c r="C137" s="16" t="s">
        <v>8041</v>
      </c>
      <c r="D137" s="20">
        <v>1</v>
      </c>
      <c r="E137" s="549">
        <v>83.726607272727279</v>
      </c>
    </row>
    <row r="138" spans="1:5" ht="15.75">
      <c r="A138" s="15"/>
      <c r="B138" s="15" t="s">
        <v>8042</v>
      </c>
      <c r="C138" s="16" t="s">
        <v>8043</v>
      </c>
      <c r="D138" s="20">
        <v>1</v>
      </c>
      <c r="E138" s="549">
        <v>128.71636363636364</v>
      </c>
    </row>
    <row r="139" spans="1:5" ht="15.75">
      <c r="A139" s="15" t="s">
        <v>13387</v>
      </c>
      <c r="B139" s="15" t="s">
        <v>8044</v>
      </c>
      <c r="C139" s="16" t="s">
        <v>8045</v>
      </c>
      <c r="D139" s="20">
        <v>1</v>
      </c>
      <c r="E139" s="549">
        <v>136.53306000000001</v>
      </c>
    </row>
    <row r="140" spans="1:5" ht="15.75">
      <c r="A140" s="15" t="s">
        <v>13389</v>
      </c>
      <c r="B140" s="15" t="s">
        <v>8046</v>
      </c>
      <c r="C140" s="16" t="s">
        <v>7577</v>
      </c>
      <c r="D140" s="20">
        <v>1</v>
      </c>
      <c r="E140" s="549">
        <v>178.01473090909093</v>
      </c>
    </row>
    <row r="141" spans="1:5" ht="15.75">
      <c r="A141" s="15" t="s">
        <v>13390</v>
      </c>
      <c r="B141" s="15" t="s">
        <v>7578</v>
      </c>
      <c r="C141" s="16" t="s">
        <v>7579</v>
      </c>
      <c r="D141" s="20">
        <v>1</v>
      </c>
      <c r="E141" s="549">
        <v>229.50918000000001</v>
      </c>
    </row>
    <row r="142" spans="1:5" ht="15.75">
      <c r="A142" s="15"/>
      <c r="B142" s="15" t="s">
        <v>7580</v>
      </c>
      <c r="C142" s="16" t="s">
        <v>7581</v>
      </c>
      <c r="D142" s="20">
        <v>1</v>
      </c>
      <c r="E142" s="549">
        <v>5.4252818181818183</v>
      </c>
    </row>
    <row r="143" spans="1:5" ht="15.75">
      <c r="A143" s="15"/>
      <c r="B143" s="15" t="s">
        <v>7582</v>
      </c>
      <c r="C143" s="16" t="s">
        <v>7583</v>
      </c>
      <c r="D143" s="20">
        <v>1</v>
      </c>
      <c r="E143" s="549">
        <v>9.4053272727272734</v>
      </c>
    </row>
    <row r="144" spans="1:5" ht="15.75">
      <c r="A144" s="15"/>
      <c r="B144" s="15" t="s">
        <v>7584</v>
      </c>
      <c r="C144" s="16" t="s">
        <v>7585</v>
      </c>
      <c r="D144" s="20">
        <v>1</v>
      </c>
      <c r="E144" s="549">
        <v>17.269445454545455</v>
      </c>
    </row>
    <row r="145" spans="1:5" ht="15.75">
      <c r="A145" s="15"/>
      <c r="B145" s="15" t="s">
        <v>7586</v>
      </c>
      <c r="C145" s="16" t="s">
        <v>7587</v>
      </c>
      <c r="D145" s="20">
        <v>1</v>
      </c>
      <c r="E145" s="549">
        <v>24.330780000000001</v>
      </c>
    </row>
    <row r="146" spans="1:5" ht="15.75">
      <c r="A146" s="15"/>
      <c r="B146" s="15" t="s">
        <v>7588</v>
      </c>
      <c r="C146" s="16" t="s">
        <v>7589</v>
      </c>
      <c r="D146" s="20">
        <v>1</v>
      </c>
      <c r="E146" s="549">
        <v>31.008223636363638</v>
      </c>
    </row>
    <row r="147" spans="1:5" ht="15.75">
      <c r="A147" s="15"/>
      <c r="B147" s="15" t="s">
        <v>7590</v>
      </c>
      <c r="C147" s="16" t="s">
        <v>7591</v>
      </c>
      <c r="D147" s="20">
        <v>1</v>
      </c>
      <c r="E147" s="549">
        <v>43.878730909090912</v>
      </c>
    </row>
    <row r="148" spans="1:5" ht="15.75">
      <c r="A148" s="15"/>
      <c r="B148" s="15" t="s">
        <v>7592</v>
      </c>
      <c r="C148" s="16" t="s">
        <v>7593</v>
      </c>
      <c r="D148" s="20">
        <v>1</v>
      </c>
      <c r="E148" s="549">
        <v>56.173401818181816</v>
      </c>
    </row>
    <row r="149" spans="1:5" ht="15.75">
      <c r="A149" s="15"/>
      <c r="B149" s="15" t="s">
        <v>7594</v>
      </c>
      <c r="C149" s="16" t="s">
        <v>7595</v>
      </c>
      <c r="D149" s="20">
        <v>1</v>
      </c>
      <c r="E149" s="549">
        <v>83.726607272727279</v>
      </c>
    </row>
    <row r="150" spans="1:5" ht="15.75">
      <c r="A150" s="15"/>
      <c r="B150" s="15" t="s">
        <v>7596</v>
      </c>
      <c r="C150" s="16" t="s">
        <v>7597</v>
      </c>
      <c r="D150" s="20">
        <v>1</v>
      </c>
      <c r="E150" s="549">
        <v>110.1642709090909</v>
      </c>
    </row>
    <row r="151" spans="1:5" ht="15.75">
      <c r="A151" s="15"/>
      <c r="B151" s="15" t="s">
        <v>7598</v>
      </c>
      <c r="C151" s="16" t="s">
        <v>7599</v>
      </c>
      <c r="D151" s="20">
        <v>1</v>
      </c>
      <c r="E151" s="549">
        <v>229.50918000000001</v>
      </c>
    </row>
    <row r="152" spans="1:5" ht="15.75">
      <c r="A152" s="15" t="s">
        <v>13391</v>
      </c>
      <c r="B152" s="15" t="s">
        <v>7600</v>
      </c>
      <c r="C152" s="16" t="s">
        <v>7601</v>
      </c>
      <c r="D152" s="20">
        <v>1</v>
      </c>
      <c r="E152" s="549">
        <v>15.425640000000001</v>
      </c>
    </row>
    <row r="153" spans="1:5" ht="15.75">
      <c r="A153" s="15" t="s">
        <v>13392</v>
      </c>
      <c r="B153" s="15" t="s">
        <v>7602</v>
      </c>
      <c r="C153" s="16" t="s">
        <v>7603</v>
      </c>
      <c r="D153" s="20">
        <v>1</v>
      </c>
      <c r="E153" s="549">
        <v>40.960030909090911</v>
      </c>
    </row>
    <row r="154" spans="1:5" ht="15.75">
      <c r="A154" s="15" t="s">
        <v>13393</v>
      </c>
      <c r="B154" s="15" t="s">
        <v>7604</v>
      </c>
      <c r="C154" s="16" t="s">
        <v>7605</v>
      </c>
      <c r="D154" s="20">
        <v>1</v>
      </c>
      <c r="E154" s="549">
        <v>67.675450909090912</v>
      </c>
    </row>
    <row r="155" spans="1:5" ht="15.75">
      <c r="A155" s="15"/>
      <c r="B155" s="15"/>
      <c r="C155" s="16"/>
      <c r="D155" s="20"/>
      <c r="E155" s="549"/>
    </row>
    <row r="156" spans="1:5" ht="15.75">
      <c r="A156" s="15"/>
      <c r="B156" s="15"/>
      <c r="C156" s="146" t="s">
        <v>9261</v>
      </c>
      <c r="D156" s="20"/>
      <c r="E156" s="549"/>
    </row>
    <row r="157" spans="1:5" ht="15.75">
      <c r="A157" s="15" t="s">
        <v>12409</v>
      </c>
      <c r="B157" s="15" t="s">
        <v>7606</v>
      </c>
      <c r="C157" s="16" t="s">
        <v>7607</v>
      </c>
      <c r="D157" s="20">
        <v>1</v>
      </c>
      <c r="E157" s="549">
        <v>1.5587345454545452</v>
      </c>
    </row>
    <row r="158" spans="1:5" ht="15.75">
      <c r="A158" s="15" t="s">
        <v>12410</v>
      </c>
      <c r="B158" s="15" t="s">
        <v>7608</v>
      </c>
      <c r="C158" s="16" t="s">
        <v>7609</v>
      </c>
      <c r="D158" s="20">
        <v>1</v>
      </c>
      <c r="E158" s="549">
        <v>1.9581381818181816</v>
      </c>
    </row>
    <row r="159" spans="1:5" ht="15.75">
      <c r="A159" s="15" t="s">
        <v>12411</v>
      </c>
      <c r="B159" s="15" t="s">
        <v>7610</v>
      </c>
      <c r="C159" s="16" t="s">
        <v>7611</v>
      </c>
      <c r="D159" s="20">
        <v>1</v>
      </c>
      <c r="E159" s="549">
        <v>2.3563636363636364</v>
      </c>
    </row>
    <row r="160" spans="1:5" ht="15.75">
      <c r="A160" s="15" t="s">
        <v>12412</v>
      </c>
      <c r="B160" s="15" t="s">
        <v>7612</v>
      </c>
      <c r="C160" s="16" t="s">
        <v>7613</v>
      </c>
      <c r="D160" s="20">
        <v>1</v>
      </c>
      <c r="E160" s="549">
        <v>4.5312872727272726</v>
      </c>
    </row>
    <row r="161" spans="1:5" ht="15.75">
      <c r="A161" s="15" t="s">
        <v>12413</v>
      </c>
      <c r="B161" s="15" t="s">
        <v>7614</v>
      </c>
      <c r="C161" s="16" t="s">
        <v>7615</v>
      </c>
      <c r="D161" s="20">
        <v>1</v>
      </c>
      <c r="E161" s="549">
        <v>4.9660363636363627</v>
      </c>
    </row>
    <row r="162" spans="1:5" ht="15.75">
      <c r="A162" s="15" t="s">
        <v>12414</v>
      </c>
      <c r="B162" s="15" t="s">
        <v>7616</v>
      </c>
      <c r="C162" s="16" t="s">
        <v>7617</v>
      </c>
      <c r="D162" s="20">
        <v>1</v>
      </c>
      <c r="E162" s="549">
        <v>7.6134109090909075</v>
      </c>
    </row>
    <row r="163" spans="1:5" ht="15.75">
      <c r="A163" s="15" t="s">
        <v>12415</v>
      </c>
      <c r="B163" s="15" t="s">
        <v>7618</v>
      </c>
      <c r="C163" s="16" t="s">
        <v>7619</v>
      </c>
      <c r="D163" s="20">
        <v>1</v>
      </c>
      <c r="E163" s="549">
        <v>13.884872727272727</v>
      </c>
    </row>
    <row r="164" spans="1:5" ht="15.75">
      <c r="A164" s="15" t="s">
        <v>12416</v>
      </c>
      <c r="B164" s="15" t="s">
        <v>7620</v>
      </c>
      <c r="C164" s="16" t="s">
        <v>7621</v>
      </c>
      <c r="D164" s="20">
        <v>1</v>
      </c>
      <c r="E164" s="549">
        <v>24.397789090909086</v>
      </c>
    </row>
    <row r="165" spans="1:5" ht="15.75">
      <c r="A165" s="15" t="s">
        <v>12417</v>
      </c>
      <c r="B165" s="15" t="s">
        <v>7622</v>
      </c>
      <c r="C165" s="16" t="s">
        <v>7623</v>
      </c>
      <c r="D165" s="20">
        <v>1</v>
      </c>
      <c r="E165" s="549">
        <v>44.29963636363636</v>
      </c>
    </row>
    <row r="166" spans="1:5" ht="15.75">
      <c r="A166" s="15" t="s">
        <v>12418</v>
      </c>
      <c r="B166" s="15" t="s">
        <v>7624</v>
      </c>
      <c r="C166" s="16" t="s">
        <v>7625</v>
      </c>
      <c r="D166" s="20">
        <v>1</v>
      </c>
      <c r="E166" s="549">
        <v>59.127054545454541</v>
      </c>
    </row>
    <row r="167" spans="1:5" ht="15.75">
      <c r="A167" s="15" t="s">
        <v>12419</v>
      </c>
      <c r="B167" s="15" t="s">
        <v>7626</v>
      </c>
      <c r="C167" s="16" t="s">
        <v>6767</v>
      </c>
      <c r="D167" s="20">
        <v>1</v>
      </c>
      <c r="E167" s="549">
        <v>89.614865454545452</v>
      </c>
    </row>
    <row r="168" spans="1:5" ht="15.75">
      <c r="A168" s="15" t="s">
        <v>12420</v>
      </c>
      <c r="B168" s="15" t="s">
        <v>6768</v>
      </c>
      <c r="C168" s="16" t="s">
        <v>6769</v>
      </c>
      <c r="D168" s="20">
        <v>1</v>
      </c>
      <c r="E168" s="549">
        <v>4.277978181818181</v>
      </c>
    </row>
    <row r="169" spans="1:5" ht="15.75">
      <c r="A169" s="15" t="s">
        <v>12421</v>
      </c>
      <c r="B169" s="15" t="s">
        <v>6770</v>
      </c>
      <c r="C169" s="16" t="s">
        <v>6771</v>
      </c>
      <c r="D169" s="20">
        <v>1</v>
      </c>
      <c r="E169" s="549">
        <v>7.7936727272727273</v>
      </c>
    </row>
    <row r="170" spans="1:5" ht="15.75">
      <c r="A170" s="15"/>
      <c r="B170" s="15" t="s">
        <v>6772</v>
      </c>
      <c r="C170" s="16" t="s">
        <v>6773</v>
      </c>
      <c r="D170" s="20">
        <v>1</v>
      </c>
      <c r="E170" s="549">
        <v>7.6852799999999979</v>
      </c>
    </row>
    <row r="171" spans="1:5" ht="15.75">
      <c r="A171" s="15"/>
      <c r="B171" s="15" t="s">
        <v>6774</v>
      </c>
      <c r="C171" s="16" t="s">
        <v>6773</v>
      </c>
      <c r="D171" s="20">
        <v>1</v>
      </c>
      <c r="E171" s="549">
        <v>18.777861818181819</v>
      </c>
    </row>
    <row r="172" spans="1:5" ht="15.75">
      <c r="A172" s="15" t="s">
        <v>13394</v>
      </c>
      <c r="B172" s="15" t="s">
        <v>6775</v>
      </c>
      <c r="C172" s="16" t="s">
        <v>6773</v>
      </c>
      <c r="D172" s="20">
        <v>1</v>
      </c>
      <c r="E172" s="549">
        <v>29.110516363636357</v>
      </c>
    </row>
    <row r="173" spans="1:5" ht="15.75">
      <c r="A173" s="15"/>
      <c r="B173" s="15" t="s">
        <v>6776</v>
      </c>
      <c r="C173" s="16" t="s">
        <v>6773</v>
      </c>
      <c r="D173" s="20">
        <v>1</v>
      </c>
      <c r="E173" s="549">
        <v>60.046036363636361</v>
      </c>
    </row>
    <row r="174" spans="1:5" ht="15.75">
      <c r="A174" s="15"/>
      <c r="B174" s="15" t="s">
        <v>6777</v>
      </c>
      <c r="C174" s="16" t="s">
        <v>6773</v>
      </c>
      <c r="D174" s="20">
        <v>1</v>
      </c>
      <c r="E174" s="549">
        <v>61.228930909090913</v>
      </c>
    </row>
    <row r="175" spans="1:5" ht="15.75">
      <c r="A175" s="15" t="s">
        <v>12422</v>
      </c>
      <c r="B175" s="15" t="s">
        <v>6778</v>
      </c>
      <c r="C175" s="16" t="s">
        <v>7627</v>
      </c>
      <c r="D175" s="20">
        <v>1</v>
      </c>
      <c r="E175" s="549">
        <v>4.3145018181818182</v>
      </c>
    </row>
    <row r="176" spans="1:5" ht="15.75">
      <c r="A176" s="15" t="s">
        <v>12423</v>
      </c>
      <c r="B176" s="15" t="s">
        <v>7628</v>
      </c>
      <c r="C176" s="16" t="s">
        <v>7629</v>
      </c>
      <c r="D176" s="20">
        <v>1</v>
      </c>
      <c r="E176" s="549">
        <v>4.3863709090909095</v>
      </c>
    </row>
    <row r="177" spans="1:5" ht="15.75">
      <c r="A177" s="15" t="s">
        <v>12424</v>
      </c>
      <c r="B177" s="15" t="s">
        <v>7630</v>
      </c>
      <c r="C177" s="16" t="s">
        <v>7631</v>
      </c>
      <c r="D177" s="20">
        <v>1</v>
      </c>
      <c r="E177" s="549">
        <v>6.5978181818181811</v>
      </c>
    </row>
    <row r="178" spans="1:5" ht="15.75">
      <c r="A178" s="15" t="s">
        <v>12425</v>
      </c>
      <c r="B178" s="15" t="s">
        <v>7632</v>
      </c>
      <c r="C178" s="16" t="s">
        <v>7633</v>
      </c>
      <c r="D178" s="20">
        <v>1</v>
      </c>
      <c r="E178" s="549">
        <v>10.80274909090909</v>
      </c>
    </row>
    <row r="179" spans="1:5" ht="15.75">
      <c r="A179" s="15" t="s">
        <v>12426</v>
      </c>
      <c r="B179" s="15" t="s">
        <v>7634</v>
      </c>
      <c r="C179" s="16" t="s">
        <v>7635</v>
      </c>
      <c r="D179" s="20">
        <v>1</v>
      </c>
      <c r="E179" s="549">
        <v>20.772523636363637</v>
      </c>
    </row>
    <row r="180" spans="1:5" ht="15.75">
      <c r="A180" s="15" t="s">
        <v>12427</v>
      </c>
      <c r="B180" s="15" t="s">
        <v>7636</v>
      </c>
      <c r="C180" s="16" t="s">
        <v>7637</v>
      </c>
      <c r="D180" s="20">
        <v>1</v>
      </c>
      <c r="E180" s="549">
        <v>38.462923636363641</v>
      </c>
    </row>
    <row r="181" spans="1:5" ht="15.75">
      <c r="A181" s="15" t="s">
        <v>12428</v>
      </c>
      <c r="B181" s="15" t="s">
        <v>7638</v>
      </c>
      <c r="C181" s="16" t="s">
        <v>7639</v>
      </c>
      <c r="D181" s="20">
        <v>1</v>
      </c>
      <c r="E181" s="549">
        <v>53.253818181818183</v>
      </c>
    </row>
    <row r="182" spans="1:5" ht="15.75">
      <c r="A182" s="15" t="s">
        <v>12429</v>
      </c>
      <c r="B182" s="15" t="s">
        <v>7640</v>
      </c>
      <c r="C182" s="16" t="s">
        <v>7641</v>
      </c>
      <c r="D182" s="20">
        <v>1</v>
      </c>
      <c r="E182" s="549">
        <v>81.96493090909091</v>
      </c>
    </row>
    <row r="183" spans="1:5" ht="15.75">
      <c r="A183" s="15" t="s">
        <v>12432</v>
      </c>
      <c r="B183" s="15" t="s">
        <v>7642</v>
      </c>
      <c r="C183" s="16" t="s">
        <v>7643</v>
      </c>
      <c r="D183" s="20">
        <v>1</v>
      </c>
      <c r="E183" s="549">
        <v>7.5038400000000003</v>
      </c>
    </row>
    <row r="184" spans="1:5" ht="15.75">
      <c r="A184" s="15" t="s">
        <v>12433</v>
      </c>
      <c r="B184" s="15" t="s">
        <v>7644</v>
      </c>
      <c r="C184" s="16" t="s">
        <v>7643</v>
      </c>
      <c r="D184" s="20">
        <v>1</v>
      </c>
      <c r="E184" s="549">
        <v>7.6852799999999979</v>
      </c>
    </row>
    <row r="185" spans="1:5" ht="15.75">
      <c r="A185" s="15" t="s">
        <v>12434</v>
      </c>
      <c r="B185" s="15" t="s">
        <v>7645</v>
      </c>
      <c r="C185" s="16" t="s">
        <v>7643</v>
      </c>
      <c r="D185" s="20">
        <v>1</v>
      </c>
      <c r="E185" s="549">
        <v>10.294952727272726</v>
      </c>
    </row>
    <row r="186" spans="1:5" ht="15.75">
      <c r="A186" s="15" t="s">
        <v>12435</v>
      </c>
      <c r="B186" s="15" t="s">
        <v>7646</v>
      </c>
      <c r="C186" s="16" t="s">
        <v>7643</v>
      </c>
      <c r="D186" s="20">
        <v>1</v>
      </c>
      <c r="E186" s="549">
        <v>16.639461818181818</v>
      </c>
    </row>
    <row r="187" spans="1:5" ht="15.75">
      <c r="A187" s="15" t="s">
        <v>12436</v>
      </c>
      <c r="B187" s="15" t="s">
        <v>7647</v>
      </c>
      <c r="C187" s="16" t="s">
        <v>7648</v>
      </c>
      <c r="D187" s="20">
        <v>1</v>
      </c>
      <c r="E187" s="549">
        <v>26.826021818181818</v>
      </c>
    </row>
    <row r="188" spans="1:5" ht="15.75">
      <c r="A188" s="15" t="s">
        <v>12437</v>
      </c>
      <c r="B188" s="15" t="s">
        <v>7649</v>
      </c>
      <c r="C188" s="16" t="s">
        <v>7650</v>
      </c>
      <c r="D188" s="20">
        <v>1</v>
      </c>
      <c r="E188" s="549">
        <v>44.915825454545448</v>
      </c>
    </row>
    <row r="189" spans="1:5" ht="15.75">
      <c r="A189" s="15" t="s">
        <v>12438</v>
      </c>
      <c r="B189" s="15" t="s">
        <v>7651</v>
      </c>
      <c r="C189" s="16" t="s">
        <v>7650</v>
      </c>
      <c r="D189" s="20">
        <v>1</v>
      </c>
      <c r="E189" s="549">
        <v>66.376407272727263</v>
      </c>
    </row>
    <row r="190" spans="1:5" ht="15.75">
      <c r="A190" s="15" t="s">
        <v>12439</v>
      </c>
      <c r="B190" s="15" t="s">
        <v>7652</v>
      </c>
      <c r="C190" s="16" t="s">
        <v>7653</v>
      </c>
      <c r="D190" s="20">
        <v>1</v>
      </c>
      <c r="E190" s="549">
        <v>95.704887272727262</v>
      </c>
    </row>
    <row r="191" spans="1:5" ht="15.75">
      <c r="A191" s="15" t="s">
        <v>12430</v>
      </c>
      <c r="B191" s="15" t="s">
        <v>7654</v>
      </c>
      <c r="C191" s="16" t="s">
        <v>7655</v>
      </c>
      <c r="D191" s="20">
        <v>1</v>
      </c>
      <c r="E191" s="549">
        <v>4.4594181818181813</v>
      </c>
    </row>
    <row r="192" spans="1:5" ht="15.75">
      <c r="A192" s="15" t="s">
        <v>12431</v>
      </c>
      <c r="B192" s="15" t="s">
        <v>7656</v>
      </c>
      <c r="C192" s="16" t="s">
        <v>7657</v>
      </c>
      <c r="D192" s="20">
        <v>1</v>
      </c>
      <c r="E192" s="549">
        <v>6.9241745454545454</v>
      </c>
    </row>
    <row r="193" spans="1:5" ht="15.75">
      <c r="A193" s="15"/>
      <c r="B193" s="15" t="s">
        <v>7658</v>
      </c>
      <c r="C193" s="16" t="s">
        <v>7158</v>
      </c>
      <c r="D193" s="20">
        <v>1</v>
      </c>
      <c r="E193" s="549">
        <v>62.352916363636368</v>
      </c>
    </row>
    <row r="194" spans="1:5" ht="15.75">
      <c r="A194" s="15"/>
      <c r="B194" s="15" t="s">
        <v>7159</v>
      </c>
      <c r="C194" s="16" t="s">
        <v>7160</v>
      </c>
      <c r="D194" s="20">
        <v>1</v>
      </c>
      <c r="E194" s="549">
        <v>103.67882181818182</v>
      </c>
    </row>
    <row r="195" spans="1:5" ht="15.75">
      <c r="A195" s="15" t="s">
        <v>13395</v>
      </c>
      <c r="B195" s="15" t="s">
        <v>7161</v>
      </c>
      <c r="C195" s="16" t="s">
        <v>7162</v>
      </c>
      <c r="D195" s="20">
        <v>1</v>
      </c>
      <c r="E195" s="549">
        <v>84.463854545454538</v>
      </c>
    </row>
    <row r="196" spans="1:5" ht="15.75">
      <c r="A196" s="15" t="s">
        <v>12440</v>
      </c>
      <c r="B196" s="15" t="s">
        <v>7163</v>
      </c>
      <c r="C196" s="16" t="s">
        <v>7164</v>
      </c>
      <c r="D196" s="20">
        <v>1</v>
      </c>
      <c r="E196" s="549">
        <v>19.214967272727275</v>
      </c>
    </row>
    <row r="197" spans="1:5" ht="15.75">
      <c r="A197" s="15" t="s">
        <v>12441</v>
      </c>
      <c r="B197" s="15" t="s">
        <v>7165</v>
      </c>
      <c r="C197" s="16" t="s">
        <v>7164</v>
      </c>
      <c r="D197" s="20">
        <v>1</v>
      </c>
      <c r="E197" s="549">
        <v>34.827054545454537</v>
      </c>
    </row>
    <row r="198" spans="1:5" ht="15.75">
      <c r="A198" s="15" t="s">
        <v>12442</v>
      </c>
      <c r="B198" s="15" t="s">
        <v>7166</v>
      </c>
      <c r="C198" s="16" t="s">
        <v>7164</v>
      </c>
      <c r="D198" s="20">
        <v>1</v>
      </c>
      <c r="E198" s="549">
        <v>47.85185454545455</v>
      </c>
    </row>
    <row r="199" spans="1:5" ht="15.75">
      <c r="A199" s="15" t="s">
        <v>12443</v>
      </c>
      <c r="B199" s="15" t="s">
        <v>7167</v>
      </c>
      <c r="C199" s="16" t="s">
        <v>7164</v>
      </c>
      <c r="D199" s="20">
        <v>1</v>
      </c>
      <c r="E199" s="549">
        <v>68.950734545454551</v>
      </c>
    </row>
    <row r="200" spans="1:5" ht="15.75">
      <c r="A200" s="15" t="s">
        <v>12444</v>
      </c>
      <c r="B200" s="15" t="s">
        <v>7168</v>
      </c>
      <c r="C200" s="16" t="s">
        <v>7164</v>
      </c>
      <c r="D200" s="20">
        <v>1</v>
      </c>
      <c r="E200" s="549">
        <v>92.15149090909091</v>
      </c>
    </row>
    <row r="201" spans="1:5" ht="15.75">
      <c r="A201" s="15" t="s">
        <v>12445</v>
      </c>
      <c r="B201" s="15" t="s">
        <v>7169</v>
      </c>
      <c r="C201" s="16" t="s">
        <v>7164</v>
      </c>
      <c r="D201" s="20">
        <v>1</v>
      </c>
      <c r="E201" s="549">
        <v>140.33088000000001</v>
      </c>
    </row>
    <row r="202" spans="1:5" ht="15.75">
      <c r="A202" s="15" t="s">
        <v>12446</v>
      </c>
      <c r="B202" s="15" t="s">
        <v>7170</v>
      </c>
      <c r="C202" s="16" t="s">
        <v>7171</v>
      </c>
      <c r="D202" s="20">
        <v>1</v>
      </c>
      <c r="E202" s="549">
        <v>28.301105454545453</v>
      </c>
    </row>
    <row r="203" spans="1:5" ht="15.75">
      <c r="A203" s="15" t="s">
        <v>12447</v>
      </c>
      <c r="B203" s="15" t="s">
        <v>7172</v>
      </c>
      <c r="C203" s="16" t="s">
        <v>7171</v>
      </c>
      <c r="D203" s="20">
        <v>1</v>
      </c>
      <c r="E203" s="549">
        <v>34.1496</v>
      </c>
    </row>
    <row r="204" spans="1:5" ht="15.75">
      <c r="A204" s="15" t="s">
        <v>12448</v>
      </c>
      <c r="B204" s="15" t="s">
        <v>7173</v>
      </c>
      <c r="C204" s="16" t="s">
        <v>7171</v>
      </c>
      <c r="D204" s="20">
        <v>1</v>
      </c>
      <c r="E204" s="549">
        <v>57.097047272727281</v>
      </c>
    </row>
    <row r="205" spans="1:5" ht="15.75">
      <c r="A205" s="15" t="s">
        <v>12449</v>
      </c>
      <c r="B205" s="15" t="s">
        <v>7174</v>
      </c>
      <c r="C205" s="16" t="s">
        <v>7171</v>
      </c>
      <c r="D205" s="20">
        <v>1</v>
      </c>
      <c r="E205" s="549">
        <v>80.224756363636359</v>
      </c>
    </row>
    <row r="206" spans="1:5" ht="15.75">
      <c r="A206" s="15" t="s">
        <v>12450</v>
      </c>
      <c r="B206" s="15" t="s">
        <v>7175</v>
      </c>
      <c r="C206" s="16" t="s">
        <v>7171</v>
      </c>
      <c r="D206" s="20">
        <v>1</v>
      </c>
      <c r="E206" s="549">
        <v>120.60929454545453</v>
      </c>
    </row>
    <row r="207" spans="1:5" ht="15.75">
      <c r="A207" s="15" t="s">
        <v>12451</v>
      </c>
      <c r="B207" s="15" t="s">
        <v>7176</v>
      </c>
      <c r="C207" s="16" t="s">
        <v>7171</v>
      </c>
      <c r="D207" s="20">
        <v>1</v>
      </c>
      <c r="E207" s="549">
        <v>191.34497454545453</v>
      </c>
    </row>
    <row r="208" spans="1:5" ht="15.75">
      <c r="A208" s="15" t="s">
        <v>12452</v>
      </c>
      <c r="B208" s="15" t="s">
        <v>7177</v>
      </c>
      <c r="C208" s="16" t="s">
        <v>7178</v>
      </c>
      <c r="D208" s="20">
        <v>1</v>
      </c>
      <c r="E208" s="549">
        <v>3.5522181818181817</v>
      </c>
    </row>
    <row r="209" spans="1:5" ht="15.75">
      <c r="A209" s="15" t="s">
        <v>12453</v>
      </c>
      <c r="B209" s="15" t="s">
        <v>7179</v>
      </c>
      <c r="C209" s="16" t="s">
        <v>7180</v>
      </c>
      <c r="D209" s="20">
        <v>1</v>
      </c>
      <c r="E209" s="549">
        <v>6.8452363636363627</v>
      </c>
    </row>
    <row r="210" spans="1:5" ht="15.75">
      <c r="A210" s="15" t="s">
        <v>12454</v>
      </c>
      <c r="B210" s="15" t="s">
        <v>7181</v>
      </c>
      <c r="C210" s="16" t="s">
        <v>6284</v>
      </c>
      <c r="D210" s="20">
        <v>1</v>
      </c>
      <c r="E210" s="549">
        <v>7.576887272727272</v>
      </c>
    </row>
    <row r="211" spans="1:5" ht="15.75">
      <c r="A211" s="15" t="s">
        <v>12455</v>
      </c>
      <c r="B211" s="15" t="s">
        <v>6285</v>
      </c>
      <c r="C211" s="16" t="s">
        <v>6286</v>
      </c>
      <c r="D211" s="20">
        <v>1</v>
      </c>
      <c r="E211" s="549">
        <v>25.448727272727275</v>
      </c>
    </row>
    <row r="212" spans="1:5" ht="15.75">
      <c r="A212" s="15" t="s">
        <v>12456</v>
      </c>
      <c r="B212" s="15" t="s">
        <v>6287</v>
      </c>
      <c r="C212" s="16" t="s">
        <v>6288</v>
      </c>
      <c r="D212" s="20">
        <v>1</v>
      </c>
      <c r="E212" s="549">
        <v>35.586981818181812</v>
      </c>
    </row>
    <row r="213" spans="1:5" ht="15.75">
      <c r="A213" s="15" t="s">
        <v>13396</v>
      </c>
      <c r="B213" s="15" t="s">
        <v>6289</v>
      </c>
      <c r="C213" s="16" t="s">
        <v>6290</v>
      </c>
      <c r="D213" s="20">
        <v>1</v>
      </c>
      <c r="E213" s="549">
        <v>5.5645527272727264</v>
      </c>
    </row>
    <row r="214" spans="1:5" ht="15.75">
      <c r="A214" s="15" t="s">
        <v>13397</v>
      </c>
      <c r="B214" s="15" t="s">
        <v>6291</v>
      </c>
      <c r="C214" s="16" t="s">
        <v>6292</v>
      </c>
      <c r="D214" s="20">
        <v>1</v>
      </c>
      <c r="E214" s="549">
        <v>0.65271272727272733</v>
      </c>
    </row>
    <row r="215" spans="1:5" ht="15.75">
      <c r="A215" s="15"/>
      <c r="B215" s="15"/>
      <c r="C215" s="149" t="s">
        <v>9262</v>
      </c>
      <c r="D215" s="20"/>
      <c r="E215" s="549"/>
    </row>
    <row r="216" spans="1:5" ht="15.75">
      <c r="A216" s="15" t="s">
        <v>12515</v>
      </c>
      <c r="B216" s="15" t="s">
        <v>6293</v>
      </c>
      <c r="C216" s="16" t="s">
        <v>6294</v>
      </c>
      <c r="D216" s="20">
        <v>1</v>
      </c>
      <c r="E216" s="549">
        <v>1.4138181818181801</v>
      </c>
    </row>
    <row r="217" spans="1:5" ht="15.75">
      <c r="A217" s="15" t="s">
        <v>12516</v>
      </c>
      <c r="B217" s="15" t="s">
        <v>6295</v>
      </c>
      <c r="C217" s="16" t="s">
        <v>6296</v>
      </c>
      <c r="D217" s="20">
        <v>1</v>
      </c>
      <c r="E217" s="549">
        <v>1.5587345454545452</v>
      </c>
    </row>
    <row r="218" spans="1:5" ht="15.75">
      <c r="A218" s="15" t="s">
        <v>12517</v>
      </c>
      <c r="B218" s="15" t="s">
        <v>6297</v>
      </c>
      <c r="C218" s="16" t="s">
        <v>6298</v>
      </c>
      <c r="D218" s="20">
        <v>1</v>
      </c>
      <c r="E218" s="549">
        <v>2.0300072727272727</v>
      </c>
    </row>
    <row r="219" spans="1:5" ht="15.75">
      <c r="A219" s="15" t="s">
        <v>12518</v>
      </c>
      <c r="B219" s="15" t="s">
        <v>6299</v>
      </c>
      <c r="C219" s="16" t="s">
        <v>6300</v>
      </c>
      <c r="D219" s="20">
        <v>1</v>
      </c>
      <c r="E219" s="549">
        <v>3.0809454545454549</v>
      </c>
    </row>
    <row r="220" spans="1:5" ht="15.75">
      <c r="A220" s="15" t="s">
        <v>12519</v>
      </c>
      <c r="B220" s="15" t="s">
        <v>6301</v>
      </c>
      <c r="C220" s="16" t="s">
        <v>6302</v>
      </c>
      <c r="D220" s="20">
        <v>1</v>
      </c>
      <c r="E220" s="549">
        <v>6.3291927272727273</v>
      </c>
    </row>
    <row r="221" spans="1:5" ht="15.75">
      <c r="A221" s="15" t="s">
        <v>12520</v>
      </c>
      <c r="B221" s="15" t="s">
        <v>6303</v>
      </c>
      <c r="C221" s="16" t="s">
        <v>6304</v>
      </c>
      <c r="D221" s="20">
        <v>1</v>
      </c>
      <c r="E221" s="549">
        <v>6.9665890909090908</v>
      </c>
    </row>
    <row r="222" spans="1:5" ht="15.75">
      <c r="A222" s="15" t="s">
        <v>13398</v>
      </c>
      <c r="B222" s="15" t="s">
        <v>6305</v>
      </c>
      <c r="C222" s="16" t="s">
        <v>6306</v>
      </c>
      <c r="D222" s="20">
        <v>50</v>
      </c>
      <c r="E222" s="549">
        <v>0.34638545454545455</v>
      </c>
    </row>
    <row r="223" spans="1:5" ht="15.75">
      <c r="A223" s="15" t="s">
        <v>13399</v>
      </c>
      <c r="B223" s="15" t="s">
        <v>6307</v>
      </c>
      <c r="C223" s="16" t="s">
        <v>6308</v>
      </c>
      <c r="D223" s="20">
        <v>50</v>
      </c>
      <c r="E223" s="549">
        <v>0.34638545454545455</v>
      </c>
    </row>
    <row r="224" spans="1:5" ht="15.75">
      <c r="A224" s="15" t="s">
        <v>13400</v>
      </c>
      <c r="B224" s="15" t="s">
        <v>6309</v>
      </c>
      <c r="C224" s="16" t="s">
        <v>5462</v>
      </c>
      <c r="D224" s="20">
        <v>25</v>
      </c>
      <c r="E224" s="549">
        <v>0.48894545454545452</v>
      </c>
    </row>
    <row r="225" spans="1:5" ht="15.75">
      <c r="A225" s="15" t="s">
        <v>13401</v>
      </c>
      <c r="B225" s="15" t="s">
        <v>5463</v>
      </c>
      <c r="C225" s="16" t="s">
        <v>5464</v>
      </c>
      <c r="D225" s="20">
        <v>25</v>
      </c>
      <c r="E225" s="549">
        <v>0.49719272727272718</v>
      </c>
    </row>
    <row r="226" spans="1:5" ht="15.75">
      <c r="A226" s="15" t="s">
        <v>13402</v>
      </c>
      <c r="B226" s="15" t="s">
        <v>7260</v>
      </c>
      <c r="C226" s="16" t="s">
        <v>6310</v>
      </c>
      <c r="D226" s="20">
        <v>15</v>
      </c>
      <c r="E226" s="549">
        <v>0.76463999999999999</v>
      </c>
    </row>
    <row r="227" spans="1:5" ht="15.75">
      <c r="A227" s="15" t="s">
        <v>13403</v>
      </c>
      <c r="B227" s="15" t="s">
        <v>6311</v>
      </c>
      <c r="C227" s="16" t="s">
        <v>6312</v>
      </c>
      <c r="D227" s="20">
        <v>10</v>
      </c>
      <c r="E227" s="549">
        <v>1.2441599999999999</v>
      </c>
    </row>
    <row r="228" spans="1:5" ht="15.75">
      <c r="A228" s="15" t="s">
        <v>13404</v>
      </c>
      <c r="B228" s="15" t="s">
        <v>6313</v>
      </c>
      <c r="C228" s="16" t="s">
        <v>6314</v>
      </c>
      <c r="D228" s="20">
        <v>10</v>
      </c>
      <c r="E228" s="549">
        <v>1.4998254545454544</v>
      </c>
    </row>
    <row r="229" spans="1:5" ht="15.75">
      <c r="A229" s="15" t="s">
        <v>13405</v>
      </c>
      <c r="B229" s="15" t="s">
        <v>6315</v>
      </c>
      <c r="C229" s="16" t="s">
        <v>6316</v>
      </c>
      <c r="D229" s="20">
        <v>100</v>
      </c>
      <c r="E229" s="549">
        <v>0.24152727272727267</v>
      </c>
    </row>
    <row r="230" spans="1:5" ht="15.75">
      <c r="A230" s="15" t="s">
        <v>13406</v>
      </c>
      <c r="B230" s="15" t="s">
        <v>6317</v>
      </c>
      <c r="C230" s="16" t="s">
        <v>6318</v>
      </c>
      <c r="D230" s="20">
        <v>50</v>
      </c>
      <c r="E230" s="549">
        <v>0.33931636363636358</v>
      </c>
    </row>
    <row r="231" spans="1:5" ht="15.75">
      <c r="A231" s="15" t="s">
        <v>13407</v>
      </c>
      <c r="B231" s="15" t="s">
        <v>6319</v>
      </c>
      <c r="C231" s="16" t="s">
        <v>6320</v>
      </c>
      <c r="D231" s="20">
        <v>100</v>
      </c>
      <c r="E231" s="549">
        <v>0.19204363636363636</v>
      </c>
    </row>
    <row r="232" spans="1:5" ht="15.75">
      <c r="A232" s="15" t="s">
        <v>13408</v>
      </c>
      <c r="B232" s="15" t="s">
        <v>6321</v>
      </c>
      <c r="C232" s="16" t="s">
        <v>6322</v>
      </c>
      <c r="D232" s="20">
        <v>100</v>
      </c>
      <c r="E232" s="549">
        <v>0.21914181818181819</v>
      </c>
    </row>
    <row r="233" spans="1:5" ht="15.75">
      <c r="A233" s="15" t="s">
        <v>13409</v>
      </c>
      <c r="B233" s="15" t="s">
        <v>6323</v>
      </c>
      <c r="C233" s="16" t="s">
        <v>6324</v>
      </c>
      <c r="D233" s="20">
        <v>100</v>
      </c>
      <c r="E233" s="549">
        <v>0.25213090909090907</v>
      </c>
    </row>
    <row r="234" spans="1:5" ht="15.75">
      <c r="A234" s="15" t="s">
        <v>13410</v>
      </c>
      <c r="B234" s="15" t="s">
        <v>6325</v>
      </c>
      <c r="C234" s="16" t="s">
        <v>6326</v>
      </c>
      <c r="D234" s="20">
        <v>100</v>
      </c>
      <c r="E234" s="549">
        <v>0.38173090909090907</v>
      </c>
    </row>
    <row r="235" spans="1:5" ht="15.75">
      <c r="A235" s="15" t="s">
        <v>13411</v>
      </c>
      <c r="B235" s="15" t="s">
        <v>6327</v>
      </c>
      <c r="C235" s="16" t="s">
        <v>6328</v>
      </c>
      <c r="D235" s="20">
        <v>100</v>
      </c>
      <c r="E235" s="549">
        <v>0.23327999999999999</v>
      </c>
    </row>
    <row r="236" spans="1:5" ht="15.75">
      <c r="A236" s="15" t="s">
        <v>13412</v>
      </c>
      <c r="B236" s="15" t="s">
        <v>6329</v>
      </c>
      <c r="C236" s="16" t="s">
        <v>6330</v>
      </c>
      <c r="D236" s="20">
        <v>100</v>
      </c>
      <c r="E236" s="549">
        <v>0.25566545454545453</v>
      </c>
    </row>
    <row r="237" spans="1:5" ht="15.75">
      <c r="A237" s="15" t="s">
        <v>13413</v>
      </c>
      <c r="B237" s="15" t="s">
        <v>6331</v>
      </c>
      <c r="C237" s="16" t="s">
        <v>6332</v>
      </c>
      <c r="D237" s="20">
        <v>100</v>
      </c>
      <c r="E237" s="549">
        <v>0.28511999999999993</v>
      </c>
    </row>
    <row r="238" spans="1:5" ht="15.75">
      <c r="A238" s="15" t="s">
        <v>13414</v>
      </c>
      <c r="B238" s="15" t="s">
        <v>6333</v>
      </c>
      <c r="C238" s="16" t="s">
        <v>6334</v>
      </c>
      <c r="D238" s="20">
        <v>50</v>
      </c>
      <c r="E238" s="549">
        <v>0.43121454545454546</v>
      </c>
    </row>
    <row r="239" spans="1:5" ht="15.75">
      <c r="A239" s="15" t="s">
        <v>13415</v>
      </c>
      <c r="B239" s="15" t="s">
        <v>6335</v>
      </c>
      <c r="C239" s="16" t="s">
        <v>6336</v>
      </c>
      <c r="D239" s="20">
        <v>1</v>
      </c>
      <c r="E239" s="549">
        <v>0.54314181818181828</v>
      </c>
    </row>
    <row r="240" spans="1:5" ht="15.75">
      <c r="A240" s="15" t="s">
        <v>13416</v>
      </c>
      <c r="B240" s="15" t="s">
        <v>6337</v>
      </c>
      <c r="C240" s="16" t="s">
        <v>7311</v>
      </c>
      <c r="D240" s="20">
        <v>1</v>
      </c>
      <c r="E240" s="549">
        <v>0.78820363636363644</v>
      </c>
    </row>
    <row r="241" spans="1:5" ht="15.75">
      <c r="A241" s="15" t="s">
        <v>13417</v>
      </c>
      <c r="B241" s="15" t="s">
        <v>7312</v>
      </c>
      <c r="C241" s="16" t="s">
        <v>7313</v>
      </c>
      <c r="D241" s="20">
        <v>1</v>
      </c>
      <c r="E241" s="549">
        <v>0.81530181818181813</v>
      </c>
    </row>
    <row r="242" spans="1:5" ht="15.75">
      <c r="A242" s="15" t="s">
        <v>13418</v>
      </c>
      <c r="B242" s="15" t="s">
        <v>7314</v>
      </c>
      <c r="C242" s="16" t="s">
        <v>7315</v>
      </c>
      <c r="D242" s="20">
        <v>1</v>
      </c>
      <c r="E242" s="549">
        <v>0.97317818181818161</v>
      </c>
    </row>
    <row r="243" spans="1:5" ht="15.75">
      <c r="A243" s="15" t="s">
        <v>12487</v>
      </c>
      <c r="B243" s="15" t="s">
        <v>7316</v>
      </c>
      <c r="C243" s="16" t="s">
        <v>7317</v>
      </c>
      <c r="D243" s="20">
        <v>1</v>
      </c>
      <c r="E243" s="549">
        <v>0.63739636363636365</v>
      </c>
    </row>
    <row r="244" spans="1:5" ht="15.75">
      <c r="A244" s="15" t="s">
        <v>12488</v>
      </c>
      <c r="B244" s="15" t="s">
        <v>7318</v>
      </c>
      <c r="C244" s="16" t="s">
        <v>7319</v>
      </c>
      <c r="D244" s="20">
        <v>1</v>
      </c>
      <c r="E244" s="549">
        <v>0.56081454545454545</v>
      </c>
    </row>
    <row r="245" spans="1:5" ht="15.75">
      <c r="A245" s="15" t="s">
        <v>12489</v>
      </c>
      <c r="B245" s="15" t="s">
        <v>7320</v>
      </c>
      <c r="C245" s="16" t="s">
        <v>7321</v>
      </c>
      <c r="D245" s="20">
        <v>1</v>
      </c>
      <c r="E245" s="549">
        <v>0.81176727272727267</v>
      </c>
    </row>
    <row r="246" spans="1:5" ht="15.75">
      <c r="A246" s="15" t="s">
        <v>12490</v>
      </c>
      <c r="B246" s="15" t="s">
        <v>7322</v>
      </c>
      <c r="C246" s="16" t="s">
        <v>6352</v>
      </c>
      <c r="D246" s="20">
        <v>1</v>
      </c>
      <c r="E246" s="549">
        <v>0.76228363636363639</v>
      </c>
    </row>
    <row r="247" spans="1:5" ht="15.75">
      <c r="A247" s="15" t="s">
        <v>12491</v>
      </c>
      <c r="B247" s="15" t="s">
        <v>6353</v>
      </c>
      <c r="C247" s="16" t="s">
        <v>7665</v>
      </c>
      <c r="D247" s="20">
        <v>1</v>
      </c>
      <c r="E247" s="549">
        <v>0.95550545454545466</v>
      </c>
    </row>
    <row r="248" spans="1:5" ht="15.75">
      <c r="A248" s="15" t="s">
        <v>12492</v>
      </c>
      <c r="B248" s="15" t="s">
        <v>7666</v>
      </c>
      <c r="C248" s="16" t="s">
        <v>7667</v>
      </c>
      <c r="D248" s="20">
        <v>1</v>
      </c>
      <c r="E248" s="549">
        <v>1.1628654545454544</v>
      </c>
    </row>
    <row r="249" spans="1:5" ht="15.75">
      <c r="A249" s="15" t="s">
        <v>12493</v>
      </c>
      <c r="B249" s="15" t="s">
        <v>7668</v>
      </c>
      <c r="C249" s="16" t="s">
        <v>7669</v>
      </c>
      <c r="D249" s="20">
        <v>1</v>
      </c>
      <c r="E249" s="549">
        <v>2.0559272727272724</v>
      </c>
    </row>
    <row r="250" spans="1:5" ht="15.75">
      <c r="A250" s="15" t="s">
        <v>12494</v>
      </c>
      <c r="B250" s="15" t="s">
        <v>7670</v>
      </c>
      <c r="C250" s="16" t="s">
        <v>7671</v>
      </c>
      <c r="D250" s="20">
        <v>1</v>
      </c>
      <c r="E250" s="549">
        <v>3.6877090909090913</v>
      </c>
    </row>
    <row r="251" spans="1:5" ht="15.75">
      <c r="A251" s="15" t="s">
        <v>12495</v>
      </c>
      <c r="B251" s="15" t="s">
        <v>7672</v>
      </c>
      <c r="C251" s="16" t="s">
        <v>7673</v>
      </c>
      <c r="D251" s="20">
        <v>1</v>
      </c>
      <c r="E251" s="549">
        <v>4.2320290909090907</v>
      </c>
    </row>
    <row r="252" spans="1:5" ht="15.75">
      <c r="A252" s="15" t="s">
        <v>12496</v>
      </c>
      <c r="B252" s="15" t="s">
        <v>6800</v>
      </c>
      <c r="C252" s="16" t="s">
        <v>6801</v>
      </c>
      <c r="D252" s="20">
        <v>1</v>
      </c>
      <c r="E252" s="549">
        <v>5.5315636363636367</v>
      </c>
    </row>
    <row r="253" spans="1:5" ht="15.75">
      <c r="A253" s="15" t="s">
        <v>12507</v>
      </c>
      <c r="B253" s="15" t="s">
        <v>6802</v>
      </c>
      <c r="C253" s="16" t="s">
        <v>6803</v>
      </c>
      <c r="D253" s="20">
        <v>1</v>
      </c>
      <c r="E253" s="549">
        <v>1.2323781818181816</v>
      </c>
    </row>
    <row r="254" spans="1:5" ht="15.75">
      <c r="A254" s="15" t="s">
        <v>12508</v>
      </c>
      <c r="B254" s="15" t="s">
        <v>6804</v>
      </c>
      <c r="C254" s="16" t="s">
        <v>6805</v>
      </c>
      <c r="D254" s="20">
        <v>1</v>
      </c>
      <c r="E254" s="549">
        <v>1.4138181818181816</v>
      </c>
    </row>
    <row r="255" spans="1:5" ht="15.75">
      <c r="A255" s="15" t="s">
        <v>12509</v>
      </c>
      <c r="B255" s="15" t="s">
        <v>6806</v>
      </c>
      <c r="C255" s="16" t="s">
        <v>6807</v>
      </c>
      <c r="D255" s="20">
        <v>1</v>
      </c>
      <c r="E255" s="549">
        <v>1.7401745454545454</v>
      </c>
    </row>
    <row r="256" spans="1:5" ht="15.75">
      <c r="A256" s="15" t="s">
        <v>12510</v>
      </c>
      <c r="B256" s="15" t="s">
        <v>6808</v>
      </c>
      <c r="C256" s="16" t="s">
        <v>6809</v>
      </c>
      <c r="D256" s="20">
        <v>1</v>
      </c>
      <c r="E256" s="549">
        <v>2.6096727272727271</v>
      </c>
    </row>
    <row r="257" spans="1:5" ht="15.75">
      <c r="A257" s="15" t="s">
        <v>12511</v>
      </c>
      <c r="B257" s="15" t="s">
        <v>6810</v>
      </c>
      <c r="C257" s="16" t="s">
        <v>6811</v>
      </c>
      <c r="D257" s="20">
        <v>1</v>
      </c>
      <c r="E257" s="549">
        <v>5.097992727272727</v>
      </c>
    </row>
    <row r="258" spans="1:5" ht="15.75">
      <c r="A258" s="15" t="s">
        <v>12512</v>
      </c>
      <c r="B258" s="15" t="s">
        <v>6812</v>
      </c>
      <c r="C258" s="16" t="s">
        <v>6813</v>
      </c>
      <c r="D258" s="20">
        <v>1</v>
      </c>
      <c r="E258" s="549">
        <v>4.4947636363636354</v>
      </c>
    </row>
    <row r="259" spans="1:5" ht="15.75">
      <c r="A259" s="15" t="s">
        <v>12513</v>
      </c>
      <c r="B259" s="15" t="s">
        <v>6814</v>
      </c>
      <c r="C259" s="16" t="s">
        <v>6815</v>
      </c>
      <c r="D259" s="20">
        <v>1</v>
      </c>
      <c r="E259" s="549">
        <v>6.8157818181818186</v>
      </c>
    </row>
    <row r="260" spans="1:5" ht="15.75">
      <c r="A260" s="15" t="s">
        <v>12514</v>
      </c>
      <c r="B260" s="15" t="s">
        <v>6816</v>
      </c>
      <c r="C260" s="16" t="s">
        <v>6817</v>
      </c>
      <c r="D260" s="20">
        <v>1</v>
      </c>
      <c r="E260" s="549">
        <v>9.7282472727272715</v>
      </c>
    </row>
    <row r="261" spans="1:5" ht="15.75">
      <c r="A261" s="15" t="s">
        <v>12497</v>
      </c>
      <c r="B261" s="15" t="s">
        <v>6818</v>
      </c>
      <c r="C261" s="16" t="s">
        <v>6819</v>
      </c>
      <c r="D261" s="20">
        <v>1</v>
      </c>
      <c r="E261" s="549">
        <v>0.73047272727272727</v>
      </c>
    </row>
    <row r="262" spans="1:5" ht="15.75">
      <c r="A262" s="15" t="s">
        <v>12498</v>
      </c>
      <c r="B262" s="15" t="s">
        <v>6820</v>
      </c>
      <c r="C262" s="16" t="s">
        <v>6821</v>
      </c>
      <c r="D262" s="20">
        <v>1</v>
      </c>
      <c r="E262" s="549">
        <v>0.62679272727272728</v>
      </c>
    </row>
    <row r="263" spans="1:5" ht="15.75">
      <c r="A263" s="15" t="s">
        <v>12499</v>
      </c>
      <c r="B263" s="15" t="s">
        <v>6822</v>
      </c>
      <c r="C263" s="16" t="s">
        <v>6823</v>
      </c>
      <c r="D263" s="20">
        <v>1</v>
      </c>
      <c r="E263" s="549">
        <v>0.71751272727272719</v>
      </c>
    </row>
    <row r="264" spans="1:5" ht="15.75">
      <c r="A264" s="15" t="s">
        <v>12500</v>
      </c>
      <c r="B264" s="15" t="s">
        <v>6824</v>
      </c>
      <c r="C264" s="16" t="s">
        <v>6825</v>
      </c>
      <c r="D264" s="20">
        <v>1</v>
      </c>
      <c r="E264" s="549">
        <v>0.81765818181818173</v>
      </c>
    </row>
    <row r="265" spans="1:5" ht="15.75">
      <c r="A265" s="15" t="s">
        <v>12501</v>
      </c>
      <c r="B265" s="15" t="s">
        <v>6826</v>
      </c>
      <c r="C265" s="16" t="s">
        <v>6827</v>
      </c>
      <c r="D265" s="20">
        <v>1</v>
      </c>
      <c r="E265" s="549">
        <v>0.81530181818181813</v>
      </c>
    </row>
    <row r="266" spans="1:5" ht="15.75">
      <c r="A266" s="15" t="s">
        <v>12502</v>
      </c>
      <c r="B266" s="15" t="s">
        <v>6828</v>
      </c>
      <c r="C266" s="16" t="s">
        <v>6829</v>
      </c>
      <c r="D266" s="20">
        <v>1</v>
      </c>
      <c r="E266" s="549">
        <v>1.1652218181818181</v>
      </c>
    </row>
    <row r="267" spans="1:5" ht="15.75">
      <c r="A267" s="15" t="s">
        <v>12503</v>
      </c>
      <c r="B267" s="15" t="s">
        <v>6830</v>
      </c>
      <c r="C267" s="16" t="s">
        <v>6831</v>
      </c>
      <c r="D267" s="20">
        <v>1</v>
      </c>
      <c r="E267" s="549">
        <v>1.8250036363636362</v>
      </c>
    </row>
    <row r="268" spans="1:5" ht="15.75">
      <c r="A268" s="15" t="s">
        <v>12504</v>
      </c>
      <c r="B268" s="15" t="s">
        <v>6832</v>
      </c>
      <c r="C268" s="16" t="s">
        <v>6833</v>
      </c>
      <c r="D268" s="20">
        <v>1</v>
      </c>
      <c r="E268" s="549">
        <v>3.7277672727272728</v>
      </c>
    </row>
    <row r="269" spans="1:5" ht="15.75">
      <c r="A269" s="15" t="s">
        <v>12505</v>
      </c>
      <c r="B269" s="15" t="s">
        <v>6834</v>
      </c>
      <c r="C269" s="16" t="s">
        <v>6835</v>
      </c>
      <c r="D269" s="20">
        <v>1</v>
      </c>
      <c r="E269" s="549">
        <v>5.777803636363636</v>
      </c>
    </row>
    <row r="270" spans="1:5" ht="15.75">
      <c r="A270" s="15" t="s">
        <v>12506</v>
      </c>
      <c r="B270" s="15" t="s">
        <v>6836</v>
      </c>
      <c r="C270" s="16" t="s">
        <v>6837</v>
      </c>
      <c r="D270" s="20">
        <v>1</v>
      </c>
      <c r="E270" s="549">
        <v>6.3503999999999996</v>
      </c>
    </row>
    <row r="271" spans="1:5" ht="15.75">
      <c r="A271" s="15" t="s">
        <v>13419</v>
      </c>
      <c r="B271" s="17" t="s">
        <v>7674</v>
      </c>
      <c r="C271" s="18" t="s">
        <v>7675</v>
      </c>
      <c r="D271" s="21">
        <v>1</v>
      </c>
      <c r="E271" s="549">
        <v>21.698574545454548</v>
      </c>
    </row>
    <row r="272" spans="1:5" ht="15.75">
      <c r="A272" s="15" t="s">
        <v>13420</v>
      </c>
      <c r="B272" s="15" t="s">
        <v>7676</v>
      </c>
      <c r="C272" s="16" t="s">
        <v>7677</v>
      </c>
      <c r="D272" s="20">
        <v>1</v>
      </c>
      <c r="E272" s="549">
        <v>23.038167272727268</v>
      </c>
    </row>
    <row r="273" spans="1:5" ht="15.75">
      <c r="A273" s="15" t="s">
        <v>13421</v>
      </c>
      <c r="B273" s="15" t="s">
        <v>7678</v>
      </c>
      <c r="C273" s="16" t="s">
        <v>7679</v>
      </c>
      <c r="D273" s="20">
        <v>1</v>
      </c>
      <c r="E273" s="549">
        <v>27.449279999999995</v>
      </c>
    </row>
    <row r="274" spans="1:5" ht="15.75">
      <c r="A274" s="15" t="s">
        <v>13422</v>
      </c>
      <c r="B274" s="15" t="s">
        <v>7680</v>
      </c>
      <c r="C274" s="16" t="s">
        <v>7681</v>
      </c>
      <c r="D274" s="20">
        <v>1</v>
      </c>
      <c r="E274" s="549">
        <v>27.220712727272726</v>
      </c>
    </row>
    <row r="275" spans="1:5" ht="15.75">
      <c r="A275" s="15" t="s">
        <v>13423</v>
      </c>
      <c r="B275" s="15" t="s">
        <v>6854</v>
      </c>
      <c r="C275" s="16" t="s">
        <v>6855</v>
      </c>
      <c r="D275" s="20">
        <v>1</v>
      </c>
      <c r="E275" s="549">
        <v>36.599039999999995</v>
      </c>
    </row>
    <row r="276" spans="1:5" ht="15.75">
      <c r="A276" s="15" t="s">
        <v>13424</v>
      </c>
      <c r="B276" s="15" t="s">
        <v>6856</v>
      </c>
      <c r="C276" s="16" t="s">
        <v>6857</v>
      </c>
      <c r="D276" s="20">
        <v>1</v>
      </c>
      <c r="E276" s="549">
        <v>50.977570909090907</v>
      </c>
    </row>
    <row r="277" spans="1:5" ht="15.75">
      <c r="A277" s="15" t="s">
        <v>13425</v>
      </c>
      <c r="B277" s="15" t="s">
        <v>6858</v>
      </c>
      <c r="C277" s="16" t="s">
        <v>6859</v>
      </c>
      <c r="D277" s="20">
        <v>1</v>
      </c>
      <c r="E277" s="549">
        <v>100.64853818181818</v>
      </c>
    </row>
    <row r="278" spans="1:5" ht="15.75">
      <c r="A278" s="15" t="s">
        <v>13426</v>
      </c>
      <c r="B278" s="15" t="s">
        <v>6860</v>
      </c>
      <c r="C278" s="16" t="s">
        <v>6861</v>
      </c>
      <c r="D278" s="20">
        <v>1</v>
      </c>
      <c r="E278" s="549">
        <v>286.9120145454545</v>
      </c>
    </row>
    <row r="279" spans="1:5" ht="15.75">
      <c r="A279" s="15" t="s">
        <v>13427</v>
      </c>
      <c r="B279" s="15" t="s">
        <v>6862</v>
      </c>
      <c r="C279" s="16" t="s">
        <v>6863</v>
      </c>
      <c r="D279" s="20">
        <v>1</v>
      </c>
      <c r="E279" s="549">
        <v>14.356145454545453</v>
      </c>
    </row>
    <row r="280" spans="1:5" ht="15.75">
      <c r="A280" s="15" t="s">
        <v>13428</v>
      </c>
      <c r="B280" s="15" t="s">
        <v>6864</v>
      </c>
      <c r="C280" s="16" t="s">
        <v>6865</v>
      </c>
      <c r="D280" s="20">
        <v>1</v>
      </c>
      <c r="E280" s="549">
        <v>16.926938181818183</v>
      </c>
    </row>
    <row r="281" spans="1:5" ht="15.75">
      <c r="A281" s="15" t="s">
        <v>12485</v>
      </c>
      <c r="B281" s="15" t="s">
        <v>6866</v>
      </c>
      <c r="C281" s="16" t="s">
        <v>6867</v>
      </c>
      <c r="D281" s="20">
        <v>1</v>
      </c>
      <c r="E281" s="549">
        <v>22.802530909090905</v>
      </c>
    </row>
    <row r="282" spans="1:5" ht="15.75">
      <c r="A282" s="15" t="s">
        <v>12486</v>
      </c>
      <c r="B282" s="15" t="s">
        <v>6868</v>
      </c>
      <c r="C282" s="16" t="s">
        <v>6869</v>
      </c>
      <c r="D282" s="20">
        <v>1</v>
      </c>
      <c r="E282" s="549">
        <v>33.568756363636361</v>
      </c>
    </row>
    <row r="283" spans="1:5" ht="15.75">
      <c r="A283" s="15" t="s">
        <v>13429</v>
      </c>
      <c r="B283" s="15" t="s">
        <v>6870</v>
      </c>
      <c r="C283" s="16" t="s">
        <v>6871</v>
      </c>
      <c r="D283" s="20">
        <v>1</v>
      </c>
      <c r="E283" s="549">
        <v>10.717919999999999</v>
      </c>
    </row>
    <row r="284" spans="1:5" ht="15.75">
      <c r="A284" s="15" t="s">
        <v>13430</v>
      </c>
      <c r="B284" s="15" t="s">
        <v>6872</v>
      </c>
      <c r="C284" s="16" t="s">
        <v>6873</v>
      </c>
      <c r="D284" s="20">
        <v>1</v>
      </c>
      <c r="E284" s="549">
        <v>14.214763636363635</v>
      </c>
    </row>
    <row r="285" spans="1:5" ht="15.75">
      <c r="A285" s="15" t="s">
        <v>12457</v>
      </c>
      <c r="B285" s="15" t="s">
        <v>6874</v>
      </c>
      <c r="C285" s="16" t="s">
        <v>6875</v>
      </c>
      <c r="D285" s="20">
        <v>100</v>
      </c>
      <c r="E285" s="549">
        <v>3.1174690909090903</v>
      </c>
    </row>
    <row r="286" spans="1:5" ht="15.75">
      <c r="A286" s="15" t="s">
        <v>12458</v>
      </c>
      <c r="B286" s="15" t="s">
        <v>6876</v>
      </c>
      <c r="C286" s="16" t="s">
        <v>6877</v>
      </c>
      <c r="D286" s="20">
        <v>100</v>
      </c>
      <c r="E286" s="549">
        <v>3.8432290909090909</v>
      </c>
    </row>
    <row r="287" spans="1:5" ht="15.75">
      <c r="A287" s="15" t="s">
        <v>12459</v>
      </c>
      <c r="B287" s="15" t="s">
        <v>6878</v>
      </c>
      <c r="C287" s="16" t="s">
        <v>6879</v>
      </c>
      <c r="D287" s="20">
        <v>100</v>
      </c>
      <c r="E287" s="549">
        <v>4.4770909090909088</v>
      </c>
    </row>
    <row r="288" spans="1:5" ht="15.75">
      <c r="A288" s="15" t="s">
        <v>12460</v>
      </c>
      <c r="B288" s="15" t="s">
        <v>6880</v>
      </c>
      <c r="C288" s="16" t="s">
        <v>6881</v>
      </c>
      <c r="D288" s="20">
        <v>100</v>
      </c>
      <c r="E288" s="549">
        <v>6.1760290909090898</v>
      </c>
    </row>
    <row r="289" spans="1:5" ht="15.75">
      <c r="A289" s="15" t="s">
        <v>12461</v>
      </c>
      <c r="B289" s="15" t="s">
        <v>6882</v>
      </c>
      <c r="C289" s="16" t="s">
        <v>6883</v>
      </c>
      <c r="D289" s="20">
        <v>100</v>
      </c>
      <c r="E289" s="549">
        <v>9.3524072727272731</v>
      </c>
    </row>
    <row r="290" spans="1:5" ht="15.75">
      <c r="A290" s="15" t="s">
        <v>12462</v>
      </c>
      <c r="B290" s="15" t="s">
        <v>6884</v>
      </c>
      <c r="C290" s="16" t="s">
        <v>6885</v>
      </c>
      <c r="D290" s="20">
        <v>100</v>
      </c>
      <c r="E290" s="549">
        <v>6.7639418181818183</v>
      </c>
    </row>
    <row r="291" spans="1:5" ht="15.75">
      <c r="A291" s="15" t="s">
        <v>12463</v>
      </c>
      <c r="B291" s="15" t="s">
        <v>6886</v>
      </c>
      <c r="C291" s="16" t="s">
        <v>6887</v>
      </c>
      <c r="D291" s="20">
        <v>100</v>
      </c>
      <c r="E291" s="549">
        <v>10.62130909090909</v>
      </c>
    </row>
    <row r="292" spans="1:5" ht="15.75">
      <c r="A292" s="15" t="s">
        <v>12464</v>
      </c>
      <c r="B292" s="15" t="s">
        <v>6888</v>
      </c>
      <c r="C292" s="16" t="s">
        <v>6889</v>
      </c>
      <c r="D292" s="20">
        <v>100</v>
      </c>
      <c r="E292" s="549">
        <v>14.214763636363635</v>
      </c>
    </row>
    <row r="293" spans="1:5" ht="15.75">
      <c r="A293" s="15" t="s">
        <v>12465</v>
      </c>
      <c r="B293" s="15" t="s">
        <v>6890</v>
      </c>
      <c r="C293" s="16" t="s">
        <v>6891</v>
      </c>
      <c r="D293" s="20">
        <v>100</v>
      </c>
      <c r="E293" s="549">
        <v>33.984654545454539</v>
      </c>
    </row>
    <row r="294" spans="1:5" ht="15.75">
      <c r="A294" s="15" t="s">
        <v>12466</v>
      </c>
      <c r="B294" s="15" t="s">
        <v>6892</v>
      </c>
      <c r="C294" s="16" t="s">
        <v>6893</v>
      </c>
      <c r="D294" s="20">
        <v>50</v>
      </c>
      <c r="E294" s="549">
        <v>65.028567272727273</v>
      </c>
    </row>
    <row r="295" spans="1:5" ht="15.75">
      <c r="A295" s="15" t="s">
        <v>12467</v>
      </c>
      <c r="B295" s="15" t="s">
        <v>6894</v>
      </c>
      <c r="C295" s="16" t="s">
        <v>6895</v>
      </c>
      <c r="D295" s="20">
        <v>50</v>
      </c>
      <c r="E295" s="549">
        <v>56.299418181818176</v>
      </c>
    </row>
    <row r="296" spans="1:5" ht="15.75">
      <c r="A296" s="15" t="s">
        <v>12468</v>
      </c>
      <c r="B296" s="15" t="s">
        <v>6896</v>
      </c>
      <c r="C296" s="16" t="s">
        <v>6897</v>
      </c>
      <c r="D296" s="20">
        <v>100</v>
      </c>
      <c r="E296" s="549">
        <v>3.254138181818182</v>
      </c>
    </row>
    <row r="297" spans="1:5" ht="15.75">
      <c r="A297" s="15" t="s">
        <v>12469</v>
      </c>
      <c r="B297" s="15" t="s">
        <v>6898</v>
      </c>
      <c r="C297" s="16" t="s">
        <v>6899</v>
      </c>
      <c r="D297" s="20">
        <v>100</v>
      </c>
      <c r="E297" s="549">
        <v>5.0002036363636364</v>
      </c>
    </row>
    <row r="298" spans="1:5" ht="15.75">
      <c r="A298" s="15" t="s">
        <v>12470</v>
      </c>
      <c r="B298" s="15" t="s">
        <v>6900</v>
      </c>
      <c r="C298" s="16" t="s">
        <v>6901</v>
      </c>
      <c r="D298" s="20">
        <v>100</v>
      </c>
      <c r="E298" s="549">
        <v>5.0002036363636364</v>
      </c>
    </row>
    <row r="299" spans="1:5" ht="15.75">
      <c r="A299" s="15" t="s">
        <v>12471</v>
      </c>
      <c r="B299" s="17" t="s">
        <v>6902</v>
      </c>
      <c r="C299" s="18" t="s">
        <v>6903</v>
      </c>
      <c r="D299" s="20">
        <v>100</v>
      </c>
      <c r="E299" s="549">
        <v>6.8947199999999995</v>
      </c>
    </row>
    <row r="300" spans="1:5" ht="15.75">
      <c r="A300" s="15" t="s">
        <v>12472</v>
      </c>
      <c r="B300" s="17" t="s">
        <v>6904</v>
      </c>
      <c r="C300" s="18" t="s">
        <v>6905</v>
      </c>
      <c r="D300" s="20">
        <v>100</v>
      </c>
      <c r="E300" s="549">
        <v>10.62130909090909</v>
      </c>
    </row>
    <row r="301" spans="1:5" ht="15.75">
      <c r="A301" s="15" t="s">
        <v>12473</v>
      </c>
      <c r="B301" s="15" t="s">
        <v>6906</v>
      </c>
      <c r="C301" s="16" t="s">
        <v>6907</v>
      </c>
      <c r="D301" s="20">
        <v>100</v>
      </c>
      <c r="E301" s="549">
        <v>7.287054545454545</v>
      </c>
    </row>
    <row r="302" spans="1:5" ht="15.75">
      <c r="A302" s="15" t="s">
        <v>12474</v>
      </c>
      <c r="B302" s="15" t="s">
        <v>6908</v>
      </c>
      <c r="C302" s="16" t="s">
        <v>6909</v>
      </c>
      <c r="D302" s="20">
        <v>100</v>
      </c>
      <c r="E302" s="549">
        <v>11.52850909090909</v>
      </c>
    </row>
    <row r="303" spans="1:5" ht="15.75">
      <c r="A303" s="15" t="s">
        <v>12475</v>
      </c>
      <c r="B303" s="15" t="s">
        <v>6910</v>
      </c>
      <c r="C303" s="16" t="s">
        <v>6911</v>
      </c>
      <c r="D303" s="20">
        <v>100</v>
      </c>
      <c r="E303" s="549">
        <v>13.956741818181817</v>
      </c>
    </row>
    <row r="304" spans="1:5" ht="15.75">
      <c r="A304" s="15" t="s">
        <v>12476</v>
      </c>
      <c r="B304" s="15" t="s">
        <v>6912</v>
      </c>
      <c r="C304" s="16" t="s">
        <v>6913</v>
      </c>
      <c r="D304" s="20">
        <v>100</v>
      </c>
      <c r="E304" s="549">
        <v>37.579287272727271</v>
      </c>
    </row>
    <row r="305" spans="1:5" ht="15.75">
      <c r="A305" s="15" t="s">
        <v>12477</v>
      </c>
      <c r="B305" s="17" t="s">
        <v>6914</v>
      </c>
      <c r="C305" s="18" t="s">
        <v>6915</v>
      </c>
      <c r="D305" s="20">
        <v>50</v>
      </c>
      <c r="E305" s="549">
        <v>36.108916363636361</v>
      </c>
    </row>
    <row r="306" spans="1:5" ht="15.75">
      <c r="A306" s="15" t="s">
        <v>12478</v>
      </c>
      <c r="B306" s="17" t="s">
        <v>6916</v>
      </c>
      <c r="C306" s="18" t="s">
        <v>7682</v>
      </c>
      <c r="D306" s="20">
        <v>50</v>
      </c>
      <c r="E306" s="549">
        <v>70.421105454545454</v>
      </c>
    </row>
    <row r="307" spans="1:5" ht="15.75">
      <c r="A307" s="15" t="s">
        <v>13431</v>
      </c>
      <c r="B307" s="15" t="s">
        <v>7683</v>
      </c>
      <c r="C307" s="16" t="s">
        <v>7684</v>
      </c>
      <c r="D307" s="20">
        <v>100</v>
      </c>
      <c r="E307" s="549">
        <v>11.731156363636364</v>
      </c>
    </row>
    <row r="308" spans="1:5" ht="15.75">
      <c r="A308" s="15" t="s">
        <v>12479</v>
      </c>
      <c r="B308" s="15" t="s">
        <v>7685</v>
      </c>
      <c r="C308" s="16" t="s">
        <v>7686</v>
      </c>
      <c r="D308" s="20">
        <v>100</v>
      </c>
      <c r="E308" s="549">
        <v>27.220712727272726</v>
      </c>
    </row>
    <row r="309" spans="1:5" ht="15.75">
      <c r="A309" s="15" t="s">
        <v>12480</v>
      </c>
      <c r="B309" s="15" t="s">
        <v>7687</v>
      </c>
      <c r="C309" s="16" t="s">
        <v>7688</v>
      </c>
      <c r="D309" s="20">
        <v>100</v>
      </c>
      <c r="E309" s="549">
        <v>50.977570909090907</v>
      </c>
    </row>
    <row r="310" spans="1:5" ht="15.75">
      <c r="A310" s="15" t="s">
        <v>12481</v>
      </c>
      <c r="B310" s="15" t="s">
        <v>7689</v>
      </c>
      <c r="C310" s="16" t="s">
        <v>7690</v>
      </c>
      <c r="D310" s="20">
        <v>100</v>
      </c>
      <c r="E310" s="549">
        <v>6.7639418181818183</v>
      </c>
    </row>
    <row r="311" spans="1:5" ht="15.75">
      <c r="A311" s="15" t="s">
        <v>12482</v>
      </c>
      <c r="B311" s="15" t="s">
        <v>7691</v>
      </c>
      <c r="C311" s="16" t="s">
        <v>7692</v>
      </c>
      <c r="D311" s="20">
        <v>100</v>
      </c>
      <c r="E311" s="549">
        <v>15.881890909090908</v>
      </c>
    </row>
    <row r="312" spans="1:5" ht="15.75">
      <c r="A312" s="15"/>
      <c r="B312" s="15" t="s">
        <v>7693</v>
      </c>
      <c r="C312" s="16" t="s">
        <v>7694</v>
      </c>
      <c r="D312" s="20">
        <v>100</v>
      </c>
      <c r="E312" s="549">
        <v>9.0189818181818175</v>
      </c>
    </row>
    <row r="313" spans="1:5" ht="15.75">
      <c r="A313" s="15" t="s">
        <v>12483</v>
      </c>
      <c r="B313" s="15" t="s">
        <v>7695</v>
      </c>
      <c r="C313" s="16" t="s">
        <v>7696</v>
      </c>
      <c r="D313" s="20">
        <v>100</v>
      </c>
      <c r="E313" s="549">
        <v>9.2475490909090912</v>
      </c>
    </row>
    <row r="314" spans="1:5" ht="15.75">
      <c r="A314" s="15" t="s">
        <v>12484</v>
      </c>
      <c r="B314" s="15" t="s">
        <v>7697</v>
      </c>
      <c r="C314" s="16" t="s">
        <v>7698</v>
      </c>
      <c r="D314" s="20">
        <v>100</v>
      </c>
      <c r="E314" s="549">
        <v>16.926938181818183</v>
      </c>
    </row>
    <row r="315" spans="1:5" ht="15.75">
      <c r="A315" s="15"/>
      <c r="B315" s="15" t="s">
        <v>7699</v>
      </c>
      <c r="C315" s="16" t="s">
        <v>7700</v>
      </c>
      <c r="D315" s="20">
        <v>100</v>
      </c>
      <c r="E315" s="549">
        <v>21.20845090909091</v>
      </c>
    </row>
    <row r="316" spans="1:5" ht="15.75">
      <c r="A316" s="15"/>
      <c r="B316" s="15" t="s">
        <v>7701</v>
      </c>
      <c r="C316" s="16" t="s">
        <v>7702</v>
      </c>
      <c r="D316" s="20">
        <v>1</v>
      </c>
      <c r="E316" s="549">
        <v>142.73672727272728</v>
      </c>
    </row>
    <row r="317" spans="1:5" ht="15.75">
      <c r="A317" s="15"/>
      <c r="B317" s="15"/>
      <c r="C317" s="16"/>
      <c r="D317" s="20"/>
      <c r="E317" s="549"/>
    </row>
    <row r="318" spans="1:5" ht="15.75">
      <c r="A318" s="15"/>
      <c r="B318" s="15"/>
      <c r="C318" s="146" t="s">
        <v>9258</v>
      </c>
      <c r="D318" s="20"/>
      <c r="E318" s="549"/>
    </row>
    <row r="319" spans="1:5" ht="15.75">
      <c r="A319" s="15"/>
      <c r="B319" s="15" t="s">
        <v>7046</v>
      </c>
      <c r="C319" s="16" t="s">
        <v>7047</v>
      </c>
      <c r="D319" s="20">
        <v>1</v>
      </c>
      <c r="E319" s="549">
        <v>15.73344</v>
      </c>
    </row>
    <row r="320" spans="1:5" ht="15.75">
      <c r="A320" s="15"/>
      <c r="B320" s="15" t="s">
        <v>7048</v>
      </c>
      <c r="C320" s="16" t="s">
        <v>7049</v>
      </c>
      <c r="D320" s="20">
        <v>1</v>
      </c>
      <c r="E320" s="549">
        <v>15.73344</v>
      </c>
    </row>
    <row r="321" spans="1:5" ht="15.75">
      <c r="A321" s="15" t="s">
        <v>13432</v>
      </c>
      <c r="B321" s="15" t="s">
        <v>7050</v>
      </c>
      <c r="C321" s="16" t="s">
        <v>7051</v>
      </c>
      <c r="D321" s="20">
        <v>1</v>
      </c>
      <c r="E321" s="549">
        <v>12.651316363636363</v>
      </c>
    </row>
    <row r="322" spans="1:5" ht="15.75">
      <c r="A322" s="15" t="s">
        <v>13433</v>
      </c>
      <c r="B322" s="15" t="s">
        <v>7052</v>
      </c>
      <c r="C322" s="16" t="s">
        <v>7053</v>
      </c>
      <c r="D322" s="20">
        <v>1</v>
      </c>
      <c r="E322" s="549">
        <v>12.180043636363635</v>
      </c>
    </row>
    <row r="323" spans="1:5" ht="15.75">
      <c r="A323" s="15" t="s">
        <v>13434</v>
      </c>
      <c r="B323" s="15" t="s">
        <v>7054</v>
      </c>
      <c r="C323" s="16" t="s">
        <v>7055</v>
      </c>
      <c r="D323" s="20">
        <v>1</v>
      </c>
      <c r="E323" s="549">
        <v>12.071650909090909</v>
      </c>
    </row>
    <row r="324" spans="1:5" ht="15.75">
      <c r="A324" s="15"/>
      <c r="B324" s="15" t="s">
        <v>7056</v>
      </c>
      <c r="C324" s="16" t="s">
        <v>7057</v>
      </c>
      <c r="D324" s="20">
        <v>1</v>
      </c>
      <c r="E324" s="549">
        <v>13.884872727272727</v>
      </c>
    </row>
    <row r="325" spans="1:5" ht="15.75">
      <c r="A325" s="15" t="s">
        <v>12542</v>
      </c>
      <c r="B325" s="15" t="s">
        <v>7058</v>
      </c>
      <c r="C325" s="16" t="s">
        <v>7059</v>
      </c>
      <c r="D325" s="20">
        <v>1</v>
      </c>
      <c r="E325" s="549">
        <v>46.560567272727269</v>
      </c>
    </row>
    <row r="326" spans="1:5" ht="15.75">
      <c r="A326" s="15" t="s">
        <v>12543</v>
      </c>
      <c r="B326" s="15" t="s">
        <v>7060</v>
      </c>
      <c r="C326" s="16" t="s">
        <v>7061</v>
      </c>
      <c r="D326" s="20">
        <v>1</v>
      </c>
      <c r="E326" s="549">
        <v>42.922341818181813</v>
      </c>
    </row>
    <row r="327" spans="1:5" ht="15.75">
      <c r="A327" s="15" t="s">
        <v>12544</v>
      </c>
      <c r="B327" s="15" t="s">
        <v>7062</v>
      </c>
      <c r="C327" s="16" t="s">
        <v>7063</v>
      </c>
      <c r="D327" s="20">
        <v>1</v>
      </c>
      <c r="E327" s="549">
        <v>42.958865454545453</v>
      </c>
    </row>
    <row r="328" spans="1:5" ht="15.75">
      <c r="A328" s="15" t="s">
        <v>12545</v>
      </c>
      <c r="B328" s="15" t="s">
        <v>7064</v>
      </c>
      <c r="C328" s="16" t="s">
        <v>7065</v>
      </c>
      <c r="D328" s="20">
        <v>1</v>
      </c>
      <c r="E328" s="549">
        <v>46.560567272727269</v>
      </c>
    </row>
    <row r="329" spans="1:5" ht="15.75">
      <c r="A329" s="15" t="s">
        <v>12546</v>
      </c>
      <c r="B329" s="15" t="s">
        <v>7066</v>
      </c>
      <c r="C329" s="16" t="s">
        <v>7067</v>
      </c>
      <c r="D329" s="20">
        <v>1</v>
      </c>
      <c r="E329" s="549">
        <v>46.560567272727269</v>
      </c>
    </row>
    <row r="330" spans="1:5" ht="15.75">
      <c r="A330" s="15"/>
      <c r="B330" s="15" t="s">
        <v>7068</v>
      </c>
      <c r="C330" s="16" t="s">
        <v>7069</v>
      </c>
      <c r="D330" s="20">
        <v>1</v>
      </c>
      <c r="E330" s="549">
        <v>566.86860000000001</v>
      </c>
    </row>
    <row r="331" spans="1:5" ht="15.75">
      <c r="A331" s="15"/>
      <c r="B331" s="17" t="s">
        <v>7070</v>
      </c>
      <c r="C331" s="18" t="s">
        <v>7071</v>
      </c>
      <c r="D331" s="21">
        <v>1</v>
      </c>
      <c r="E331" s="549">
        <v>4.2049309090909093</v>
      </c>
    </row>
    <row r="332" spans="1:5" ht="15.75">
      <c r="A332" s="15"/>
      <c r="B332" s="17" t="s">
        <v>7072</v>
      </c>
      <c r="C332" s="18" t="s">
        <v>7073</v>
      </c>
      <c r="D332" s="21">
        <v>1</v>
      </c>
      <c r="E332" s="549">
        <v>4.2049309090909093</v>
      </c>
    </row>
    <row r="333" spans="1:5" ht="15.75">
      <c r="A333" s="15"/>
      <c r="B333" s="17" t="s">
        <v>7074</v>
      </c>
      <c r="C333" s="18" t="s">
        <v>7075</v>
      </c>
      <c r="D333" s="21">
        <v>1</v>
      </c>
      <c r="E333" s="549">
        <v>4.2049309090909093</v>
      </c>
    </row>
    <row r="334" spans="1:5" ht="15.75">
      <c r="A334" s="15"/>
      <c r="B334" s="17" t="s">
        <v>7076</v>
      </c>
      <c r="C334" s="18" t="s">
        <v>7077</v>
      </c>
      <c r="D334" s="21">
        <v>1</v>
      </c>
      <c r="E334" s="549">
        <v>4.2049309090909093</v>
      </c>
    </row>
    <row r="335" spans="1:5" ht="15.75">
      <c r="A335" s="15"/>
      <c r="B335" s="17" t="s">
        <v>7078</v>
      </c>
      <c r="C335" s="18" t="s">
        <v>7079</v>
      </c>
      <c r="D335" s="21">
        <v>1</v>
      </c>
      <c r="E335" s="549">
        <v>4.2049309090909093</v>
      </c>
    </row>
    <row r="336" spans="1:5" ht="15.75">
      <c r="A336" s="15"/>
      <c r="B336" s="17" t="s">
        <v>7080</v>
      </c>
      <c r="C336" s="18" t="s">
        <v>7081</v>
      </c>
      <c r="D336" s="21">
        <v>1</v>
      </c>
      <c r="E336" s="549">
        <v>4.2049309090909093</v>
      </c>
    </row>
    <row r="337" spans="1:5" ht="15.75">
      <c r="A337" s="15"/>
      <c r="B337" s="17" t="s">
        <v>7082</v>
      </c>
      <c r="C337" s="18" t="s">
        <v>7083</v>
      </c>
      <c r="D337" s="21">
        <v>1</v>
      </c>
      <c r="E337" s="549">
        <v>4.2049309090909093</v>
      </c>
    </row>
    <row r="338" spans="1:5" ht="15.75">
      <c r="A338" s="15"/>
      <c r="B338" s="17" t="s">
        <v>7084</v>
      </c>
      <c r="C338" s="18" t="s">
        <v>7085</v>
      </c>
      <c r="D338" s="21">
        <v>1</v>
      </c>
      <c r="E338" s="549">
        <v>9.7152872727272737</v>
      </c>
    </row>
    <row r="339" spans="1:5" ht="15.75">
      <c r="A339" s="15"/>
      <c r="B339" s="17" t="s">
        <v>7086</v>
      </c>
      <c r="C339" s="18" t="s">
        <v>7087</v>
      </c>
      <c r="D339" s="21">
        <v>1</v>
      </c>
      <c r="E339" s="549">
        <v>8.0846836363636356</v>
      </c>
    </row>
    <row r="340" spans="1:5" ht="15.75">
      <c r="A340" s="15"/>
      <c r="B340" s="17" t="s">
        <v>7088</v>
      </c>
      <c r="C340" s="18" t="s">
        <v>7089</v>
      </c>
      <c r="D340" s="21">
        <v>1</v>
      </c>
      <c r="E340" s="549">
        <v>7.5403636363636366</v>
      </c>
    </row>
    <row r="341" spans="1:5" ht="15.75">
      <c r="A341" s="15"/>
      <c r="B341" s="17" t="s">
        <v>7090</v>
      </c>
      <c r="C341" s="18" t="s">
        <v>7091</v>
      </c>
      <c r="D341" s="21">
        <v>1</v>
      </c>
      <c r="E341" s="549">
        <v>9.7152872727272737</v>
      </c>
    </row>
    <row r="342" spans="1:5" ht="15.75">
      <c r="A342" s="15"/>
      <c r="B342" s="17" t="s">
        <v>7092</v>
      </c>
      <c r="C342" s="18" t="s">
        <v>7093</v>
      </c>
      <c r="D342" s="21">
        <v>1</v>
      </c>
      <c r="E342" s="549">
        <v>9.7152872727272737</v>
      </c>
    </row>
    <row r="343" spans="1:5" ht="15.75">
      <c r="A343" s="15"/>
      <c r="B343" s="17" t="s">
        <v>7094</v>
      </c>
      <c r="C343" s="18" t="s">
        <v>7095</v>
      </c>
      <c r="D343" s="21">
        <v>1</v>
      </c>
      <c r="E343" s="549">
        <v>7.5038400000000003</v>
      </c>
    </row>
    <row r="344" spans="1:5" ht="15.75">
      <c r="A344" s="15"/>
      <c r="B344" s="17" t="s">
        <v>7096</v>
      </c>
      <c r="C344" s="18" t="s">
        <v>7752</v>
      </c>
      <c r="D344" s="21">
        <v>1</v>
      </c>
      <c r="E344" s="549">
        <v>7.7583272727272723</v>
      </c>
    </row>
    <row r="345" spans="1:5" ht="15.75">
      <c r="A345" s="15"/>
      <c r="B345" s="17" t="s">
        <v>7753</v>
      </c>
      <c r="C345" s="18" t="s">
        <v>7754</v>
      </c>
      <c r="D345" s="21">
        <v>1</v>
      </c>
      <c r="E345" s="549">
        <v>8.6278254545454534</v>
      </c>
    </row>
    <row r="346" spans="1:5" ht="15.75">
      <c r="A346" s="15"/>
      <c r="B346" s="17" t="s">
        <v>7755</v>
      </c>
      <c r="C346" s="18" t="s">
        <v>7756</v>
      </c>
      <c r="D346" s="21">
        <v>1</v>
      </c>
      <c r="E346" s="549">
        <v>8.6278254545454534</v>
      </c>
    </row>
    <row r="347" spans="1:5" ht="15.75">
      <c r="A347" s="15"/>
      <c r="B347" s="17" t="s">
        <v>7757</v>
      </c>
      <c r="C347" s="18" t="s">
        <v>7758</v>
      </c>
      <c r="D347" s="21">
        <v>1</v>
      </c>
      <c r="E347" s="549">
        <v>13.593861818181818</v>
      </c>
    </row>
    <row r="348" spans="1:5" ht="15.75">
      <c r="A348" s="15"/>
      <c r="B348" s="17" t="s">
        <v>7759</v>
      </c>
      <c r="C348" s="18" t="s">
        <v>7760</v>
      </c>
      <c r="D348" s="21">
        <v>1</v>
      </c>
      <c r="E348" s="549">
        <v>13.593861818181818</v>
      </c>
    </row>
    <row r="349" spans="1:5" ht="15.75">
      <c r="A349" s="15"/>
      <c r="B349" s="17" t="s">
        <v>7761</v>
      </c>
      <c r="C349" s="18" t="s">
        <v>7762</v>
      </c>
      <c r="D349" s="21">
        <v>1</v>
      </c>
      <c r="E349" s="549">
        <v>10.875796363636365</v>
      </c>
    </row>
    <row r="350" spans="1:5" ht="15.75">
      <c r="A350" s="15"/>
      <c r="B350" s="17" t="s">
        <v>7763</v>
      </c>
      <c r="C350" s="18" t="s">
        <v>7764</v>
      </c>
      <c r="D350" s="21">
        <v>1</v>
      </c>
      <c r="E350" s="549">
        <v>10.875796363636365</v>
      </c>
    </row>
    <row r="351" spans="1:5" ht="15.75">
      <c r="A351" s="15"/>
      <c r="B351" s="17" t="s">
        <v>7765</v>
      </c>
      <c r="C351" s="18" t="s">
        <v>7766</v>
      </c>
      <c r="D351" s="21">
        <v>1</v>
      </c>
      <c r="E351" s="549">
        <v>10.875796363636365</v>
      </c>
    </row>
    <row r="352" spans="1:5" ht="15.75">
      <c r="A352" s="15"/>
      <c r="B352" s="17" t="s">
        <v>7767</v>
      </c>
      <c r="C352" s="18" t="s">
        <v>7768</v>
      </c>
      <c r="D352" s="21">
        <v>1</v>
      </c>
      <c r="E352" s="549">
        <v>10.875796363636365</v>
      </c>
    </row>
    <row r="353" spans="1:5" ht="15.75">
      <c r="A353" s="15"/>
      <c r="B353" s="17" t="s">
        <v>7769</v>
      </c>
      <c r="C353" s="18" t="s">
        <v>7770</v>
      </c>
      <c r="D353" s="21">
        <v>1</v>
      </c>
      <c r="E353" s="549">
        <v>10.875796363636365</v>
      </c>
    </row>
    <row r="354" spans="1:5" ht="15.75">
      <c r="A354" s="15"/>
      <c r="B354" s="17" t="s">
        <v>7771</v>
      </c>
      <c r="C354" s="18" t="s">
        <v>7772</v>
      </c>
      <c r="D354" s="21">
        <v>1</v>
      </c>
      <c r="E354" s="549">
        <v>10.875796363636365</v>
      </c>
    </row>
    <row r="355" spans="1:5" ht="15.75">
      <c r="A355" s="15"/>
      <c r="B355" s="17" t="s">
        <v>7773</v>
      </c>
      <c r="C355" s="18" t="s">
        <v>7774</v>
      </c>
      <c r="D355" s="21">
        <v>1</v>
      </c>
      <c r="E355" s="549">
        <v>10.875796363636365</v>
      </c>
    </row>
    <row r="356" spans="1:5" ht="15.75">
      <c r="A356" s="15"/>
      <c r="B356" s="17" t="s">
        <v>7775</v>
      </c>
      <c r="C356" s="18" t="s">
        <v>7776</v>
      </c>
      <c r="D356" s="21">
        <v>1</v>
      </c>
      <c r="E356" s="549">
        <v>15.153774545454544</v>
      </c>
    </row>
    <row r="357" spans="1:5" ht="15.75">
      <c r="A357" s="15"/>
      <c r="B357" s="17" t="s">
        <v>7777</v>
      </c>
      <c r="C357" s="18" t="s">
        <v>7778</v>
      </c>
      <c r="D357" s="21">
        <v>1</v>
      </c>
      <c r="E357" s="549">
        <v>15.153774545454544</v>
      </c>
    </row>
    <row r="358" spans="1:5" ht="15.75">
      <c r="A358" s="15"/>
      <c r="B358" s="17" t="s">
        <v>7779</v>
      </c>
      <c r="C358" s="18" t="s">
        <v>7780</v>
      </c>
      <c r="D358" s="21">
        <v>1</v>
      </c>
      <c r="E358" s="549">
        <v>21.533629090909088</v>
      </c>
    </row>
    <row r="359" spans="1:5" ht="15.75">
      <c r="A359" s="15"/>
      <c r="B359" s="17" t="s">
        <v>7781</v>
      </c>
      <c r="C359" s="18" t="s">
        <v>7782</v>
      </c>
      <c r="D359" s="21">
        <v>1</v>
      </c>
      <c r="E359" s="549">
        <v>17.074210909090908</v>
      </c>
    </row>
    <row r="360" spans="1:5" ht="15.75">
      <c r="A360" s="15"/>
      <c r="B360" s="17" t="s">
        <v>7783</v>
      </c>
      <c r="C360" s="18" t="s">
        <v>7784</v>
      </c>
      <c r="D360" s="21">
        <v>1</v>
      </c>
      <c r="E360" s="549">
        <v>17.074210909090908</v>
      </c>
    </row>
    <row r="361" spans="1:5" ht="15.75">
      <c r="A361" s="15"/>
      <c r="B361" s="17" t="s">
        <v>7785</v>
      </c>
      <c r="C361" s="18" t="s">
        <v>7786</v>
      </c>
      <c r="D361" s="21">
        <v>1</v>
      </c>
      <c r="E361" s="549">
        <v>18.234719999999999</v>
      </c>
    </row>
    <row r="362" spans="1:5" ht="15.75">
      <c r="A362" s="15"/>
      <c r="B362" s="17" t="s">
        <v>7787</v>
      </c>
      <c r="C362" s="18" t="s">
        <v>7788</v>
      </c>
      <c r="D362" s="21">
        <v>1</v>
      </c>
      <c r="E362" s="549">
        <v>17.364043636363636</v>
      </c>
    </row>
    <row r="363" spans="1:5" ht="15.75">
      <c r="A363" s="15"/>
      <c r="B363" s="17" t="s">
        <v>7789</v>
      </c>
      <c r="C363" s="18" t="s">
        <v>7790</v>
      </c>
      <c r="D363" s="21">
        <v>1</v>
      </c>
      <c r="E363" s="549">
        <v>18.271243636363632</v>
      </c>
    </row>
    <row r="364" spans="1:5" ht="15.75">
      <c r="A364" s="15"/>
      <c r="B364" s="17" t="s">
        <v>7791</v>
      </c>
      <c r="C364" s="18" t="s">
        <v>7792</v>
      </c>
      <c r="D364" s="21">
        <v>1</v>
      </c>
      <c r="E364" s="549">
        <v>17.437090909090909</v>
      </c>
    </row>
    <row r="365" spans="1:5" ht="15.75">
      <c r="A365" s="15"/>
      <c r="B365" s="17" t="s">
        <v>7793</v>
      </c>
      <c r="C365" s="18" t="s">
        <v>7794</v>
      </c>
      <c r="D365" s="21">
        <v>1</v>
      </c>
      <c r="E365" s="549">
        <v>30.487810909090907</v>
      </c>
    </row>
    <row r="366" spans="1:5" ht="15.75">
      <c r="A366" s="15"/>
      <c r="B366" s="17" t="s">
        <v>7795</v>
      </c>
      <c r="C366" s="18" t="s">
        <v>8131</v>
      </c>
      <c r="D366" s="21">
        <v>1</v>
      </c>
      <c r="E366" s="549">
        <v>30.487810909090907</v>
      </c>
    </row>
    <row r="367" spans="1:5" ht="15.75">
      <c r="A367" s="15" t="s">
        <v>13435</v>
      </c>
      <c r="B367" s="15" t="s">
        <v>8132</v>
      </c>
      <c r="C367" s="16" t="s">
        <v>8133</v>
      </c>
      <c r="D367" s="20">
        <v>1</v>
      </c>
      <c r="E367" s="549">
        <v>8.156552727272727</v>
      </c>
    </row>
    <row r="368" spans="1:5" ht="15.75">
      <c r="A368" s="15" t="s">
        <v>13436</v>
      </c>
      <c r="B368" s="15" t="s">
        <v>8134</v>
      </c>
      <c r="C368" s="16" t="s">
        <v>8135</v>
      </c>
      <c r="D368" s="20">
        <v>1</v>
      </c>
      <c r="E368" s="549">
        <v>8.156552727272727</v>
      </c>
    </row>
    <row r="369" spans="1:5" ht="15.75">
      <c r="A369" s="15" t="s">
        <v>13437</v>
      </c>
      <c r="B369" s="15" t="s">
        <v>8136</v>
      </c>
      <c r="C369" s="16" t="s">
        <v>7071</v>
      </c>
      <c r="D369" s="20">
        <v>1</v>
      </c>
      <c r="E369" s="549">
        <v>8.156552727272727</v>
      </c>
    </row>
    <row r="370" spans="1:5" ht="15.75">
      <c r="A370" s="15" t="s">
        <v>13438</v>
      </c>
      <c r="B370" s="15" t="s">
        <v>8137</v>
      </c>
      <c r="C370" s="16" t="s">
        <v>7073</v>
      </c>
      <c r="D370" s="20">
        <v>1</v>
      </c>
      <c r="E370" s="549">
        <v>8.156552727272727</v>
      </c>
    </row>
    <row r="371" spans="1:5" ht="15.75">
      <c r="A371" s="15" t="s">
        <v>13439</v>
      </c>
      <c r="B371" s="15" t="s">
        <v>8138</v>
      </c>
      <c r="C371" s="16" t="s">
        <v>7075</v>
      </c>
      <c r="D371" s="20">
        <v>1</v>
      </c>
      <c r="E371" s="549">
        <v>8.156552727272727</v>
      </c>
    </row>
    <row r="372" spans="1:5" ht="15.75">
      <c r="A372" s="15" t="s">
        <v>13440</v>
      </c>
      <c r="B372" s="15" t="s">
        <v>8139</v>
      </c>
      <c r="C372" s="16" t="s">
        <v>7077</v>
      </c>
      <c r="D372" s="20">
        <v>1</v>
      </c>
      <c r="E372" s="549">
        <v>8.156552727272727</v>
      </c>
    </row>
    <row r="373" spans="1:5" ht="15.75">
      <c r="A373" s="15" t="s">
        <v>13441</v>
      </c>
      <c r="B373" s="15" t="s">
        <v>8140</v>
      </c>
      <c r="C373" s="16" t="s">
        <v>7079</v>
      </c>
      <c r="D373" s="20">
        <v>1</v>
      </c>
      <c r="E373" s="549">
        <v>8.156552727272727</v>
      </c>
    </row>
    <row r="374" spans="1:5" ht="15.75">
      <c r="A374" s="15" t="s">
        <v>13442</v>
      </c>
      <c r="B374" s="15" t="s">
        <v>8141</v>
      </c>
      <c r="C374" s="16" t="s">
        <v>7081</v>
      </c>
      <c r="D374" s="20">
        <v>1</v>
      </c>
      <c r="E374" s="549">
        <v>8.156552727272727</v>
      </c>
    </row>
    <row r="375" spans="1:5" ht="15.75">
      <c r="A375" s="15" t="s">
        <v>13443</v>
      </c>
      <c r="B375" s="15" t="s">
        <v>8142</v>
      </c>
      <c r="C375" s="16" t="s">
        <v>7083</v>
      </c>
      <c r="D375" s="20">
        <v>1</v>
      </c>
      <c r="E375" s="549">
        <v>8.156552727272727</v>
      </c>
    </row>
    <row r="376" spans="1:5" ht="15.75">
      <c r="A376" s="15" t="s">
        <v>12528</v>
      </c>
      <c r="B376" s="15" t="s">
        <v>8143</v>
      </c>
      <c r="C376" s="16" t="s">
        <v>7085</v>
      </c>
      <c r="D376" s="20">
        <v>1</v>
      </c>
      <c r="E376" s="549">
        <v>16.965818181818182</v>
      </c>
    </row>
    <row r="377" spans="1:5" ht="15.75">
      <c r="A377" s="15" t="s">
        <v>12529</v>
      </c>
      <c r="B377" s="15" t="s">
        <v>8144</v>
      </c>
      <c r="C377" s="16" t="s">
        <v>7087</v>
      </c>
      <c r="D377" s="20">
        <v>1</v>
      </c>
      <c r="E377" s="549">
        <v>16.965818181818182</v>
      </c>
    </row>
    <row r="378" spans="1:5" ht="15.75">
      <c r="A378" s="15"/>
      <c r="B378" s="15" t="s">
        <v>8145</v>
      </c>
      <c r="C378" s="16" t="s">
        <v>7093</v>
      </c>
      <c r="D378" s="20">
        <v>1</v>
      </c>
      <c r="E378" s="549">
        <v>37.203447272727267</v>
      </c>
    </row>
    <row r="379" spans="1:5" ht="15.75">
      <c r="A379" s="15"/>
      <c r="B379" s="15" t="s">
        <v>8146</v>
      </c>
      <c r="C379" s="16" t="s">
        <v>7095</v>
      </c>
      <c r="D379" s="20">
        <v>1</v>
      </c>
      <c r="E379" s="549">
        <v>37.203447272727267</v>
      </c>
    </row>
    <row r="380" spans="1:5" ht="15.75">
      <c r="A380" s="15"/>
      <c r="B380" s="15" t="s">
        <v>8147</v>
      </c>
      <c r="C380" s="16" t="s">
        <v>7752</v>
      </c>
      <c r="D380" s="20">
        <v>1</v>
      </c>
      <c r="E380" s="549">
        <v>37.203447272727267</v>
      </c>
    </row>
    <row r="381" spans="1:5" ht="15.75">
      <c r="A381" s="15"/>
      <c r="B381" s="15" t="s">
        <v>8148</v>
      </c>
      <c r="C381" s="16" t="s">
        <v>7754</v>
      </c>
      <c r="D381" s="20">
        <v>1</v>
      </c>
      <c r="E381" s="549">
        <v>37.203447272727267</v>
      </c>
    </row>
    <row r="382" spans="1:5" ht="15.75">
      <c r="A382" s="15"/>
      <c r="B382" s="15" t="s">
        <v>8149</v>
      </c>
      <c r="C382" s="16" t="s">
        <v>7756</v>
      </c>
      <c r="D382" s="20">
        <v>1</v>
      </c>
      <c r="E382" s="549">
        <v>47.987345454545441</v>
      </c>
    </row>
    <row r="383" spans="1:5" ht="15.75">
      <c r="A383" s="15"/>
      <c r="B383" s="15" t="s">
        <v>8150</v>
      </c>
      <c r="C383" s="16" t="s">
        <v>7758</v>
      </c>
      <c r="D383" s="20">
        <v>1</v>
      </c>
      <c r="E383" s="549">
        <v>47.987345454545441</v>
      </c>
    </row>
    <row r="384" spans="1:5" ht="15.75">
      <c r="A384" s="15"/>
      <c r="B384" s="15" t="s">
        <v>8151</v>
      </c>
      <c r="C384" s="16" t="s">
        <v>7760</v>
      </c>
      <c r="D384" s="20">
        <v>1</v>
      </c>
      <c r="E384" s="549">
        <v>47.987345454545441</v>
      </c>
    </row>
    <row r="385" spans="1:5" ht="15.75">
      <c r="A385" s="15"/>
      <c r="B385" s="15" t="s">
        <v>8152</v>
      </c>
      <c r="C385" s="16" t="s">
        <v>7782</v>
      </c>
      <c r="D385" s="20">
        <v>1</v>
      </c>
      <c r="E385" s="549">
        <v>34.366385454545451</v>
      </c>
    </row>
    <row r="386" spans="1:5" ht="15.75">
      <c r="A386" s="15"/>
      <c r="B386" s="15" t="s">
        <v>8153</v>
      </c>
      <c r="C386" s="16" t="s">
        <v>7784</v>
      </c>
      <c r="D386" s="20">
        <v>1</v>
      </c>
      <c r="E386" s="549">
        <v>26.789498181818182</v>
      </c>
    </row>
    <row r="387" spans="1:5" ht="15.75">
      <c r="A387" s="15"/>
      <c r="B387" s="15" t="s">
        <v>8154</v>
      </c>
      <c r="C387" s="16" t="s">
        <v>7786</v>
      </c>
      <c r="D387" s="20">
        <v>1</v>
      </c>
      <c r="E387" s="549">
        <v>26.789498181818182</v>
      </c>
    </row>
    <row r="388" spans="1:5" ht="15.75">
      <c r="A388" s="15"/>
      <c r="B388" s="15" t="s">
        <v>8155</v>
      </c>
      <c r="C388" s="16" t="s">
        <v>7788</v>
      </c>
      <c r="D388" s="20">
        <v>1</v>
      </c>
      <c r="E388" s="549">
        <v>26.789498181818182</v>
      </c>
    </row>
    <row r="389" spans="1:5" ht="15.75">
      <c r="A389" s="15"/>
      <c r="B389" s="15" t="s">
        <v>8156</v>
      </c>
      <c r="C389" s="16" t="s">
        <v>7790</v>
      </c>
      <c r="D389" s="20">
        <v>1</v>
      </c>
      <c r="E389" s="549">
        <v>28.058399999999999</v>
      </c>
    </row>
    <row r="390" spans="1:5" ht="15.75">
      <c r="A390" s="15" t="s">
        <v>13444</v>
      </c>
      <c r="B390" s="15" t="s">
        <v>8157</v>
      </c>
      <c r="C390" s="16" t="s">
        <v>7792</v>
      </c>
      <c r="D390" s="20">
        <v>1</v>
      </c>
      <c r="E390" s="549">
        <v>36.106559999999995</v>
      </c>
    </row>
    <row r="391" spans="1:5" ht="15.75">
      <c r="A391" s="15" t="s">
        <v>12540</v>
      </c>
      <c r="B391" s="15" t="s">
        <v>8158</v>
      </c>
      <c r="C391" s="16" t="s">
        <v>7794</v>
      </c>
      <c r="D391" s="20">
        <v>1</v>
      </c>
      <c r="E391" s="549">
        <v>66.775810909090907</v>
      </c>
    </row>
    <row r="392" spans="1:5" ht="15.75">
      <c r="A392" s="15" t="s">
        <v>12541</v>
      </c>
      <c r="B392" s="15" t="s">
        <v>8159</v>
      </c>
      <c r="C392" s="16" t="s">
        <v>8131</v>
      </c>
      <c r="D392" s="20">
        <v>1</v>
      </c>
      <c r="E392" s="549">
        <v>66.775810909090907</v>
      </c>
    </row>
    <row r="393" spans="1:5" ht="15.75">
      <c r="A393" s="15" t="s">
        <v>12521</v>
      </c>
      <c r="B393" s="15" t="s">
        <v>8160</v>
      </c>
      <c r="C393" s="16" t="s">
        <v>7801</v>
      </c>
      <c r="D393" s="20">
        <v>1</v>
      </c>
      <c r="E393" s="549">
        <v>6.0900218181818175</v>
      </c>
    </row>
    <row r="394" spans="1:5" ht="15.75">
      <c r="A394" s="15" t="s">
        <v>12522</v>
      </c>
      <c r="B394" s="15" t="s">
        <v>7802</v>
      </c>
      <c r="C394" s="16" t="s">
        <v>7803</v>
      </c>
      <c r="D394" s="20">
        <v>1</v>
      </c>
      <c r="E394" s="549">
        <v>5.2923927272727269</v>
      </c>
    </row>
    <row r="395" spans="1:5" ht="15.75">
      <c r="A395" s="15" t="s">
        <v>12523</v>
      </c>
      <c r="B395" s="15" t="s">
        <v>7804</v>
      </c>
      <c r="C395" s="16" t="s">
        <v>7805</v>
      </c>
      <c r="D395" s="20">
        <v>1</v>
      </c>
      <c r="E395" s="549">
        <v>5.2923927272727269</v>
      </c>
    </row>
    <row r="396" spans="1:5" ht="15.75">
      <c r="A396" s="15" t="s">
        <v>12524</v>
      </c>
      <c r="B396" s="15" t="s">
        <v>7806</v>
      </c>
      <c r="C396" s="16" t="s">
        <v>7807</v>
      </c>
      <c r="D396" s="20">
        <v>1</v>
      </c>
      <c r="E396" s="549">
        <v>5.2205236363636356</v>
      </c>
    </row>
    <row r="397" spans="1:5" ht="15.75">
      <c r="A397" s="15" t="s">
        <v>12525</v>
      </c>
      <c r="B397" s="15" t="s">
        <v>7808</v>
      </c>
      <c r="C397" s="16" t="s">
        <v>7809</v>
      </c>
      <c r="D397" s="20">
        <v>1</v>
      </c>
      <c r="E397" s="549">
        <v>5.2923927272727269</v>
      </c>
    </row>
    <row r="398" spans="1:5" ht="15.75">
      <c r="A398" s="15" t="s">
        <v>12526</v>
      </c>
      <c r="B398" s="15" t="s">
        <v>7810</v>
      </c>
      <c r="C398" s="16" t="s">
        <v>7811</v>
      </c>
      <c r="D398" s="20">
        <v>1</v>
      </c>
      <c r="E398" s="549">
        <v>5.2923927272727269</v>
      </c>
    </row>
    <row r="399" spans="1:5" ht="15.75">
      <c r="A399" s="15" t="s">
        <v>12527</v>
      </c>
      <c r="B399" s="15" t="s">
        <v>7812</v>
      </c>
      <c r="C399" s="16" t="s">
        <v>7813</v>
      </c>
      <c r="D399" s="20">
        <v>1</v>
      </c>
      <c r="E399" s="549">
        <v>5.8367127272727259</v>
      </c>
    </row>
    <row r="400" spans="1:5" ht="15.75">
      <c r="A400" s="15"/>
      <c r="B400" s="15" t="s">
        <v>7814</v>
      </c>
      <c r="C400" s="16" t="s">
        <v>7815</v>
      </c>
      <c r="D400" s="20">
        <v>1</v>
      </c>
      <c r="E400" s="549">
        <v>13.48546909090909</v>
      </c>
    </row>
    <row r="401" spans="1:5" ht="15.75">
      <c r="A401" s="15" t="s">
        <v>12530</v>
      </c>
      <c r="B401" s="15" t="s">
        <v>7816</v>
      </c>
      <c r="C401" s="16" t="s">
        <v>7817</v>
      </c>
      <c r="D401" s="20">
        <v>1</v>
      </c>
      <c r="E401" s="549">
        <v>13.48546909090909</v>
      </c>
    </row>
    <row r="402" spans="1:5" ht="15.75">
      <c r="A402" s="15" t="s">
        <v>12531</v>
      </c>
      <c r="B402" s="15" t="s">
        <v>7818</v>
      </c>
      <c r="C402" s="16" t="s">
        <v>7819</v>
      </c>
      <c r="D402" s="20">
        <v>1</v>
      </c>
      <c r="E402" s="549">
        <v>12.21656727272727</v>
      </c>
    </row>
    <row r="403" spans="1:5" ht="15.75">
      <c r="A403" s="15" t="s">
        <v>12532</v>
      </c>
      <c r="B403" s="15" t="s">
        <v>7820</v>
      </c>
      <c r="C403" s="16" t="s">
        <v>7821</v>
      </c>
      <c r="D403" s="20">
        <v>1</v>
      </c>
      <c r="E403" s="549">
        <v>12.21656727272727</v>
      </c>
    </row>
    <row r="404" spans="1:5" ht="15.75">
      <c r="A404" s="15" t="s">
        <v>12533</v>
      </c>
      <c r="B404" s="15" t="s">
        <v>7822</v>
      </c>
      <c r="C404" s="16" t="s">
        <v>7823</v>
      </c>
      <c r="D404" s="20">
        <v>1</v>
      </c>
      <c r="E404" s="549">
        <v>33.207054545454547</v>
      </c>
    </row>
    <row r="405" spans="1:5" ht="15.75">
      <c r="A405" s="15" t="s">
        <v>12534</v>
      </c>
      <c r="B405" s="15" t="s">
        <v>7824</v>
      </c>
      <c r="C405" s="16" t="s">
        <v>7825</v>
      </c>
      <c r="D405" s="20">
        <v>1</v>
      </c>
      <c r="E405" s="549">
        <v>33.207054545454547</v>
      </c>
    </row>
    <row r="406" spans="1:5" ht="15.75">
      <c r="A406" s="15" t="s">
        <v>12535</v>
      </c>
      <c r="B406" s="15" t="s">
        <v>7826</v>
      </c>
      <c r="C406" s="16" t="s">
        <v>7827</v>
      </c>
      <c r="D406" s="20">
        <v>1</v>
      </c>
      <c r="E406" s="549">
        <v>27.84161454545454</v>
      </c>
    </row>
    <row r="407" spans="1:5" ht="15.75">
      <c r="A407" s="15" t="s">
        <v>12536</v>
      </c>
      <c r="B407" s="15" t="s">
        <v>7828</v>
      </c>
      <c r="C407" s="16" t="s">
        <v>7829</v>
      </c>
      <c r="D407" s="20">
        <v>1</v>
      </c>
      <c r="E407" s="549">
        <v>27.950007272727269</v>
      </c>
    </row>
    <row r="408" spans="1:5" ht="15.75">
      <c r="A408" s="15" t="s">
        <v>12537</v>
      </c>
      <c r="B408" s="15" t="s">
        <v>7830</v>
      </c>
      <c r="C408" s="16" t="s">
        <v>7831</v>
      </c>
      <c r="D408" s="20">
        <v>1</v>
      </c>
      <c r="E408" s="549">
        <v>27.696698181818181</v>
      </c>
    </row>
    <row r="409" spans="1:5" ht="15.75">
      <c r="A409" s="15" t="s">
        <v>12538</v>
      </c>
      <c r="B409" s="15" t="s">
        <v>7832</v>
      </c>
      <c r="C409" s="16" t="s">
        <v>7833</v>
      </c>
      <c r="D409" s="20">
        <v>1</v>
      </c>
      <c r="E409" s="549">
        <v>28.094923636363635</v>
      </c>
    </row>
    <row r="410" spans="1:5" ht="15.75">
      <c r="A410" s="15" t="s">
        <v>12539</v>
      </c>
      <c r="B410" s="15" t="s">
        <v>7834</v>
      </c>
      <c r="C410" s="16" t="s">
        <v>7835</v>
      </c>
      <c r="D410" s="20">
        <v>1</v>
      </c>
      <c r="E410" s="549">
        <v>28.965600000000002</v>
      </c>
    </row>
    <row r="411" spans="1:5" ht="15.75">
      <c r="A411" s="15"/>
      <c r="B411" s="15" t="s">
        <v>7836</v>
      </c>
      <c r="C411" s="16" t="s">
        <v>7837</v>
      </c>
      <c r="D411" s="20">
        <v>1</v>
      </c>
      <c r="E411" s="549">
        <v>52.300669090909082</v>
      </c>
    </row>
    <row r="412" spans="1:5" ht="15.75">
      <c r="A412" s="15"/>
      <c r="B412" s="15" t="s">
        <v>7838</v>
      </c>
      <c r="C412" s="16" t="s">
        <v>7839</v>
      </c>
      <c r="D412" s="20">
        <v>1</v>
      </c>
      <c r="E412" s="549">
        <v>52.300669090909082</v>
      </c>
    </row>
    <row r="413" spans="1:5" ht="15.75">
      <c r="A413" s="15"/>
      <c r="B413" s="15" t="s">
        <v>7840</v>
      </c>
      <c r="C413" s="16" t="s">
        <v>7841</v>
      </c>
      <c r="D413" s="20">
        <v>1</v>
      </c>
      <c r="E413" s="549">
        <v>52.300669090909082</v>
      </c>
    </row>
    <row r="414" spans="1:5" ht="15.75">
      <c r="A414" s="15"/>
      <c r="B414" s="15" t="s">
        <v>7842</v>
      </c>
      <c r="C414" s="16" t="s">
        <v>7843</v>
      </c>
      <c r="D414" s="20">
        <v>1</v>
      </c>
      <c r="E414" s="549">
        <v>52.300669090909082</v>
      </c>
    </row>
    <row r="415" spans="1:5" ht="15.75">
      <c r="A415" s="15"/>
      <c r="B415" s="15" t="s">
        <v>7844</v>
      </c>
      <c r="C415" s="16" t="s">
        <v>7845</v>
      </c>
      <c r="D415" s="20">
        <v>1</v>
      </c>
      <c r="E415" s="549">
        <v>52.300669090909082</v>
      </c>
    </row>
    <row r="416" spans="1:5" ht="15.75">
      <c r="A416" s="15" t="s">
        <v>13445</v>
      </c>
      <c r="B416" s="15" t="s">
        <v>7846</v>
      </c>
      <c r="C416" s="16" t="s">
        <v>7847</v>
      </c>
      <c r="D416" s="20">
        <v>1</v>
      </c>
      <c r="E416" s="549">
        <v>20.839679999999998</v>
      </c>
    </row>
    <row r="417" spans="1:5" ht="15.75">
      <c r="A417" s="15" t="s">
        <v>12547</v>
      </c>
      <c r="B417" s="15" t="s">
        <v>7848</v>
      </c>
      <c r="C417" s="16" t="s">
        <v>7849</v>
      </c>
      <c r="D417" s="20">
        <v>1</v>
      </c>
      <c r="E417" s="549">
        <v>9.8967272727272722</v>
      </c>
    </row>
    <row r="418" spans="1:5" ht="15.75">
      <c r="A418" s="15" t="s">
        <v>12548</v>
      </c>
      <c r="B418" s="15" t="s">
        <v>7850</v>
      </c>
      <c r="C418" s="16" t="s">
        <v>7145</v>
      </c>
      <c r="D418" s="20">
        <v>1</v>
      </c>
      <c r="E418" s="549">
        <v>8.8811345454545396</v>
      </c>
    </row>
    <row r="419" spans="1:5" ht="15.75">
      <c r="A419" s="15" t="s">
        <v>12549</v>
      </c>
      <c r="B419" s="15" t="s">
        <v>7146</v>
      </c>
      <c r="C419" s="16" t="s">
        <v>7147</v>
      </c>
      <c r="D419" s="20">
        <v>1</v>
      </c>
      <c r="E419" s="549">
        <v>8.2649454545454528</v>
      </c>
    </row>
    <row r="420" spans="1:5" ht="15.75">
      <c r="A420" s="15" t="s">
        <v>12550</v>
      </c>
      <c r="B420" s="15" t="s">
        <v>7148</v>
      </c>
      <c r="C420" s="16" t="s">
        <v>7149</v>
      </c>
      <c r="D420" s="20">
        <v>1</v>
      </c>
      <c r="E420" s="549">
        <v>7.7218036363636351</v>
      </c>
    </row>
    <row r="421" spans="1:5" ht="15.75">
      <c r="A421" s="15" t="s">
        <v>12551</v>
      </c>
      <c r="B421" s="15" t="s">
        <v>7150</v>
      </c>
      <c r="C421" s="16" t="s">
        <v>7151</v>
      </c>
      <c r="D421" s="20">
        <v>1</v>
      </c>
      <c r="E421" s="549">
        <v>8.8811345454545449</v>
      </c>
    </row>
    <row r="422" spans="1:5" ht="15.75">
      <c r="A422" s="15" t="s">
        <v>12552</v>
      </c>
      <c r="B422" s="15" t="s">
        <v>7152</v>
      </c>
      <c r="C422" s="16" t="s">
        <v>7153</v>
      </c>
      <c r="D422" s="20">
        <v>1</v>
      </c>
      <c r="E422" s="549">
        <v>9.8967272727272722</v>
      </c>
    </row>
    <row r="423" spans="1:5" ht="15.75">
      <c r="A423" s="15" t="s">
        <v>12553</v>
      </c>
      <c r="B423" s="15" t="s">
        <v>7154</v>
      </c>
      <c r="C423" s="16" t="s">
        <v>7155</v>
      </c>
      <c r="D423" s="20">
        <v>1</v>
      </c>
      <c r="E423" s="549">
        <v>65.241818181818175</v>
      </c>
    </row>
    <row r="424" spans="1:5" ht="15.75">
      <c r="A424" s="15" t="s">
        <v>12554</v>
      </c>
      <c r="B424" s="15" t="s">
        <v>7156</v>
      </c>
      <c r="C424" s="16" t="s">
        <v>7853</v>
      </c>
      <c r="D424" s="20">
        <v>1</v>
      </c>
      <c r="E424" s="549">
        <v>42.704378181818186</v>
      </c>
    </row>
    <row r="425" spans="1:5" ht="15.75">
      <c r="A425" s="15" t="s">
        <v>12555</v>
      </c>
      <c r="B425" s="15" t="s">
        <v>7854</v>
      </c>
      <c r="C425" s="16" t="s">
        <v>7855</v>
      </c>
      <c r="D425" s="20">
        <v>1</v>
      </c>
      <c r="E425" s="549">
        <v>35.563418181818179</v>
      </c>
    </row>
    <row r="426" spans="1:5" ht="15.75">
      <c r="A426" s="15" t="s">
        <v>12556</v>
      </c>
      <c r="B426" s="15" t="s">
        <v>7856</v>
      </c>
      <c r="C426" s="16" t="s">
        <v>7857</v>
      </c>
      <c r="D426" s="20">
        <v>1</v>
      </c>
      <c r="E426" s="549">
        <v>38.644363636363636</v>
      </c>
    </row>
    <row r="427" spans="1:5" ht="15.75">
      <c r="A427" s="15" t="s">
        <v>12557</v>
      </c>
      <c r="B427" s="15" t="s">
        <v>7858</v>
      </c>
      <c r="C427" s="16" t="s">
        <v>7859</v>
      </c>
      <c r="D427" s="20">
        <v>1</v>
      </c>
      <c r="E427" s="549">
        <v>35.418501818181817</v>
      </c>
    </row>
    <row r="428" spans="1:5" ht="15.75">
      <c r="A428" s="15" t="s">
        <v>12558</v>
      </c>
      <c r="B428" s="15" t="s">
        <v>7860</v>
      </c>
      <c r="C428" s="16" t="s">
        <v>7861</v>
      </c>
      <c r="D428" s="20">
        <v>1</v>
      </c>
      <c r="E428" s="549">
        <v>38.354530909090911</v>
      </c>
    </row>
    <row r="429" spans="1:5" ht="15.75">
      <c r="A429" s="15" t="s">
        <v>12559</v>
      </c>
      <c r="B429" s="15" t="s">
        <v>7862</v>
      </c>
      <c r="C429" s="16" t="s">
        <v>7863</v>
      </c>
      <c r="D429" s="20">
        <v>1</v>
      </c>
      <c r="E429" s="549">
        <v>57.930021818181814</v>
      </c>
    </row>
    <row r="430" spans="1:5" ht="15.75">
      <c r="A430" s="15"/>
      <c r="B430" s="15" t="s">
        <v>7864</v>
      </c>
      <c r="C430" s="16" t="s">
        <v>7865</v>
      </c>
      <c r="D430" s="20">
        <v>1</v>
      </c>
      <c r="E430" s="549">
        <v>17.292174545454543</v>
      </c>
    </row>
    <row r="431" spans="1:5" ht="15.75">
      <c r="A431" s="15"/>
      <c r="B431" s="15" t="s">
        <v>7866</v>
      </c>
      <c r="C431" s="16" t="s">
        <v>7867</v>
      </c>
      <c r="D431" s="20">
        <v>1</v>
      </c>
      <c r="E431" s="549">
        <v>14.682501818181818</v>
      </c>
    </row>
    <row r="432" spans="1:5" ht="15.75">
      <c r="A432" s="15"/>
      <c r="B432" s="15" t="s">
        <v>7868</v>
      </c>
      <c r="C432" s="16" t="s">
        <v>7869</v>
      </c>
      <c r="D432" s="20">
        <v>1</v>
      </c>
      <c r="E432" s="549">
        <v>15.478952727272727</v>
      </c>
    </row>
    <row r="433" spans="1:5" ht="15.75">
      <c r="A433" s="15"/>
      <c r="B433" s="15" t="s">
        <v>7870</v>
      </c>
      <c r="C433" s="16" t="s">
        <v>7871</v>
      </c>
      <c r="D433" s="20">
        <v>1</v>
      </c>
      <c r="E433" s="549">
        <v>64.455970909090908</v>
      </c>
    </row>
    <row r="434" spans="1:5" ht="15.75">
      <c r="A434" s="15"/>
      <c r="B434" s="15" t="s">
        <v>7872</v>
      </c>
      <c r="C434" s="16" t="s">
        <v>7873</v>
      </c>
      <c r="D434" s="20">
        <v>1</v>
      </c>
      <c r="E434" s="549">
        <v>64.455970909090908</v>
      </c>
    </row>
    <row r="435" spans="1:5" ht="15.75">
      <c r="A435" s="15"/>
      <c r="B435" s="15" t="s">
        <v>7874</v>
      </c>
      <c r="C435" s="16" t="s">
        <v>7875</v>
      </c>
      <c r="D435" s="20">
        <v>1</v>
      </c>
      <c r="E435" s="549">
        <v>251.61957818181818</v>
      </c>
    </row>
    <row r="436" spans="1:5" ht="15.75">
      <c r="A436" s="15"/>
      <c r="B436" s="15" t="s">
        <v>7876</v>
      </c>
      <c r="C436" s="16" t="s">
        <v>7877</v>
      </c>
      <c r="D436" s="20">
        <v>1</v>
      </c>
      <c r="E436" s="549">
        <v>266.32446545454542</v>
      </c>
    </row>
    <row r="437" spans="1:5" ht="15.75">
      <c r="A437" s="15"/>
      <c r="B437" s="15" t="s">
        <v>7878</v>
      </c>
      <c r="C437" s="16" t="s">
        <v>7879</v>
      </c>
      <c r="D437" s="20">
        <v>1</v>
      </c>
      <c r="E437" s="549">
        <v>447.68788363636367</v>
      </c>
    </row>
    <row r="438" spans="1:5" ht="15.75">
      <c r="A438" s="15"/>
      <c r="B438" s="15" t="s">
        <v>7880</v>
      </c>
      <c r="C438" s="16" t="s">
        <v>7881</v>
      </c>
      <c r="D438" s="20">
        <v>1</v>
      </c>
      <c r="E438" s="549">
        <v>557.97512727272726</v>
      </c>
    </row>
    <row r="439" spans="1:5" ht="15.75">
      <c r="A439" s="15"/>
      <c r="B439" s="15" t="s">
        <v>7882</v>
      </c>
      <c r="C439" s="16" t="s">
        <v>7883</v>
      </c>
      <c r="D439" s="20">
        <v>1</v>
      </c>
      <c r="E439" s="549">
        <v>594.73793454545444</v>
      </c>
    </row>
    <row r="440" spans="1:5" ht="15.75">
      <c r="A440" s="15" t="s">
        <v>13446</v>
      </c>
      <c r="B440" s="15" t="s">
        <v>7884</v>
      </c>
      <c r="C440" s="16" t="s">
        <v>7885</v>
      </c>
      <c r="D440" s="20">
        <v>1</v>
      </c>
      <c r="E440" s="549">
        <v>1006.4794909090908</v>
      </c>
    </row>
    <row r="441" spans="1:5" ht="15.75">
      <c r="A441" s="15"/>
      <c r="B441" s="15" t="s">
        <v>7886</v>
      </c>
      <c r="C441" s="16" t="s">
        <v>7887</v>
      </c>
      <c r="D441" s="20">
        <v>1</v>
      </c>
      <c r="E441" s="549">
        <v>236.09821090909088</v>
      </c>
    </row>
    <row r="442" spans="1:5" ht="15.75">
      <c r="A442" s="15"/>
      <c r="B442" s="15" t="s">
        <v>7888</v>
      </c>
      <c r="C442" s="16" t="s">
        <v>7889</v>
      </c>
      <c r="D442" s="20">
        <v>1</v>
      </c>
      <c r="E442" s="549">
        <v>251.61957818181818</v>
      </c>
    </row>
    <row r="443" spans="1:5" ht="15.75">
      <c r="A443" s="15"/>
      <c r="B443" s="15" t="s">
        <v>7890</v>
      </c>
      <c r="C443" s="16" t="s">
        <v>7891</v>
      </c>
      <c r="D443" s="20">
        <v>1</v>
      </c>
      <c r="E443" s="549">
        <v>266.32446545454542</v>
      </c>
    </row>
    <row r="444" spans="1:5" ht="15.75">
      <c r="A444" s="15" t="s">
        <v>13447</v>
      </c>
      <c r="B444" s="15" t="s">
        <v>7892</v>
      </c>
      <c r="C444" s="16" t="s">
        <v>7893</v>
      </c>
      <c r="D444" s="20">
        <v>1</v>
      </c>
      <c r="E444" s="549">
        <v>544.08672000000001</v>
      </c>
    </row>
    <row r="445" spans="1:5" ht="15.75">
      <c r="A445" s="15" t="s">
        <v>13449</v>
      </c>
      <c r="B445" s="15" t="s">
        <v>7894</v>
      </c>
      <c r="C445" s="16" t="s">
        <v>7893</v>
      </c>
      <c r="D445" s="20">
        <v>1</v>
      </c>
      <c r="E445" s="549">
        <v>570.22939636363628</v>
      </c>
    </row>
    <row r="446" spans="1:5" ht="15.75">
      <c r="A446" s="15" t="s">
        <v>13448</v>
      </c>
      <c r="B446" s="15" t="s">
        <v>7895</v>
      </c>
      <c r="C446" s="16" t="s">
        <v>7893</v>
      </c>
      <c r="D446" s="20">
        <v>1</v>
      </c>
      <c r="E446" s="549">
        <v>606.99220363636357</v>
      </c>
    </row>
    <row r="447" spans="1:5" ht="15.75">
      <c r="A447" s="15"/>
      <c r="B447" s="15" t="s">
        <v>7896</v>
      </c>
      <c r="C447" s="16" t="s">
        <v>7897</v>
      </c>
      <c r="D447" s="20">
        <v>1</v>
      </c>
      <c r="E447" s="549">
        <v>123.47345454545453</v>
      </c>
    </row>
    <row r="448" spans="1:5" ht="15.75">
      <c r="A448" s="15"/>
      <c r="B448" s="15" t="s">
        <v>7898</v>
      </c>
      <c r="C448" s="16" t="s">
        <v>7899</v>
      </c>
      <c r="D448" s="20">
        <v>1</v>
      </c>
      <c r="E448" s="549">
        <v>123.47345454545453</v>
      </c>
    </row>
    <row r="449" spans="1:5" ht="15.75">
      <c r="A449" s="15"/>
      <c r="B449" s="15" t="s">
        <v>7900</v>
      </c>
      <c r="C449" s="16" t="s">
        <v>7901</v>
      </c>
      <c r="D449" s="20">
        <v>1</v>
      </c>
      <c r="E449" s="549">
        <v>123.47345454545453</v>
      </c>
    </row>
    <row r="450" spans="1:5" ht="15.75">
      <c r="A450" s="15" t="s">
        <v>12560</v>
      </c>
      <c r="B450" s="15" t="s">
        <v>7902</v>
      </c>
      <c r="C450" s="16" t="s">
        <v>7903</v>
      </c>
      <c r="D450" s="20">
        <v>1</v>
      </c>
      <c r="E450" s="549">
        <v>93.0197</v>
      </c>
    </row>
    <row r="451" spans="1:5" ht="15.75">
      <c r="A451" s="15" t="s">
        <v>12561</v>
      </c>
      <c r="B451" s="15" t="s">
        <v>7904</v>
      </c>
      <c r="C451" s="16" t="s">
        <v>7905</v>
      </c>
      <c r="D451" s="20">
        <v>1</v>
      </c>
      <c r="E451" s="549">
        <v>90.971999999999994</v>
      </c>
    </row>
    <row r="452" spans="1:5" ht="15.75">
      <c r="A452" s="15"/>
      <c r="B452" s="15" t="s">
        <v>7906</v>
      </c>
      <c r="C452" s="16" t="s">
        <v>7907</v>
      </c>
      <c r="D452" s="20">
        <v>1</v>
      </c>
      <c r="E452" s="549">
        <v>133.9785</v>
      </c>
    </row>
    <row r="453" spans="1:5" ht="15.75">
      <c r="A453" s="15" t="s">
        <v>12567</v>
      </c>
      <c r="B453" s="15" t="s">
        <v>7908</v>
      </c>
      <c r="C453" s="16" t="s">
        <v>7909</v>
      </c>
      <c r="D453" s="20">
        <v>1</v>
      </c>
      <c r="E453" s="549">
        <v>935.10379999999998</v>
      </c>
    </row>
    <row r="454" spans="1:5" ht="15.75">
      <c r="A454" s="15"/>
      <c r="B454" s="15" t="s">
        <v>7910</v>
      </c>
      <c r="C454" s="16" t="s">
        <v>7911</v>
      </c>
      <c r="D454" s="20">
        <v>1</v>
      </c>
      <c r="E454" s="549">
        <v>32.771127272727277</v>
      </c>
    </row>
    <row r="455" spans="1:5" ht="15.75">
      <c r="A455" s="15"/>
      <c r="B455" s="15" t="s">
        <v>7912</v>
      </c>
      <c r="C455" s="16" t="s">
        <v>7913</v>
      </c>
      <c r="D455" s="20">
        <v>1</v>
      </c>
      <c r="E455" s="549">
        <v>38.600770909090905</v>
      </c>
    </row>
    <row r="456" spans="1:5" ht="15.75">
      <c r="A456" s="15"/>
      <c r="B456" s="15" t="s">
        <v>7914</v>
      </c>
      <c r="C456" s="16" t="s">
        <v>7915</v>
      </c>
      <c r="D456" s="20">
        <v>1</v>
      </c>
      <c r="E456" s="549">
        <v>46.566458181818177</v>
      </c>
    </row>
    <row r="457" spans="1:5" ht="15.75">
      <c r="A457" s="15"/>
      <c r="B457" s="15" t="s">
        <v>7916</v>
      </c>
      <c r="C457" s="16" t="s">
        <v>7182</v>
      </c>
      <c r="D457" s="20">
        <v>1</v>
      </c>
      <c r="E457" s="549">
        <v>55.961279999999988</v>
      </c>
    </row>
    <row r="458" spans="1:5" ht="15.75">
      <c r="A458" s="15"/>
      <c r="B458" s="15" t="s">
        <v>7183</v>
      </c>
      <c r="C458" s="16" t="s">
        <v>7184</v>
      </c>
      <c r="D458" s="20">
        <v>1</v>
      </c>
      <c r="E458" s="549">
        <v>53.688567272727269</v>
      </c>
    </row>
    <row r="459" spans="1:5" ht="15.75">
      <c r="A459" s="15"/>
      <c r="B459" s="15" t="s">
        <v>7185</v>
      </c>
      <c r="C459" s="16" t="s">
        <v>7186</v>
      </c>
      <c r="D459" s="20">
        <v>1</v>
      </c>
      <c r="E459" s="549">
        <v>153.17777454545453</v>
      </c>
    </row>
    <row r="460" spans="1:5" ht="15.75">
      <c r="A460" s="15"/>
      <c r="B460" s="15" t="s">
        <v>7187</v>
      </c>
      <c r="C460" s="16" t="s">
        <v>7188</v>
      </c>
      <c r="D460" s="20">
        <v>1</v>
      </c>
      <c r="E460" s="549">
        <v>136.42991999999998</v>
      </c>
    </row>
    <row r="461" spans="1:5" ht="15.75">
      <c r="A461" s="15"/>
      <c r="B461" s="15" t="s">
        <v>7189</v>
      </c>
      <c r="C461" s="16" t="s">
        <v>7190</v>
      </c>
      <c r="D461" s="20">
        <v>1</v>
      </c>
      <c r="E461" s="549">
        <v>139.28936727272728</v>
      </c>
    </row>
    <row r="462" spans="1:5" ht="15.75">
      <c r="A462" s="15"/>
      <c r="B462" s="15" t="s">
        <v>7191</v>
      </c>
      <c r="C462" s="16" t="s">
        <v>7192</v>
      </c>
      <c r="D462" s="20">
        <v>1</v>
      </c>
      <c r="E462" s="549">
        <v>7.9385890909090913</v>
      </c>
    </row>
    <row r="463" spans="1:5" ht="15.75">
      <c r="A463" s="15" t="s">
        <v>12568</v>
      </c>
      <c r="B463" s="15" t="s">
        <v>7193</v>
      </c>
      <c r="C463" s="16" t="s">
        <v>7194</v>
      </c>
      <c r="D463" s="20">
        <v>1</v>
      </c>
      <c r="E463" s="549">
        <v>6.2349381818181806</v>
      </c>
    </row>
    <row r="464" spans="1:5" ht="15.75">
      <c r="A464" s="15"/>
      <c r="B464" s="15" t="s">
        <v>7195</v>
      </c>
      <c r="C464" s="16" t="s">
        <v>7196</v>
      </c>
      <c r="D464" s="20">
        <v>1</v>
      </c>
      <c r="E464" s="549">
        <v>20.772523636363637</v>
      </c>
    </row>
    <row r="465" spans="1:5" ht="15.75">
      <c r="A465" s="15" t="s">
        <v>12569</v>
      </c>
      <c r="B465" s="15" t="s">
        <v>7197</v>
      </c>
      <c r="C465" s="16" t="s">
        <v>7198</v>
      </c>
      <c r="D465" s="20">
        <v>1</v>
      </c>
      <c r="E465" s="549">
        <v>13.268683636363637</v>
      </c>
    </row>
    <row r="466" spans="1:5" ht="15.75">
      <c r="A466" s="15"/>
      <c r="B466" s="15" t="s">
        <v>7199</v>
      </c>
      <c r="C466" s="16" t="s">
        <v>7200</v>
      </c>
      <c r="D466" s="20">
        <v>1</v>
      </c>
      <c r="E466" s="549">
        <v>30.886036363636361</v>
      </c>
    </row>
    <row r="467" spans="1:5" ht="15.75">
      <c r="A467" s="15" t="s">
        <v>12570</v>
      </c>
      <c r="B467" s="15" t="s">
        <v>7201</v>
      </c>
      <c r="C467" s="16" t="s">
        <v>7202</v>
      </c>
      <c r="D467" s="20">
        <v>1</v>
      </c>
      <c r="E467" s="549">
        <v>19.685061818181815</v>
      </c>
    </row>
    <row r="468" spans="1:5" ht="15.75">
      <c r="A468" s="15" t="s">
        <v>12574</v>
      </c>
      <c r="B468" s="15" t="s">
        <v>7203</v>
      </c>
      <c r="C468" s="16" t="s">
        <v>7204</v>
      </c>
      <c r="D468" s="20">
        <v>1</v>
      </c>
      <c r="E468" s="549">
        <v>34.837658181818178</v>
      </c>
    </row>
    <row r="469" spans="1:5" ht="15.75">
      <c r="A469" s="15"/>
      <c r="B469" s="15" t="s">
        <v>7205</v>
      </c>
      <c r="C469" s="16" t="s">
        <v>7206</v>
      </c>
      <c r="D469" s="20">
        <v>1</v>
      </c>
      <c r="E469" s="549">
        <v>34.0884</v>
      </c>
    </row>
    <row r="470" spans="1:5" ht="15.75">
      <c r="A470" s="15"/>
      <c r="B470" s="15" t="s">
        <v>7207</v>
      </c>
      <c r="C470" s="16" t="s">
        <v>7208</v>
      </c>
      <c r="D470" s="20">
        <v>1</v>
      </c>
      <c r="E470" s="549">
        <v>39.279899999999998</v>
      </c>
    </row>
    <row r="471" spans="1:5" ht="15.75">
      <c r="A471" s="15" t="s">
        <v>12571</v>
      </c>
      <c r="B471" s="15" t="s">
        <v>7209</v>
      </c>
      <c r="C471" s="16" t="s">
        <v>7210</v>
      </c>
      <c r="D471" s="20">
        <v>1</v>
      </c>
      <c r="E471" s="549">
        <v>64.709400000000002</v>
      </c>
    </row>
    <row r="472" spans="1:5" ht="15.75">
      <c r="A472" s="15" t="s">
        <v>12572</v>
      </c>
      <c r="B472" s="15" t="s">
        <v>7211</v>
      </c>
      <c r="C472" s="16" t="s">
        <v>7212</v>
      </c>
      <c r="D472" s="20">
        <v>1</v>
      </c>
      <c r="E472" s="549">
        <v>74.423699999999997</v>
      </c>
    </row>
    <row r="473" spans="1:5" ht="15.75">
      <c r="A473" s="15" t="s">
        <v>12573</v>
      </c>
      <c r="B473" s="15" t="s">
        <v>7213</v>
      </c>
      <c r="C473" s="16" t="s">
        <v>7214</v>
      </c>
      <c r="D473" s="20">
        <v>1</v>
      </c>
      <c r="E473" s="549">
        <v>97.857100000000003</v>
      </c>
    </row>
    <row r="474" spans="1:5" ht="15.75">
      <c r="A474" s="15"/>
      <c r="B474" s="15" t="s">
        <v>7215</v>
      </c>
      <c r="C474" s="16" t="s">
        <v>7216</v>
      </c>
      <c r="D474" s="20">
        <v>1</v>
      </c>
      <c r="E474" s="549">
        <v>114.78082909090908</v>
      </c>
    </row>
    <row r="475" spans="1:5" ht="15.75">
      <c r="A475" s="15"/>
      <c r="B475" s="15" t="s">
        <v>7217</v>
      </c>
      <c r="C475" s="16" t="s">
        <v>7218</v>
      </c>
      <c r="D475" s="20">
        <v>1</v>
      </c>
      <c r="E475" s="549">
        <v>130.30337454545455</v>
      </c>
    </row>
    <row r="476" spans="1:5" ht="15.75">
      <c r="A476" s="15"/>
      <c r="B476" s="15" t="s">
        <v>7219</v>
      </c>
      <c r="C476" s="16" t="s">
        <v>7220</v>
      </c>
      <c r="D476" s="20">
        <v>1</v>
      </c>
      <c r="E476" s="549">
        <v>162.57259636363636</v>
      </c>
    </row>
    <row r="477" spans="1:5" ht="15.75">
      <c r="A477" s="15" t="s">
        <v>12576</v>
      </c>
      <c r="B477" s="15" t="s">
        <v>7221</v>
      </c>
      <c r="C477" s="16" t="s">
        <v>7222</v>
      </c>
      <c r="D477" s="20">
        <v>1</v>
      </c>
      <c r="E477" s="549">
        <v>5.6187490909090911</v>
      </c>
    </row>
    <row r="478" spans="1:5" ht="15.75">
      <c r="A478" s="15"/>
      <c r="B478" s="15" t="s">
        <v>7223</v>
      </c>
      <c r="C478" s="16" t="s">
        <v>7224</v>
      </c>
      <c r="D478" s="20">
        <v>1</v>
      </c>
      <c r="E478" s="549">
        <v>16.461556363636362</v>
      </c>
    </row>
    <row r="479" spans="1:5" ht="15.75">
      <c r="A479" s="15"/>
      <c r="B479" s="15" t="s">
        <v>7225</v>
      </c>
      <c r="C479" s="16" t="s">
        <v>7226</v>
      </c>
      <c r="D479" s="20">
        <v>1</v>
      </c>
      <c r="E479" s="549">
        <v>17.237978181818182</v>
      </c>
    </row>
    <row r="480" spans="1:5" ht="15.75">
      <c r="A480" s="15"/>
      <c r="B480" s="15" t="s">
        <v>7227</v>
      </c>
      <c r="C480" s="16" t="s">
        <v>7228</v>
      </c>
      <c r="D480" s="20">
        <v>1</v>
      </c>
      <c r="E480" s="549">
        <v>33.862123636363634</v>
      </c>
    </row>
    <row r="481" spans="1:5" ht="15.75">
      <c r="A481" s="15"/>
      <c r="B481" s="15" t="s">
        <v>7229</v>
      </c>
      <c r="C481" s="16" t="s">
        <v>7230</v>
      </c>
      <c r="D481" s="20">
        <v>1</v>
      </c>
      <c r="E481" s="549">
        <v>17.237978181818182</v>
      </c>
    </row>
    <row r="482" spans="1:5" ht="15.75">
      <c r="A482" s="15"/>
      <c r="B482" s="15" t="s">
        <v>7231</v>
      </c>
      <c r="C482" s="16" t="s">
        <v>7232</v>
      </c>
      <c r="D482" s="20">
        <v>1</v>
      </c>
      <c r="E482" s="549">
        <v>33.862123636363634</v>
      </c>
    </row>
    <row r="483" spans="1:5" ht="15.75">
      <c r="A483" s="15" t="s">
        <v>12577</v>
      </c>
      <c r="B483" s="15" t="s">
        <v>7233</v>
      </c>
      <c r="C483" s="16" t="s">
        <v>7234</v>
      </c>
      <c r="D483" s="20">
        <v>1</v>
      </c>
      <c r="E483" s="549">
        <v>17.183781818181817</v>
      </c>
    </row>
    <row r="484" spans="1:5" ht="15.75">
      <c r="A484" s="15"/>
      <c r="B484" s="15" t="s">
        <v>7235</v>
      </c>
      <c r="C484" s="16" t="s">
        <v>7236</v>
      </c>
      <c r="D484" s="20">
        <v>1</v>
      </c>
      <c r="E484" s="549">
        <v>50.242385454545456</v>
      </c>
    </row>
    <row r="485" spans="1:5" ht="15.75">
      <c r="A485" s="15"/>
      <c r="B485" s="15" t="s">
        <v>7237</v>
      </c>
      <c r="C485" s="16" t="s">
        <v>7238</v>
      </c>
      <c r="D485" s="20">
        <v>1</v>
      </c>
      <c r="E485" s="549">
        <v>37.539229090909089</v>
      </c>
    </row>
    <row r="486" spans="1:5" ht="15.75">
      <c r="A486" s="15"/>
      <c r="B486" s="15" t="s">
        <v>7239</v>
      </c>
      <c r="C486" s="16" t="s">
        <v>7240</v>
      </c>
      <c r="D486" s="20">
        <v>1</v>
      </c>
      <c r="E486" s="549">
        <v>72.70795636363637</v>
      </c>
    </row>
    <row r="487" spans="1:5" ht="15.75">
      <c r="A487" s="15"/>
      <c r="B487" s="15" t="s">
        <v>7241</v>
      </c>
      <c r="C487" s="16" t="s">
        <v>7242</v>
      </c>
      <c r="D487" s="20">
        <v>1</v>
      </c>
      <c r="E487" s="549">
        <v>35.16990545454545</v>
      </c>
    </row>
    <row r="488" spans="1:5" ht="15.75">
      <c r="A488" s="15" t="s">
        <v>13450</v>
      </c>
      <c r="B488" s="15" t="s">
        <v>7243</v>
      </c>
      <c r="C488" s="16" t="s">
        <v>7244</v>
      </c>
      <c r="D488" s="20">
        <v>1</v>
      </c>
      <c r="E488" s="549">
        <v>37.539229090909089</v>
      </c>
    </row>
    <row r="489" spans="1:5" ht="15.75">
      <c r="A489" s="15"/>
      <c r="B489" s="15" t="s">
        <v>7245</v>
      </c>
      <c r="C489" s="16" t="s">
        <v>7246</v>
      </c>
      <c r="D489" s="20">
        <v>1</v>
      </c>
      <c r="E489" s="549">
        <v>41.66404363636363</v>
      </c>
    </row>
    <row r="490" spans="1:5" ht="15.75">
      <c r="A490" s="15"/>
      <c r="B490" s="15" t="s">
        <v>7247</v>
      </c>
      <c r="C490" s="16" t="s">
        <v>7248</v>
      </c>
      <c r="D490" s="20">
        <v>1</v>
      </c>
      <c r="E490" s="549">
        <v>41.943272727272728</v>
      </c>
    </row>
    <row r="491" spans="1:5" ht="15.75">
      <c r="A491" s="15" t="s">
        <v>12584</v>
      </c>
      <c r="B491" s="15" t="s">
        <v>7249</v>
      </c>
      <c r="C491" s="16" t="s">
        <v>7250</v>
      </c>
      <c r="D491" s="20">
        <v>1</v>
      </c>
      <c r="E491" s="549">
        <v>9.2440145454545455</v>
      </c>
    </row>
    <row r="492" spans="1:5" ht="15.75">
      <c r="A492" s="15"/>
      <c r="B492" s="15" t="s">
        <v>7251</v>
      </c>
      <c r="C492" s="16" t="s">
        <v>7252</v>
      </c>
      <c r="D492" s="20">
        <v>1</v>
      </c>
      <c r="E492" s="549">
        <v>14.754370909090907</v>
      </c>
    </row>
    <row r="493" spans="1:5" ht="15.75">
      <c r="A493" s="15"/>
      <c r="B493" s="15" t="s">
        <v>7253</v>
      </c>
      <c r="C493" s="16" t="s">
        <v>7254</v>
      </c>
      <c r="D493" s="20">
        <v>1</v>
      </c>
      <c r="E493" s="549">
        <v>24.071432727272725</v>
      </c>
    </row>
    <row r="494" spans="1:5" ht="15.75">
      <c r="A494" s="15"/>
      <c r="B494" s="15" t="s">
        <v>7255</v>
      </c>
      <c r="C494" s="16" t="s">
        <v>7256</v>
      </c>
      <c r="D494" s="20">
        <v>1</v>
      </c>
      <c r="E494" s="549">
        <v>28.167970909090908</v>
      </c>
    </row>
    <row r="495" spans="1:5" ht="15.75">
      <c r="A495" s="15" t="s">
        <v>12575</v>
      </c>
      <c r="B495" s="15" t="s">
        <v>7257</v>
      </c>
      <c r="C495" s="16" t="s">
        <v>7258</v>
      </c>
      <c r="D495" s="20">
        <v>1</v>
      </c>
      <c r="E495" s="549">
        <v>28.566196363636358</v>
      </c>
    </row>
    <row r="496" spans="1:5" ht="15.75">
      <c r="A496" s="15"/>
      <c r="B496" s="15" t="s">
        <v>7259</v>
      </c>
      <c r="C496" s="16" t="s">
        <v>7261</v>
      </c>
      <c r="D496" s="20">
        <v>1</v>
      </c>
      <c r="E496" s="549">
        <v>20.591083636363635</v>
      </c>
    </row>
    <row r="497" spans="1:5" ht="15.75">
      <c r="A497" s="15"/>
      <c r="B497" s="15" t="s">
        <v>7262</v>
      </c>
      <c r="C497" s="16" t="s">
        <v>7263</v>
      </c>
      <c r="D497" s="20">
        <v>1</v>
      </c>
      <c r="E497" s="549">
        <v>27.73557818181818</v>
      </c>
    </row>
    <row r="498" spans="1:5" ht="15.75">
      <c r="A498" s="15"/>
      <c r="B498" s="15" t="s">
        <v>7264</v>
      </c>
      <c r="C498" s="16" t="s">
        <v>7265</v>
      </c>
      <c r="D498" s="20">
        <v>1</v>
      </c>
      <c r="E498" s="549">
        <v>40.78276363636364</v>
      </c>
    </row>
    <row r="499" spans="1:5" ht="15.75">
      <c r="A499" s="15"/>
      <c r="B499" s="15" t="s">
        <v>7266</v>
      </c>
      <c r="C499" s="16" t="s">
        <v>7267</v>
      </c>
      <c r="D499" s="20">
        <v>1</v>
      </c>
      <c r="E499" s="549">
        <v>24.071432727272725</v>
      </c>
    </row>
    <row r="500" spans="1:5" ht="15.75">
      <c r="A500" s="15" t="s">
        <v>12580</v>
      </c>
      <c r="B500" s="15" t="s">
        <v>7268</v>
      </c>
      <c r="C500" s="16" t="s">
        <v>7269</v>
      </c>
      <c r="D500" s="20">
        <v>1</v>
      </c>
      <c r="E500" s="549">
        <v>4.4947636363636354</v>
      </c>
    </row>
    <row r="501" spans="1:5" ht="15.75">
      <c r="A501" s="15" t="s">
        <v>12581</v>
      </c>
      <c r="B501" s="15" t="s">
        <v>7270</v>
      </c>
      <c r="C501" s="16" t="s">
        <v>7271</v>
      </c>
      <c r="D501" s="20">
        <v>1</v>
      </c>
      <c r="E501" s="549">
        <v>4.6396799999999994</v>
      </c>
    </row>
    <row r="502" spans="1:5" ht="15.75">
      <c r="A502" s="15" t="s">
        <v>12582</v>
      </c>
      <c r="B502" s="15" t="s">
        <v>7272</v>
      </c>
      <c r="C502" s="16" t="s">
        <v>7273</v>
      </c>
      <c r="D502" s="20">
        <v>1</v>
      </c>
      <c r="E502" s="549">
        <v>4.4594181818181813</v>
      </c>
    </row>
    <row r="503" spans="1:5" ht="15.75">
      <c r="A503" s="15"/>
      <c r="B503" s="15" t="s">
        <v>7274</v>
      </c>
      <c r="C503" s="16" t="s">
        <v>7275</v>
      </c>
      <c r="D503" s="20">
        <v>1</v>
      </c>
      <c r="E503" s="549">
        <v>24.222239999999999</v>
      </c>
    </row>
    <row r="504" spans="1:5" ht="15.75">
      <c r="A504" s="15"/>
      <c r="B504" s="15" t="s">
        <v>7276</v>
      </c>
      <c r="C504" s="16" t="s">
        <v>7277</v>
      </c>
      <c r="D504" s="20">
        <v>1</v>
      </c>
      <c r="E504" s="549">
        <v>24.222239999999999</v>
      </c>
    </row>
    <row r="505" spans="1:5" ht="15.75">
      <c r="A505" s="15"/>
      <c r="B505" s="15" t="s">
        <v>7278</v>
      </c>
      <c r="C505" s="16" t="s">
        <v>7279</v>
      </c>
      <c r="D505" s="20">
        <v>1</v>
      </c>
      <c r="E505" s="549">
        <v>32.024160000000002</v>
      </c>
    </row>
    <row r="506" spans="1:5" ht="15.75">
      <c r="A506" s="15" t="s">
        <v>12583</v>
      </c>
      <c r="B506" s="15" t="s">
        <v>7280</v>
      </c>
      <c r="C506" s="16" t="s">
        <v>7281</v>
      </c>
      <c r="D506" s="20">
        <v>1</v>
      </c>
      <c r="E506" s="549">
        <v>18.524552727272727</v>
      </c>
    </row>
    <row r="507" spans="1:5" ht="15.75">
      <c r="A507" s="15"/>
      <c r="B507" s="15" t="s">
        <v>7282</v>
      </c>
      <c r="C507" s="16" t="s">
        <v>7283</v>
      </c>
      <c r="D507" s="20">
        <v>1</v>
      </c>
      <c r="E507" s="549">
        <v>150.31832727272726</v>
      </c>
    </row>
    <row r="508" spans="1:5" ht="15.75">
      <c r="A508" s="15"/>
      <c r="B508" s="15" t="s">
        <v>7284</v>
      </c>
      <c r="C508" s="16" t="s">
        <v>7285</v>
      </c>
      <c r="D508" s="20">
        <v>1</v>
      </c>
      <c r="E508" s="549">
        <v>150.31832727272726</v>
      </c>
    </row>
    <row r="509" spans="1:5" ht="15.75">
      <c r="A509" s="15" t="s">
        <v>12578</v>
      </c>
      <c r="B509" s="15" t="s">
        <v>7288</v>
      </c>
      <c r="C509" s="16" t="s">
        <v>7289</v>
      </c>
      <c r="D509" s="20">
        <v>1</v>
      </c>
      <c r="E509" s="549">
        <v>3.5522181818181817</v>
      </c>
    </row>
    <row r="510" spans="1:5" ht="15.75">
      <c r="A510" s="15" t="s">
        <v>12579</v>
      </c>
      <c r="B510" s="15" t="s">
        <v>7290</v>
      </c>
      <c r="C510" s="16" t="s">
        <v>7291</v>
      </c>
      <c r="D510" s="20">
        <v>1</v>
      </c>
      <c r="E510" s="549">
        <v>8.4098618181818185</v>
      </c>
    </row>
    <row r="511" spans="1:5" ht="15.75">
      <c r="A511" s="15"/>
      <c r="B511" s="15" t="s">
        <v>7292</v>
      </c>
      <c r="C511" s="16" t="s">
        <v>7293</v>
      </c>
      <c r="D511" s="20">
        <v>1</v>
      </c>
      <c r="E511" s="549">
        <v>50.242385454545456</v>
      </c>
    </row>
    <row r="512" spans="1:5" ht="15.75">
      <c r="A512" s="15"/>
      <c r="B512" s="15" t="s">
        <v>7294</v>
      </c>
      <c r="C512" s="16" t="s">
        <v>7295</v>
      </c>
      <c r="D512" s="20">
        <v>1</v>
      </c>
      <c r="E512" s="549">
        <v>5.8367127272727259</v>
      </c>
    </row>
    <row r="513" spans="1:5" ht="15.75">
      <c r="A513" s="15"/>
      <c r="B513" s="15" t="s">
        <v>7296</v>
      </c>
      <c r="C513" s="16" t="s">
        <v>7297</v>
      </c>
      <c r="D513" s="20">
        <v>1</v>
      </c>
      <c r="E513" s="549">
        <v>11.274021818181817</v>
      </c>
    </row>
    <row r="514" spans="1:5" ht="15.75">
      <c r="A514" s="15"/>
      <c r="B514" s="15" t="s">
        <v>7298</v>
      </c>
      <c r="C514" s="16" t="s">
        <v>7299</v>
      </c>
      <c r="D514" s="20">
        <v>1</v>
      </c>
      <c r="E514" s="549">
        <v>46.47455999999999</v>
      </c>
    </row>
    <row r="515" spans="1:5" ht="15.75">
      <c r="A515" s="15"/>
      <c r="B515" s="15" t="s">
        <v>7300</v>
      </c>
      <c r="C515" s="16" t="s">
        <v>7301</v>
      </c>
      <c r="D515" s="20">
        <v>1</v>
      </c>
      <c r="E515" s="549">
        <v>60.867229090909085</v>
      </c>
    </row>
    <row r="516" spans="1:5" ht="15.75">
      <c r="A516" s="15"/>
      <c r="B516" s="15" t="s">
        <v>7302</v>
      </c>
      <c r="C516" s="16" t="s">
        <v>7303</v>
      </c>
      <c r="D516" s="20">
        <v>1</v>
      </c>
      <c r="E516" s="549">
        <v>78.847461818181827</v>
      </c>
    </row>
    <row r="517" spans="1:5" ht="15.75">
      <c r="A517" s="15"/>
      <c r="B517" s="15" t="s">
        <v>7304</v>
      </c>
      <c r="C517" s="16" t="s">
        <v>7305</v>
      </c>
      <c r="D517" s="20">
        <v>1</v>
      </c>
      <c r="E517" s="549">
        <v>101.68651636363637</v>
      </c>
    </row>
    <row r="518" spans="1:5" ht="15.75">
      <c r="A518" s="15" t="s">
        <v>12562</v>
      </c>
      <c r="B518" s="15" t="s">
        <v>7306</v>
      </c>
      <c r="C518" s="16" t="s">
        <v>7307</v>
      </c>
      <c r="D518" s="20">
        <v>1</v>
      </c>
      <c r="E518" s="549">
        <v>97.661847272727272</v>
      </c>
    </row>
    <row r="519" spans="1:5" ht="15.75">
      <c r="A519" s="15"/>
      <c r="B519" s="15" t="s">
        <v>7308</v>
      </c>
      <c r="C519" s="16" t="s">
        <v>7309</v>
      </c>
      <c r="D519" s="20">
        <v>1</v>
      </c>
      <c r="E519" s="549">
        <v>176.33022545454546</v>
      </c>
    </row>
    <row r="520" spans="1:5" ht="15.75">
      <c r="A520" s="15" t="s">
        <v>12564</v>
      </c>
      <c r="B520" s="15" t="s">
        <v>7310</v>
      </c>
      <c r="C520" s="16" t="s">
        <v>7021</v>
      </c>
      <c r="D520" s="20">
        <v>1</v>
      </c>
      <c r="E520" s="549">
        <v>73.591592727272726</v>
      </c>
    </row>
    <row r="521" spans="1:5" ht="15.75">
      <c r="A521" s="15"/>
      <c r="B521" s="15" t="s">
        <v>7022</v>
      </c>
      <c r="C521" s="16" t="s">
        <v>6146</v>
      </c>
      <c r="D521" s="20">
        <v>1</v>
      </c>
      <c r="E521" s="549">
        <v>136.41578181818181</v>
      </c>
    </row>
    <row r="522" spans="1:5" ht="15.75">
      <c r="A522" s="15" t="s">
        <v>12565</v>
      </c>
      <c r="B522" s="15" t="s">
        <v>6147</v>
      </c>
      <c r="C522" s="16" t="s">
        <v>6148</v>
      </c>
      <c r="D522" s="20">
        <v>1</v>
      </c>
      <c r="E522" s="549">
        <v>132.68094545454545</v>
      </c>
    </row>
    <row r="523" spans="1:5" ht="15.75">
      <c r="A523" s="15" t="s">
        <v>12566</v>
      </c>
      <c r="B523" s="15" t="s">
        <v>6149</v>
      </c>
      <c r="C523" s="16" t="s">
        <v>6150</v>
      </c>
      <c r="D523" s="20">
        <v>1</v>
      </c>
      <c r="E523" s="549">
        <v>160.74052363636363</v>
      </c>
    </row>
    <row r="524" spans="1:5" ht="15.75">
      <c r="A524" s="15"/>
      <c r="B524" s="15" t="s">
        <v>6151</v>
      </c>
      <c r="C524" s="16" t="s">
        <v>6152</v>
      </c>
      <c r="D524" s="20">
        <v>1</v>
      </c>
      <c r="E524" s="549">
        <v>235.31354181818182</v>
      </c>
    </row>
    <row r="525" spans="1:5" ht="15.75">
      <c r="A525" s="15" t="s">
        <v>12563</v>
      </c>
      <c r="B525" s="15" t="s">
        <v>6153</v>
      </c>
      <c r="C525" s="16" t="s">
        <v>6154</v>
      </c>
      <c r="D525" s="20">
        <v>1</v>
      </c>
      <c r="E525" s="549">
        <v>52.601105454545454</v>
      </c>
    </row>
    <row r="526" spans="1:5" ht="15.75">
      <c r="A526" s="15"/>
      <c r="B526" s="15" t="s">
        <v>6155</v>
      </c>
      <c r="C526" s="16" t="s">
        <v>6156</v>
      </c>
      <c r="D526" s="20">
        <v>1</v>
      </c>
      <c r="E526" s="549">
        <v>95.378530909090898</v>
      </c>
    </row>
    <row r="527" spans="1:5" ht="15.75">
      <c r="A527" s="15"/>
      <c r="B527" s="15" t="s">
        <v>6157</v>
      </c>
      <c r="C527" s="16" t="s">
        <v>6158</v>
      </c>
      <c r="D527" s="20">
        <v>1</v>
      </c>
      <c r="E527" s="549">
        <v>35.537498181818179</v>
      </c>
    </row>
    <row r="528" spans="1:5" ht="15.75">
      <c r="A528" s="15"/>
      <c r="B528" s="15" t="s">
        <v>6159</v>
      </c>
      <c r="C528" s="16" t="s">
        <v>6160</v>
      </c>
      <c r="D528" s="20">
        <v>1</v>
      </c>
      <c r="E528" s="549">
        <v>38.600770909090905</v>
      </c>
    </row>
    <row r="529" spans="1:5" ht="15.75">
      <c r="A529" s="15"/>
      <c r="B529" s="15" t="s">
        <v>6161</v>
      </c>
      <c r="C529" s="16" t="s">
        <v>6162</v>
      </c>
      <c r="D529" s="20">
        <v>1</v>
      </c>
      <c r="E529" s="549">
        <v>46.566458181818177</v>
      </c>
    </row>
    <row r="530" spans="1:5" ht="15.75">
      <c r="A530" s="15"/>
      <c r="B530" s="15" t="s">
        <v>6163</v>
      </c>
      <c r="C530" s="16" t="s">
        <v>6164</v>
      </c>
      <c r="D530" s="20">
        <v>1</v>
      </c>
      <c r="E530" s="549">
        <v>182.17989818181815</v>
      </c>
    </row>
    <row r="531" spans="1:5" ht="15.75">
      <c r="A531" s="15"/>
      <c r="B531" s="15" t="s">
        <v>6165</v>
      </c>
      <c r="C531" s="16" t="s">
        <v>6166</v>
      </c>
      <c r="D531" s="20">
        <v>1</v>
      </c>
      <c r="E531" s="549">
        <v>349.24490181818186</v>
      </c>
    </row>
    <row r="532" spans="1:5" ht="15.75">
      <c r="A532" s="15"/>
      <c r="B532" s="15" t="s">
        <v>6167</v>
      </c>
      <c r="C532" s="16" t="s">
        <v>6168</v>
      </c>
      <c r="D532" s="20">
        <v>1</v>
      </c>
      <c r="E532" s="549">
        <v>114.78082909090908</v>
      </c>
    </row>
    <row r="533" spans="1:5" ht="15.75">
      <c r="A533" s="15"/>
      <c r="B533" s="15" t="s">
        <v>6169</v>
      </c>
      <c r="C533" s="16" t="s">
        <v>6170</v>
      </c>
      <c r="D533" s="20">
        <v>1</v>
      </c>
      <c r="E533" s="549">
        <v>378.65467636363633</v>
      </c>
    </row>
    <row r="534" spans="1:5" ht="15.75">
      <c r="A534" s="15"/>
      <c r="B534" s="15" t="s">
        <v>6171</v>
      </c>
      <c r="C534" s="16" t="s">
        <v>6172</v>
      </c>
      <c r="D534" s="20">
        <v>1</v>
      </c>
      <c r="E534" s="549">
        <v>302.67962181818177</v>
      </c>
    </row>
    <row r="535" spans="1:5" ht="15.75">
      <c r="A535" s="15"/>
      <c r="B535" s="15" t="s">
        <v>6173</v>
      </c>
      <c r="C535" s="16" t="s">
        <v>6174</v>
      </c>
      <c r="D535" s="20">
        <v>1</v>
      </c>
      <c r="E535" s="549">
        <v>332.49822545454549</v>
      </c>
    </row>
    <row r="536" spans="1:5" ht="15.75">
      <c r="A536" s="15"/>
      <c r="B536" s="15" t="s">
        <v>6175</v>
      </c>
      <c r="C536" s="16" t="s">
        <v>6176</v>
      </c>
      <c r="D536" s="20">
        <v>1</v>
      </c>
      <c r="E536" s="549">
        <v>38.600770909090905</v>
      </c>
    </row>
    <row r="537" spans="1:5" ht="15.75">
      <c r="A537" s="15"/>
      <c r="B537" s="15" t="s">
        <v>6177</v>
      </c>
      <c r="C537" s="16" t="s">
        <v>6178</v>
      </c>
      <c r="D537" s="20">
        <v>1</v>
      </c>
      <c r="E537" s="549">
        <v>38.600770909090905</v>
      </c>
    </row>
    <row r="538" spans="1:5" ht="15.75">
      <c r="A538" s="15"/>
      <c r="B538" s="15" t="s">
        <v>6179</v>
      </c>
      <c r="C538" s="16" t="s">
        <v>6180</v>
      </c>
      <c r="D538" s="20">
        <v>1</v>
      </c>
      <c r="E538" s="549">
        <v>41.256392727272726</v>
      </c>
    </row>
    <row r="539" spans="1:5" ht="15.75">
      <c r="A539" s="15"/>
      <c r="B539" s="15" t="s">
        <v>6181</v>
      </c>
      <c r="C539" s="16" t="s">
        <v>6182</v>
      </c>
      <c r="D539" s="20">
        <v>1</v>
      </c>
      <c r="E539" s="549">
        <v>54.327141818181815</v>
      </c>
    </row>
    <row r="540" spans="1:5" ht="15.75">
      <c r="A540" s="15"/>
      <c r="B540" s="15" t="s">
        <v>6183</v>
      </c>
      <c r="C540" s="16" t="s">
        <v>6184</v>
      </c>
      <c r="D540" s="20">
        <v>1</v>
      </c>
      <c r="E540" s="549">
        <v>54.327141818181815</v>
      </c>
    </row>
    <row r="541" spans="1:5" ht="15.75">
      <c r="A541" s="15" t="s">
        <v>13451</v>
      </c>
      <c r="B541" s="15" t="s">
        <v>6185</v>
      </c>
      <c r="C541" s="16" t="s">
        <v>6186</v>
      </c>
      <c r="D541" s="20">
        <v>1</v>
      </c>
      <c r="E541" s="549">
        <v>54.327141818181815</v>
      </c>
    </row>
    <row r="542" spans="1:5" ht="15.75">
      <c r="A542" s="15"/>
      <c r="B542" s="15" t="s">
        <v>6187</v>
      </c>
      <c r="C542" s="16" t="s">
        <v>6188</v>
      </c>
      <c r="D542" s="20">
        <v>1</v>
      </c>
      <c r="E542" s="549">
        <v>83.328087272727259</v>
      </c>
    </row>
    <row r="543" spans="1:5" ht="15.75">
      <c r="A543" s="15"/>
      <c r="B543" s="15" t="s">
        <v>6189</v>
      </c>
      <c r="C543" s="16" t="s">
        <v>6190</v>
      </c>
      <c r="D543" s="20">
        <v>1</v>
      </c>
      <c r="E543" s="549">
        <v>83.328087272727259</v>
      </c>
    </row>
    <row r="544" spans="1:5" ht="15.75">
      <c r="A544" s="15" t="s">
        <v>12585</v>
      </c>
      <c r="B544" s="15" t="s">
        <v>6191</v>
      </c>
      <c r="C544" s="16" t="s">
        <v>6192</v>
      </c>
      <c r="D544" s="20">
        <v>1</v>
      </c>
      <c r="E544" s="549">
        <v>39.586909090909089</v>
      </c>
    </row>
    <row r="545" spans="1:5" ht="15.75">
      <c r="A545" s="15" t="s">
        <v>12586</v>
      </c>
      <c r="B545" s="15" t="s">
        <v>6193</v>
      </c>
      <c r="C545" s="16" t="s">
        <v>6194</v>
      </c>
      <c r="D545" s="20">
        <v>1</v>
      </c>
      <c r="E545" s="549">
        <v>27.152378181818182</v>
      </c>
    </row>
    <row r="546" spans="1:5" ht="15.75">
      <c r="A546" s="15"/>
      <c r="B546" s="15" t="s">
        <v>6195</v>
      </c>
      <c r="C546" s="16" t="s">
        <v>6196</v>
      </c>
      <c r="D546" s="20">
        <v>1</v>
      </c>
      <c r="E546" s="549">
        <v>57.186589090909081</v>
      </c>
    </row>
    <row r="547" spans="1:5" ht="15.75">
      <c r="A547" s="15"/>
      <c r="B547" s="15" t="s">
        <v>6197</v>
      </c>
      <c r="C547" s="16" t="s">
        <v>6198</v>
      </c>
      <c r="D547" s="20">
        <v>1</v>
      </c>
      <c r="E547" s="549">
        <v>62.087825454545452</v>
      </c>
    </row>
    <row r="548" spans="1:5" ht="15.75">
      <c r="A548" s="15" t="s">
        <v>12587</v>
      </c>
      <c r="B548" s="15" t="s">
        <v>6199</v>
      </c>
      <c r="C548" s="16" t="s">
        <v>6200</v>
      </c>
      <c r="D548" s="20">
        <v>1</v>
      </c>
      <c r="E548" s="549">
        <v>49.410589090909092</v>
      </c>
    </row>
    <row r="549" spans="1:5" ht="15.75">
      <c r="A549" s="15" t="s">
        <v>12588</v>
      </c>
      <c r="B549" s="15" t="s">
        <v>6201</v>
      </c>
      <c r="C549" s="16" t="s">
        <v>5338</v>
      </c>
      <c r="D549" s="20">
        <v>1</v>
      </c>
      <c r="E549" s="549">
        <v>98.850632727272711</v>
      </c>
    </row>
    <row r="550" spans="1:5" ht="15.75">
      <c r="A550" s="15" t="s">
        <v>12589</v>
      </c>
      <c r="B550" s="15" t="s">
        <v>5339</v>
      </c>
      <c r="C550" s="16" t="s">
        <v>5340</v>
      </c>
      <c r="D550" s="20">
        <v>1</v>
      </c>
      <c r="E550" s="549">
        <v>109.48018909090909</v>
      </c>
    </row>
    <row r="551" spans="1:5" ht="15.75">
      <c r="A551" s="15" t="s">
        <v>12590</v>
      </c>
      <c r="B551" s="15" t="s">
        <v>5341</v>
      </c>
      <c r="C551" s="16" t="s">
        <v>5342</v>
      </c>
      <c r="D551" s="20">
        <v>1</v>
      </c>
      <c r="E551" s="549">
        <v>143.66513454545455</v>
      </c>
    </row>
    <row r="552" spans="1:5" ht="15.75">
      <c r="A552" s="15"/>
      <c r="B552" s="15" t="s">
        <v>7286</v>
      </c>
      <c r="C552" s="16" t="s">
        <v>7287</v>
      </c>
      <c r="D552" s="20">
        <v>1</v>
      </c>
      <c r="E552" s="549">
        <v>78.629498181818178</v>
      </c>
    </row>
    <row r="553" spans="1:5" ht="15.75">
      <c r="A553" s="15"/>
      <c r="B553" s="15"/>
      <c r="C553" s="16"/>
      <c r="D553" s="20"/>
      <c r="E553" s="549"/>
    </row>
    <row r="554" spans="1:5" ht="15.75">
      <c r="A554" s="15"/>
      <c r="B554" s="15"/>
      <c r="C554" s="146" t="s">
        <v>897</v>
      </c>
      <c r="D554" s="20"/>
      <c r="E554" s="549"/>
    </row>
    <row r="555" spans="1:5" ht="15.75">
      <c r="A555" s="15"/>
      <c r="B555" s="15" t="s">
        <v>5343</v>
      </c>
      <c r="C555" s="16" t="s">
        <v>7035</v>
      </c>
      <c r="D555" s="20">
        <v>1</v>
      </c>
      <c r="E555" s="549">
        <v>162.42706636363636</v>
      </c>
    </row>
    <row r="556" spans="1:5" ht="15.75">
      <c r="A556" s="15"/>
      <c r="B556" s="15" t="s">
        <v>7036</v>
      </c>
      <c r="C556" s="16" t="s">
        <v>7037</v>
      </c>
      <c r="D556" s="20">
        <v>1</v>
      </c>
      <c r="E556" s="549">
        <v>211.03602545454547</v>
      </c>
    </row>
    <row r="557" spans="1:5" ht="15.75">
      <c r="A557" s="15" t="s">
        <v>13452</v>
      </c>
      <c r="B557" s="15" t="s">
        <v>7038</v>
      </c>
      <c r="C557" s="16" t="s">
        <v>7039</v>
      </c>
      <c r="D557" s="20">
        <v>1</v>
      </c>
      <c r="E557" s="549">
        <v>179.02514454545457</v>
      </c>
    </row>
    <row r="558" spans="1:5" ht="15.75">
      <c r="A558" s="15" t="s">
        <v>13453</v>
      </c>
      <c r="B558" s="15" t="s">
        <v>7040</v>
      </c>
      <c r="C558" s="16" t="s">
        <v>7041</v>
      </c>
      <c r="D558" s="20">
        <v>1</v>
      </c>
      <c r="E558" s="549">
        <v>202.6799918181818</v>
      </c>
    </row>
    <row r="559" spans="1:5" ht="15.75">
      <c r="A559" s="15"/>
      <c r="B559" s="15" t="s">
        <v>7042</v>
      </c>
      <c r="C559" s="16" t="s">
        <v>7043</v>
      </c>
      <c r="D559" s="20">
        <v>1</v>
      </c>
      <c r="E559" s="549">
        <v>244.505</v>
      </c>
    </row>
    <row r="560" spans="1:5" ht="15.75">
      <c r="A560" s="15"/>
      <c r="B560" s="15" t="s">
        <v>7044</v>
      </c>
      <c r="C560" s="16" t="s">
        <v>7045</v>
      </c>
      <c r="D560" s="20">
        <v>1</v>
      </c>
      <c r="E560" s="549">
        <v>233.56259181818183</v>
      </c>
    </row>
    <row r="561" spans="1:5" ht="15.75">
      <c r="A561" s="15"/>
      <c r="B561" s="15"/>
      <c r="C561" s="16"/>
      <c r="D561" s="20"/>
      <c r="E561" s="549"/>
    </row>
    <row r="562" spans="1:5" ht="15.75">
      <c r="A562" s="15"/>
      <c r="B562" s="15"/>
      <c r="C562" s="146" t="s">
        <v>9257</v>
      </c>
      <c r="D562" s="20"/>
      <c r="E562" s="549"/>
    </row>
    <row r="563" spans="1:5" ht="15.75">
      <c r="A563" s="15" t="s">
        <v>12594</v>
      </c>
      <c r="B563" s="17" t="s">
        <v>7983</v>
      </c>
      <c r="C563" s="16" t="s">
        <v>7984</v>
      </c>
      <c r="D563" s="20">
        <v>10</v>
      </c>
      <c r="E563" s="549">
        <v>3.1505318181818183</v>
      </c>
    </row>
    <row r="564" spans="1:5" ht="15.75">
      <c r="A564" s="15"/>
      <c r="B564" s="17" t="s">
        <v>7985</v>
      </c>
      <c r="C564" s="16" t="s">
        <v>7986</v>
      </c>
      <c r="D564" s="20">
        <v>10</v>
      </c>
      <c r="E564" s="549">
        <v>8.1217227272727275</v>
      </c>
    </row>
    <row r="565" spans="1:5" ht="15.75">
      <c r="A565" s="15"/>
      <c r="B565" s="17" t="s">
        <v>7987</v>
      </c>
      <c r="C565" s="16" t="s">
        <v>7988</v>
      </c>
      <c r="D565" s="20">
        <v>10</v>
      </c>
      <c r="E565" s="549">
        <v>8.9386445454545456</v>
      </c>
    </row>
    <row r="566" spans="1:5" ht="15.75">
      <c r="A566" s="15"/>
      <c r="B566" s="17" t="s">
        <v>7989</v>
      </c>
      <c r="C566" s="16" t="s">
        <v>7990</v>
      </c>
      <c r="D566" s="20">
        <v>10</v>
      </c>
      <c r="E566" s="549">
        <v>5.3912618181818184</v>
      </c>
    </row>
    <row r="567" spans="1:5" ht="15.75">
      <c r="A567" s="15" t="s">
        <v>12595</v>
      </c>
      <c r="B567" s="17" t="s">
        <v>7991</v>
      </c>
      <c r="C567" s="16" t="s">
        <v>7992</v>
      </c>
      <c r="D567" s="20">
        <v>10</v>
      </c>
      <c r="E567" s="549">
        <v>4.4487409090909082</v>
      </c>
    </row>
    <row r="568" spans="1:5" ht="15.75">
      <c r="A568" s="15" t="s">
        <v>12597</v>
      </c>
      <c r="B568" s="17" t="s">
        <v>7993</v>
      </c>
      <c r="C568" s="16" t="s">
        <v>7994</v>
      </c>
      <c r="D568" s="20">
        <v>10</v>
      </c>
      <c r="E568" s="549">
        <v>3.2149145454545454</v>
      </c>
    </row>
    <row r="569" spans="1:5" ht="15.75">
      <c r="A569" s="15"/>
      <c r="B569" s="17" t="s">
        <v>7995</v>
      </c>
      <c r="C569" s="16" t="s">
        <v>7996</v>
      </c>
      <c r="D569" s="20">
        <v>10</v>
      </c>
      <c r="E569" s="549">
        <v>8.8658181818181827</v>
      </c>
    </row>
    <row r="570" spans="1:5" ht="15.75">
      <c r="A570" s="15"/>
      <c r="B570" s="17" t="s">
        <v>7997</v>
      </c>
      <c r="C570" s="16" t="s">
        <v>7998</v>
      </c>
      <c r="D570" s="20">
        <v>10</v>
      </c>
      <c r="E570" s="549">
        <v>9.5740281818181803</v>
      </c>
    </row>
    <row r="571" spans="1:5" ht="15.75">
      <c r="A571" s="15" t="s">
        <v>12596</v>
      </c>
      <c r="B571" s="17" t="s">
        <v>7999</v>
      </c>
      <c r="C571" s="16" t="s">
        <v>8000</v>
      </c>
      <c r="D571" s="20">
        <v>10</v>
      </c>
      <c r="E571" s="549">
        <v>8.1839945454545457</v>
      </c>
    </row>
    <row r="572" spans="1:5" ht="15.75">
      <c r="A572" s="15" t="s">
        <v>12591</v>
      </c>
      <c r="B572" s="17" t="s">
        <v>8001</v>
      </c>
      <c r="C572" s="16" t="s">
        <v>8002</v>
      </c>
      <c r="D572" s="20">
        <v>10</v>
      </c>
      <c r="E572" s="549">
        <v>7.3069118181818187</v>
      </c>
    </row>
    <row r="573" spans="1:5" ht="15.75">
      <c r="A573" s="15" t="s">
        <v>12592</v>
      </c>
      <c r="B573" s="17" t="s">
        <v>8003</v>
      </c>
      <c r="C573" s="16" t="s">
        <v>8004</v>
      </c>
      <c r="D573" s="20">
        <v>10</v>
      </c>
      <c r="E573" s="549">
        <v>4.4487409090909082</v>
      </c>
    </row>
    <row r="574" spans="1:5" ht="15.75">
      <c r="A574" s="15" t="s">
        <v>12593</v>
      </c>
      <c r="B574" s="17" t="s">
        <v>8005</v>
      </c>
      <c r="C574" s="16" t="s">
        <v>8006</v>
      </c>
      <c r="D574" s="20">
        <v>10</v>
      </c>
      <c r="E574" s="549">
        <v>6.8847299999999994</v>
      </c>
    </row>
    <row r="575" spans="1:5" ht="15.75">
      <c r="A575" s="15"/>
      <c r="B575" s="17" t="s">
        <v>8007</v>
      </c>
      <c r="C575" s="16" t="s">
        <v>8008</v>
      </c>
      <c r="D575" s="20">
        <v>10</v>
      </c>
      <c r="E575" s="549">
        <v>10.708641818181817</v>
      </c>
    </row>
    <row r="576" spans="1:5" ht="15.75">
      <c r="A576" s="15" t="s">
        <v>12598</v>
      </c>
      <c r="B576" s="17" t="s">
        <v>8009</v>
      </c>
      <c r="C576" s="16" t="s">
        <v>8010</v>
      </c>
      <c r="D576" s="20">
        <v>10</v>
      </c>
      <c r="E576" s="549">
        <v>3.0975000000000001</v>
      </c>
    </row>
    <row r="577" spans="1:5" ht="15.75">
      <c r="A577" s="15" t="s">
        <v>12599</v>
      </c>
      <c r="B577" s="17" t="s">
        <v>8011</v>
      </c>
      <c r="C577" s="16" t="s">
        <v>8012</v>
      </c>
      <c r="D577" s="20">
        <v>10</v>
      </c>
      <c r="E577" s="549">
        <v>3.9948954545454498</v>
      </c>
    </row>
    <row r="578" spans="1:5" ht="15.75">
      <c r="A578" s="15" t="s">
        <v>12601</v>
      </c>
      <c r="B578" s="17" t="s">
        <v>8013</v>
      </c>
      <c r="C578" s="16" t="s">
        <v>8014</v>
      </c>
      <c r="D578" s="20">
        <v>10</v>
      </c>
      <c r="E578" s="549">
        <v>4.05927818181818</v>
      </c>
    </row>
    <row r="579" spans="1:5" ht="15.75">
      <c r="A579" s="15" t="s">
        <v>12602</v>
      </c>
      <c r="B579" s="17" t="s">
        <v>8015</v>
      </c>
      <c r="C579" s="16" t="s">
        <v>8016</v>
      </c>
      <c r="D579" s="20">
        <v>10</v>
      </c>
      <c r="E579" s="549">
        <v>6.9501681818181815</v>
      </c>
    </row>
    <row r="580" spans="1:5" ht="15.75">
      <c r="A580" s="15" t="s">
        <v>12603</v>
      </c>
      <c r="B580" s="17" t="s">
        <v>8017</v>
      </c>
      <c r="C580" s="16" t="s">
        <v>7339</v>
      </c>
      <c r="D580" s="20">
        <v>10</v>
      </c>
      <c r="E580" s="549">
        <v>15.472963636363636</v>
      </c>
    </row>
    <row r="581" spans="1:5" ht="15.75">
      <c r="A581" s="15" t="s">
        <v>12604</v>
      </c>
      <c r="B581" s="17" t="s">
        <v>7340</v>
      </c>
      <c r="C581" s="16" t="s">
        <v>7341</v>
      </c>
      <c r="D581" s="20">
        <v>10</v>
      </c>
      <c r="E581" s="549">
        <v>23.231609999999996</v>
      </c>
    </row>
    <row r="582" spans="1:5" ht="15.75">
      <c r="A582" s="15" t="s">
        <v>12605</v>
      </c>
      <c r="B582" s="17" t="s">
        <v>7342</v>
      </c>
      <c r="C582" s="16" t="s">
        <v>7343</v>
      </c>
      <c r="D582" s="20">
        <v>10</v>
      </c>
      <c r="E582" s="549">
        <v>11.464347272727272</v>
      </c>
    </row>
    <row r="583" spans="1:5" ht="15.75">
      <c r="A583" s="15" t="s">
        <v>12606</v>
      </c>
      <c r="B583" s="17" t="s">
        <v>7344</v>
      </c>
      <c r="C583" s="16" t="s">
        <v>7345</v>
      </c>
      <c r="D583" s="20">
        <v>10</v>
      </c>
      <c r="E583" s="549">
        <v>24.865453636363636</v>
      </c>
    </row>
    <row r="584" spans="1:5" ht="15.75">
      <c r="A584" s="15" t="s">
        <v>12607</v>
      </c>
      <c r="B584" s="17" t="s">
        <v>7346</v>
      </c>
      <c r="C584" s="16" t="s">
        <v>7347</v>
      </c>
      <c r="D584" s="20">
        <v>10</v>
      </c>
      <c r="E584" s="549">
        <v>4.5827836363636356</v>
      </c>
    </row>
    <row r="585" spans="1:5" ht="15.75">
      <c r="A585" s="15" t="s">
        <v>12608</v>
      </c>
      <c r="B585" s="17" t="s">
        <v>7348</v>
      </c>
      <c r="C585" s="16" t="s">
        <v>7349</v>
      </c>
      <c r="D585" s="20">
        <v>10</v>
      </c>
      <c r="E585" s="549">
        <v>49.687633636363628</v>
      </c>
    </row>
    <row r="586" spans="1:5" ht="15.75">
      <c r="A586" s="15" t="s">
        <v>12600</v>
      </c>
      <c r="B586" s="17" t="s">
        <v>7350</v>
      </c>
      <c r="C586" s="16" t="s">
        <v>7351</v>
      </c>
      <c r="D586" s="20">
        <v>6</v>
      </c>
      <c r="E586" s="549">
        <v>6.6250881818181817</v>
      </c>
    </row>
    <row r="587" spans="1:5" ht="15.75">
      <c r="A587" s="15" t="s">
        <v>12616</v>
      </c>
      <c r="B587" s="17" t="s">
        <v>7352</v>
      </c>
      <c r="C587" s="16" t="s">
        <v>7353</v>
      </c>
      <c r="D587" s="20">
        <v>1</v>
      </c>
      <c r="E587" s="549">
        <v>1.1694</v>
      </c>
    </row>
    <row r="588" spans="1:5" ht="15.75">
      <c r="A588" s="15" t="s">
        <v>12617</v>
      </c>
      <c r="B588" s="17" t="s">
        <v>7354</v>
      </c>
      <c r="C588" s="16" t="s">
        <v>7355</v>
      </c>
      <c r="D588" s="20">
        <v>1</v>
      </c>
      <c r="E588" s="549">
        <v>2.7768999999999999</v>
      </c>
    </row>
    <row r="589" spans="1:5" ht="15.75">
      <c r="A589" s="15" t="s">
        <v>12613</v>
      </c>
      <c r="B589" s="17" t="s">
        <v>7356</v>
      </c>
      <c r="C589" s="16" t="s">
        <v>7357</v>
      </c>
      <c r="D589" s="20">
        <v>1</v>
      </c>
      <c r="E589" s="549">
        <v>2.7768999999999999</v>
      </c>
    </row>
    <row r="590" spans="1:5" ht="15.75">
      <c r="A590" s="15" t="s">
        <v>12612</v>
      </c>
      <c r="B590" s="17" t="s">
        <v>7358</v>
      </c>
      <c r="C590" s="16" t="s">
        <v>7359</v>
      </c>
      <c r="D590" s="20">
        <v>1</v>
      </c>
      <c r="E590" s="549">
        <v>2.7768999999999999</v>
      </c>
    </row>
    <row r="591" spans="1:5" ht="15.75">
      <c r="A591" s="15" t="s">
        <v>12614</v>
      </c>
      <c r="B591" s="17" t="s">
        <v>7360</v>
      </c>
      <c r="C591" s="16" t="s">
        <v>7361</v>
      </c>
      <c r="D591" s="20">
        <v>1</v>
      </c>
      <c r="E591" s="549">
        <v>3.1040999999999999</v>
      </c>
    </row>
    <row r="592" spans="1:5" ht="15.75">
      <c r="A592" s="15" t="s">
        <v>12611</v>
      </c>
      <c r="B592" s="17" t="s">
        <v>7362</v>
      </c>
      <c r="C592" s="16" t="s">
        <v>7363</v>
      </c>
      <c r="D592" s="20">
        <v>1</v>
      </c>
      <c r="E592" s="549">
        <v>3.1040999999999999</v>
      </c>
    </row>
    <row r="593" spans="1:5" ht="15.75">
      <c r="A593" s="15" t="s">
        <v>12615</v>
      </c>
      <c r="B593" s="17" t="s">
        <v>7364</v>
      </c>
      <c r="C593" s="16" t="s">
        <v>7365</v>
      </c>
      <c r="D593" s="20">
        <v>1</v>
      </c>
      <c r="E593" s="549">
        <v>3.1040999999999999</v>
      </c>
    </row>
    <row r="594" spans="1:5" ht="15.75">
      <c r="A594" s="15" t="s">
        <v>12623</v>
      </c>
      <c r="B594" s="17" t="s">
        <v>7366</v>
      </c>
      <c r="C594" s="16" t="s">
        <v>7353</v>
      </c>
      <c r="D594" s="20">
        <v>1</v>
      </c>
      <c r="E594" s="549">
        <v>2.7284000000000002</v>
      </c>
    </row>
    <row r="595" spans="1:5" ht="15.75">
      <c r="A595" s="15" t="s">
        <v>12624</v>
      </c>
      <c r="B595" s="17" t="s">
        <v>7367</v>
      </c>
      <c r="C595" s="16" t="s">
        <v>7355</v>
      </c>
      <c r="D595" s="20">
        <v>1</v>
      </c>
      <c r="E595" s="549">
        <v>5.5358999999999998</v>
      </c>
    </row>
    <row r="596" spans="1:5" ht="15.75">
      <c r="A596" s="15" t="s">
        <v>12620</v>
      </c>
      <c r="B596" s="17" t="s">
        <v>7368</v>
      </c>
      <c r="C596" s="16" t="s">
        <v>7357</v>
      </c>
      <c r="D596" s="20">
        <v>1</v>
      </c>
      <c r="E596" s="549">
        <v>5.5358999999999998</v>
      </c>
    </row>
    <row r="597" spans="1:5" ht="15.75">
      <c r="A597" s="15" t="s">
        <v>12619</v>
      </c>
      <c r="B597" s="17" t="s">
        <v>7369</v>
      </c>
      <c r="C597" s="16" t="s">
        <v>7359</v>
      </c>
      <c r="D597" s="20">
        <v>1</v>
      </c>
      <c r="E597" s="549">
        <v>5.5358999999999998</v>
      </c>
    </row>
    <row r="598" spans="1:5" ht="15.75">
      <c r="A598" s="15" t="s">
        <v>12621</v>
      </c>
      <c r="B598" s="17" t="s">
        <v>7370</v>
      </c>
      <c r="C598" s="16" t="s">
        <v>7361</v>
      </c>
      <c r="D598" s="20">
        <v>1</v>
      </c>
      <c r="E598" s="549">
        <v>6.1258999999999997</v>
      </c>
    </row>
    <row r="599" spans="1:5" ht="15.75">
      <c r="A599" s="15" t="s">
        <v>12618</v>
      </c>
      <c r="B599" s="17" t="s">
        <v>7371</v>
      </c>
      <c r="C599" s="16" t="s">
        <v>7363</v>
      </c>
      <c r="D599" s="20">
        <v>1</v>
      </c>
      <c r="E599" s="549">
        <v>6.1258999999999997</v>
      </c>
    </row>
    <row r="600" spans="1:5" ht="15.75">
      <c r="A600" s="15" t="s">
        <v>12622</v>
      </c>
      <c r="B600" s="17" t="s">
        <v>7372</v>
      </c>
      <c r="C600" s="16" t="s">
        <v>7365</v>
      </c>
      <c r="D600" s="20">
        <v>1</v>
      </c>
      <c r="E600" s="549">
        <v>6.1258999999999997</v>
      </c>
    </row>
    <row r="601" spans="1:5" ht="15.75">
      <c r="A601" s="15" t="s">
        <v>12630</v>
      </c>
      <c r="B601" s="17" t="s">
        <v>7373</v>
      </c>
      <c r="C601" s="16" t="s">
        <v>7353</v>
      </c>
      <c r="D601" s="20">
        <v>1</v>
      </c>
      <c r="E601" s="549">
        <v>3.8323999999999998</v>
      </c>
    </row>
    <row r="602" spans="1:5" ht="15.75">
      <c r="A602" s="15" t="s">
        <v>12631</v>
      </c>
      <c r="B602" s="17" t="s">
        <v>7374</v>
      </c>
      <c r="C602" s="16" t="s">
        <v>7355</v>
      </c>
      <c r="D602" s="20">
        <v>1</v>
      </c>
      <c r="E602" s="549">
        <v>9.0294000000000008</v>
      </c>
    </row>
    <row r="603" spans="1:5" ht="15.75">
      <c r="A603" s="15" t="s">
        <v>12627</v>
      </c>
      <c r="B603" s="17" t="s">
        <v>7375</v>
      </c>
      <c r="C603" s="16" t="s">
        <v>7357</v>
      </c>
      <c r="D603" s="20">
        <v>1</v>
      </c>
      <c r="E603" s="549">
        <v>9.0294000000000008</v>
      </c>
    </row>
    <row r="604" spans="1:5" ht="15.75">
      <c r="A604" s="15" t="s">
        <v>12626</v>
      </c>
      <c r="B604" s="17" t="s">
        <v>7376</v>
      </c>
      <c r="C604" s="16" t="s">
        <v>7359</v>
      </c>
      <c r="D604" s="20">
        <v>1</v>
      </c>
      <c r="E604" s="549">
        <v>9.0294000000000008</v>
      </c>
    </row>
    <row r="605" spans="1:5" ht="15.75">
      <c r="A605" s="15" t="s">
        <v>12628</v>
      </c>
      <c r="B605" s="17" t="s">
        <v>7377</v>
      </c>
      <c r="C605" s="16" t="s">
        <v>7361</v>
      </c>
      <c r="D605" s="20">
        <v>1</v>
      </c>
      <c r="E605" s="549">
        <v>9.8917000000000002</v>
      </c>
    </row>
    <row r="606" spans="1:5" ht="15.75">
      <c r="A606" s="15" t="s">
        <v>12625</v>
      </c>
      <c r="B606" s="17" t="s">
        <v>7378</v>
      </c>
      <c r="C606" s="16" t="s">
        <v>7363</v>
      </c>
      <c r="D606" s="20">
        <v>1</v>
      </c>
      <c r="E606" s="549">
        <v>9.8917000000000002</v>
      </c>
    </row>
    <row r="607" spans="1:5" ht="15.75">
      <c r="A607" s="15" t="s">
        <v>12629</v>
      </c>
      <c r="B607" s="17" t="s">
        <v>7379</v>
      </c>
      <c r="C607" s="16" t="s">
        <v>7365</v>
      </c>
      <c r="D607" s="20">
        <v>1</v>
      </c>
      <c r="E607" s="549">
        <v>9.8917000000000002</v>
      </c>
    </row>
    <row r="608" spans="1:5" ht="15.75">
      <c r="A608" s="15" t="s">
        <v>12637</v>
      </c>
      <c r="B608" s="17" t="s">
        <v>7380</v>
      </c>
      <c r="C608" s="16" t="s">
        <v>7353</v>
      </c>
      <c r="D608" s="20">
        <v>1</v>
      </c>
      <c r="E608" s="549">
        <v>5.8133999999999997</v>
      </c>
    </row>
    <row r="609" spans="1:5" ht="15.75">
      <c r="A609" s="15" t="s">
        <v>12638</v>
      </c>
      <c r="B609" s="17" t="s">
        <v>7381</v>
      </c>
      <c r="C609" s="16" t="s">
        <v>7355</v>
      </c>
      <c r="D609" s="20">
        <v>1</v>
      </c>
      <c r="E609" s="549">
        <v>12.7499</v>
      </c>
    </row>
    <row r="610" spans="1:5" ht="15.75">
      <c r="A610" s="15" t="s">
        <v>12634</v>
      </c>
      <c r="B610" s="17" t="s">
        <v>7382</v>
      </c>
      <c r="C610" s="16" t="s">
        <v>7357</v>
      </c>
      <c r="D610" s="20">
        <v>1</v>
      </c>
      <c r="E610" s="549">
        <v>12.7499</v>
      </c>
    </row>
    <row r="611" spans="1:5" ht="15.75">
      <c r="A611" s="15" t="s">
        <v>12633</v>
      </c>
      <c r="B611" s="17" t="s">
        <v>7383</v>
      </c>
      <c r="C611" s="16" t="s">
        <v>7359</v>
      </c>
      <c r="D611" s="20">
        <v>1</v>
      </c>
      <c r="E611" s="549">
        <v>12.7499</v>
      </c>
    </row>
    <row r="612" spans="1:5" ht="15.75">
      <c r="A612" s="15" t="s">
        <v>12635</v>
      </c>
      <c r="B612" s="17" t="s">
        <v>7384</v>
      </c>
      <c r="C612" s="16" t="s">
        <v>7361</v>
      </c>
      <c r="D612" s="20">
        <v>1</v>
      </c>
      <c r="E612" s="549">
        <v>13.884499999999999</v>
      </c>
    </row>
    <row r="613" spans="1:5" ht="15.75">
      <c r="A613" s="15" t="s">
        <v>12632</v>
      </c>
      <c r="B613" s="17" t="s">
        <v>7385</v>
      </c>
      <c r="C613" s="16" t="s">
        <v>7363</v>
      </c>
      <c r="D613" s="20">
        <v>1</v>
      </c>
      <c r="E613" s="549">
        <v>13.884499999999999</v>
      </c>
    </row>
    <row r="614" spans="1:5" ht="15.75">
      <c r="A614" s="15" t="s">
        <v>12636</v>
      </c>
      <c r="B614" s="17" t="s">
        <v>7386</v>
      </c>
      <c r="C614" s="16" t="s">
        <v>7365</v>
      </c>
      <c r="D614" s="20">
        <v>1</v>
      </c>
      <c r="E614" s="549">
        <v>13.884499999999999</v>
      </c>
    </row>
    <row r="615" spans="1:5" ht="15.75">
      <c r="A615" s="15" t="s">
        <v>12644</v>
      </c>
      <c r="B615" s="17" t="s">
        <v>7387</v>
      </c>
      <c r="C615" s="16" t="s">
        <v>7353</v>
      </c>
      <c r="D615" s="20">
        <v>1</v>
      </c>
      <c r="E615" s="549">
        <v>7.5022000000000002</v>
      </c>
    </row>
    <row r="616" spans="1:5" ht="15.75">
      <c r="A616" s="15" t="s">
        <v>12645</v>
      </c>
      <c r="B616" s="17" t="s">
        <v>7388</v>
      </c>
      <c r="C616" s="16" t="s">
        <v>7355</v>
      </c>
      <c r="D616" s="20">
        <v>1</v>
      </c>
      <c r="E616" s="549">
        <v>16.607600000000001</v>
      </c>
    </row>
    <row r="617" spans="1:5" ht="15.75">
      <c r="A617" s="15" t="s">
        <v>12641</v>
      </c>
      <c r="B617" s="17" t="s">
        <v>7389</v>
      </c>
      <c r="C617" s="16" t="s">
        <v>7357</v>
      </c>
      <c r="D617" s="20">
        <v>1</v>
      </c>
      <c r="E617" s="549">
        <v>16.607600000000001</v>
      </c>
    </row>
    <row r="618" spans="1:5" ht="15.75">
      <c r="A618" s="15" t="s">
        <v>12640</v>
      </c>
      <c r="B618" s="17" t="s">
        <v>7390</v>
      </c>
      <c r="C618" s="16" t="s">
        <v>7359</v>
      </c>
      <c r="D618" s="20">
        <v>1</v>
      </c>
      <c r="E618" s="549">
        <v>16.607600000000001</v>
      </c>
    </row>
    <row r="619" spans="1:5" ht="15.75">
      <c r="A619" s="15" t="s">
        <v>12642</v>
      </c>
      <c r="B619" s="17" t="s">
        <v>7391</v>
      </c>
      <c r="C619" s="16" t="s">
        <v>7361</v>
      </c>
      <c r="D619" s="20">
        <v>1</v>
      </c>
      <c r="E619" s="549">
        <v>18.1496</v>
      </c>
    </row>
    <row r="620" spans="1:5" ht="15.75">
      <c r="A620" s="15" t="s">
        <v>12639</v>
      </c>
      <c r="B620" s="17" t="s">
        <v>7392</v>
      </c>
      <c r="C620" s="16" t="s">
        <v>7363</v>
      </c>
      <c r="D620" s="20">
        <v>1</v>
      </c>
      <c r="E620" s="549">
        <v>18.1496</v>
      </c>
    </row>
    <row r="621" spans="1:5" ht="15.75">
      <c r="A621" s="15" t="s">
        <v>12643</v>
      </c>
      <c r="B621" s="17" t="s">
        <v>7393</v>
      </c>
      <c r="C621" s="16" t="s">
        <v>7365</v>
      </c>
      <c r="D621" s="20">
        <v>1</v>
      </c>
      <c r="E621" s="549">
        <v>18.1496</v>
      </c>
    </row>
    <row r="622" spans="1:5" ht="15.75">
      <c r="A622" s="15" t="s">
        <v>12651</v>
      </c>
      <c r="B622" s="17" t="s">
        <v>7394</v>
      </c>
      <c r="C622" s="16" t="s">
        <v>7353</v>
      </c>
      <c r="D622" s="20">
        <v>1</v>
      </c>
      <c r="E622" s="549">
        <v>5.8989000000000003</v>
      </c>
    </row>
    <row r="623" spans="1:5" ht="15.75">
      <c r="A623" s="15" t="s">
        <v>12652</v>
      </c>
      <c r="B623" s="17" t="s">
        <v>7395</v>
      </c>
      <c r="C623" s="16" t="s">
        <v>7355</v>
      </c>
      <c r="D623" s="20">
        <v>1</v>
      </c>
      <c r="E623" s="549">
        <v>5.8989000000000003</v>
      </c>
    </row>
    <row r="624" spans="1:5" ht="15.75">
      <c r="A624" s="15" t="s">
        <v>12648</v>
      </c>
      <c r="B624" s="17" t="s">
        <v>7396</v>
      </c>
      <c r="C624" s="16" t="s">
        <v>7357</v>
      </c>
      <c r="D624" s="20">
        <v>1</v>
      </c>
      <c r="E624" s="549">
        <v>5.8989000000000003</v>
      </c>
    </row>
    <row r="625" spans="1:5" ht="15.75">
      <c r="A625" s="15" t="s">
        <v>12647</v>
      </c>
      <c r="B625" s="17" t="s">
        <v>7397</v>
      </c>
      <c r="C625" s="16" t="s">
        <v>7359</v>
      </c>
      <c r="D625" s="20">
        <v>1</v>
      </c>
      <c r="E625" s="549">
        <v>5.8989000000000003</v>
      </c>
    </row>
    <row r="626" spans="1:5" ht="15.75">
      <c r="A626" s="15" t="s">
        <v>12649</v>
      </c>
      <c r="B626" s="17" t="s">
        <v>7398</v>
      </c>
      <c r="C626" s="16" t="s">
        <v>7361</v>
      </c>
      <c r="D626" s="20">
        <v>1</v>
      </c>
      <c r="E626" s="549">
        <v>6.4436</v>
      </c>
    </row>
    <row r="627" spans="1:5" ht="15.75">
      <c r="A627" s="15" t="s">
        <v>12646</v>
      </c>
      <c r="B627" s="17" t="s">
        <v>7399</v>
      </c>
      <c r="C627" s="16" t="s">
        <v>7363</v>
      </c>
      <c r="D627" s="20">
        <v>1</v>
      </c>
      <c r="E627" s="549">
        <v>6.4436</v>
      </c>
    </row>
    <row r="628" spans="1:5" ht="15.75">
      <c r="A628" s="15" t="s">
        <v>12650</v>
      </c>
      <c r="B628" s="17" t="s">
        <v>7400</v>
      </c>
      <c r="C628" s="16" t="s">
        <v>7365</v>
      </c>
      <c r="D628" s="20">
        <v>1</v>
      </c>
      <c r="E628" s="549">
        <v>6.4436</v>
      </c>
    </row>
    <row r="629" spans="1:5" ht="15.75">
      <c r="A629" s="15"/>
      <c r="B629" s="17" t="s">
        <v>7401</v>
      </c>
      <c r="C629" s="16" t="s">
        <v>7402</v>
      </c>
      <c r="D629" s="20">
        <v>1</v>
      </c>
      <c r="E629" s="549">
        <v>5.4904999999999999</v>
      </c>
    </row>
    <row r="630" spans="1:5" ht="15.75">
      <c r="A630" s="15"/>
      <c r="B630" s="17" t="s">
        <v>7403</v>
      </c>
      <c r="C630" s="16" t="s">
        <v>7404</v>
      </c>
      <c r="D630" s="20">
        <v>1</v>
      </c>
      <c r="E630" s="549">
        <v>11.253299999999999</v>
      </c>
    </row>
    <row r="631" spans="1:5" ht="15.75">
      <c r="A631" s="15" t="s">
        <v>12609</v>
      </c>
      <c r="B631" s="17" t="s">
        <v>7405</v>
      </c>
      <c r="C631" s="16" t="s">
        <v>7406</v>
      </c>
      <c r="D631" s="20">
        <v>1</v>
      </c>
      <c r="E631" s="549">
        <v>2.7768999999999999</v>
      </c>
    </row>
    <row r="632" spans="1:5" ht="15.75">
      <c r="A632" s="15"/>
      <c r="B632" s="17" t="s">
        <v>7407</v>
      </c>
      <c r="C632" s="16" t="s">
        <v>7408</v>
      </c>
      <c r="D632" s="20">
        <v>1</v>
      </c>
      <c r="E632" s="549">
        <v>21.3719</v>
      </c>
    </row>
    <row r="633" spans="1:5" ht="15.75">
      <c r="A633" s="15" t="s">
        <v>12610</v>
      </c>
      <c r="B633" s="17" t="s">
        <v>7409</v>
      </c>
      <c r="C633" s="16" t="s">
        <v>7410</v>
      </c>
      <c r="D633" s="20">
        <v>1</v>
      </c>
      <c r="E633" s="549">
        <v>1.7964</v>
      </c>
    </row>
    <row r="634" spans="1:5" ht="15.75">
      <c r="A634" s="15"/>
      <c r="B634" s="17" t="s">
        <v>7411</v>
      </c>
      <c r="C634" s="16" t="s">
        <v>7412</v>
      </c>
      <c r="D634" s="20">
        <v>1</v>
      </c>
      <c r="E634" s="549">
        <v>3.5484</v>
      </c>
    </row>
    <row r="635" spans="1:5">
      <c r="B635" s="19"/>
    </row>
    <row r="636" spans="1:5">
      <c r="B636" s="19"/>
    </row>
    <row r="637" spans="1:5">
      <c r="B637" s="19"/>
    </row>
    <row r="638" spans="1:5">
      <c r="B638" s="19"/>
    </row>
    <row r="639" spans="1:5">
      <c r="B639" s="19"/>
    </row>
    <row r="640" spans="1:5">
      <c r="B640" s="19"/>
    </row>
    <row r="641" spans="2:2">
      <c r="B641" s="19"/>
    </row>
    <row r="642" spans="2:2">
      <c r="B642" s="19"/>
    </row>
    <row r="643" spans="2:2">
      <c r="B643" s="19"/>
    </row>
    <row r="644" spans="2:2">
      <c r="B644" s="19"/>
    </row>
    <row r="645" spans="2:2">
      <c r="B645" s="19"/>
    </row>
    <row r="646" spans="2:2">
      <c r="B646" s="19"/>
    </row>
    <row r="647" spans="2:2">
      <c r="B647" s="19"/>
    </row>
    <row r="648" spans="2:2">
      <c r="B648" s="19"/>
    </row>
    <row r="649" spans="2:2">
      <c r="B649" s="19"/>
    </row>
    <row r="650" spans="2:2">
      <c r="B650" s="19"/>
    </row>
    <row r="651" spans="2:2">
      <c r="B651" s="19"/>
    </row>
    <row r="652" spans="2:2">
      <c r="B652" s="19"/>
    </row>
    <row r="653" spans="2:2">
      <c r="B653" s="19"/>
    </row>
    <row r="654" spans="2:2">
      <c r="B654" s="19"/>
    </row>
    <row r="655" spans="2:2">
      <c r="B655" s="19"/>
    </row>
    <row r="656" spans="2:2">
      <c r="B656" s="19"/>
    </row>
    <row r="657" spans="2:2">
      <c r="B657" s="19"/>
    </row>
    <row r="658" spans="2:2">
      <c r="B658" s="19"/>
    </row>
    <row r="659" spans="2:2">
      <c r="B659" s="19"/>
    </row>
    <row r="660" spans="2:2">
      <c r="B660" s="19"/>
    </row>
    <row r="661" spans="2:2">
      <c r="B661" s="19"/>
    </row>
    <row r="662" spans="2:2">
      <c r="B662" s="19"/>
    </row>
    <row r="663" spans="2:2">
      <c r="B663" s="19"/>
    </row>
    <row r="664" spans="2:2">
      <c r="B664" s="19"/>
    </row>
    <row r="665" spans="2:2">
      <c r="B665" s="19"/>
    </row>
    <row r="666" spans="2:2">
      <c r="B666" s="19"/>
    </row>
    <row r="667" spans="2:2">
      <c r="B667" s="19"/>
    </row>
    <row r="668" spans="2:2">
      <c r="B668" s="19"/>
    </row>
    <row r="669" spans="2:2">
      <c r="B669" s="19"/>
    </row>
    <row r="670" spans="2:2">
      <c r="B670" s="19"/>
    </row>
    <row r="671" spans="2:2">
      <c r="B671" s="19"/>
    </row>
    <row r="672" spans="2:2">
      <c r="B672" s="19"/>
    </row>
    <row r="673" spans="2:2">
      <c r="B673" s="19"/>
    </row>
    <row r="674" spans="2:2">
      <c r="B674" s="19"/>
    </row>
    <row r="675" spans="2:2">
      <c r="B675" s="19"/>
    </row>
    <row r="676" spans="2:2">
      <c r="B676" s="19"/>
    </row>
    <row r="677" spans="2:2">
      <c r="B677" s="19"/>
    </row>
    <row r="678" spans="2:2">
      <c r="B678" s="19"/>
    </row>
    <row r="679" spans="2:2">
      <c r="B679" s="19"/>
    </row>
    <row r="680" spans="2:2">
      <c r="B680" s="19"/>
    </row>
    <row r="681" spans="2:2">
      <c r="B681" s="19"/>
    </row>
    <row r="682" spans="2:2">
      <c r="B682" s="19"/>
    </row>
    <row r="683" spans="2:2">
      <c r="B683" s="19"/>
    </row>
    <row r="684" spans="2:2">
      <c r="B684" s="19"/>
    </row>
    <row r="685" spans="2:2">
      <c r="B685" s="19"/>
    </row>
    <row r="686" spans="2:2">
      <c r="B686" s="19"/>
    </row>
    <row r="687" spans="2:2">
      <c r="B687" s="19"/>
    </row>
    <row r="688" spans="2:2">
      <c r="B688" s="19"/>
    </row>
    <row r="689" spans="2:2">
      <c r="B689" s="19"/>
    </row>
    <row r="690" spans="2:2">
      <c r="B690" s="19"/>
    </row>
    <row r="691" spans="2:2">
      <c r="B691" s="19"/>
    </row>
    <row r="692" spans="2:2">
      <c r="B692" s="19"/>
    </row>
    <row r="693" spans="2:2">
      <c r="B693" s="19"/>
    </row>
    <row r="694" spans="2:2">
      <c r="B694" s="19"/>
    </row>
    <row r="695" spans="2:2">
      <c r="B695" s="19"/>
    </row>
    <row r="696" spans="2:2">
      <c r="B696" s="19"/>
    </row>
    <row r="697" spans="2:2">
      <c r="B697" s="19"/>
    </row>
    <row r="698" spans="2:2">
      <c r="B698" s="19"/>
    </row>
    <row r="699" spans="2:2">
      <c r="B699" s="19"/>
    </row>
    <row r="700" spans="2:2">
      <c r="B700" s="19"/>
    </row>
    <row r="701" spans="2:2">
      <c r="B701" s="19"/>
    </row>
    <row r="702" spans="2:2">
      <c r="B702" s="19"/>
    </row>
    <row r="703" spans="2:2">
      <c r="B703" s="19"/>
    </row>
    <row r="704" spans="2:2">
      <c r="B704" s="19"/>
    </row>
    <row r="705" spans="2:2">
      <c r="B705" s="19"/>
    </row>
    <row r="706" spans="2:2">
      <c r="B706" s="19"/>
    </row>
    <row r="707" spans="2:2">
      <c r="B707" s="19"/>
    </row>
    <row r="708" spans="2:2">
      <c r="B708" s="19"/>
    </row>
    <row r="709" spans="2:2">
      <c r="B709" s="19"/>
    </row>
  </sheetData>
  <mergeCells count="1">
    <mergeCell ref="A1:B1"/>
  </mergeCells>
  <phoneticPr fontId="3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0"/>
  </sheetPr>
  <dimension ref="A1:F30"/>
  <sheetViews>
    <sheetView workbookViewId="0">
      <selection activeCell="G2" sqref="G2"/>
    </sheetView>
  </sheetViews>
  <sheetFormatPr defaultRowHeight="15.75"/>
  <cols>
    <col min="1" max="1" width="18.28515625" customWidth="1"/>
    <col min="2" max="2" width="23" style="4" customWidth="1"/>
    <col min="3" max="3" width="12" customWidth="1"/>
    <col min="4" max="4" width="28.28515625" customWidth="1"/>
    <col min="5" max="5" width="14.85546875" customWidth="1"/>
    <col min="6" max="6" width="18.28515625" style="114" customWidth="1"/>
  </cols>
  <sheetData>
    <row r="1" spans="1:6" s="3" customFormat="1" ht="74.25" customHeight="1" thickBot="1">
      <c r="A1" s="572"/>
      <c r="B1" s="572"/>
      <c r="C1" s="125"/>
      <c r="D1" s="126"/>
      <c r="E1" s="115"/>
    </row>
    <row r="2" spans="1:6" ht="63.75" thickBot="1">
      <c r="A2" s="91" t="s">
        <v>11420</v>
      </c>
      <c r="B2" s="91" t="s">
        <v>4274</v>
      </c>
      <c r="C2" s="573" t="s">
        <v>5075</v>
      </c>
      <c r="D2" s="574"/>
      <c r="E2" s="91" t="s">
        <v>8582</v>
      </c>
      <c r="F2" s="105" t="s">
        <v>17276</v>
      </c>
    </row>
    <row r="3" spans="1:6">
      <c r="A3" s="4" t="s">
        <v>11889</v>
      </c>
      <c r="B3" s="4">
        <v>10002</v>
      </c>
      <c r="C3" s="111" t="s">
        <v>8555</v>
      </c>
      <c r="D3" s="113" t="s">
        <v>8554</v>
      </c>
      <c r="E3" s="112">
        <v>25</v>
      </c>
      <c r="F3" s="114">
        <v>2.17</v>
      </c>
    </row>
    <row r="4" spans="1:6">
      <c r="A4" s="4" t="s">
        <v>11890</v>
      </c>
      <c r="B4" s="4">
        <v>10003</v>
      </c>
      <c r="C4" s="111" t="s">
        <v>8556</v>
      </c>
      <c r="D4" s="113" t="s">
        <v>8554</v>
      </c>
      <c r="E4" s="112">
        <v>25</v>
      </c>
      <c r="F4" s="114">
        <v>2.2999999999999998</v>
      </c>
    </row>
    <row r="5" spans="1:6">
      <c r="A5" s="4" t="s">
        <v>11891</v>
      </c>
      <c r="B5" s="4">
        <v>10004</v>
      </c>
      <c r="C5" s="111" t="s">
        <v>8557</v>
      </c>
      <c r="D5" s="113" t="s">
        <v>8554</v>
      </c>
      <c r="E5" s="112">
        <v>25</v>
      </c>
      <c r="F5" s="114">
        <v>2.3199999999999998</v>
      </c>
    </row>
    <row r="6" spans="1:6">
      <c r="A6" s="4" t="s">
        <v>11892</v>
      </c>
      <c r="B6" s="4">
        <v>10005</v>
      </c>
      <c r="C6" s="111" t="s">
        <v>8558</v>
      </c>
      <c r="D6" s="113" t="s">
        <v>8554</v>
      </c>
      <c r="E6" s="112">
        <v>30</v>
      </c>
      <c r="F6" s="114">
        <v>2.36</v>
      </c>
    </row>
    <row r="7" spans="1:6">
      <c r="A7" s="4" t="s">
        <v>11893</v>
      </c>
      <c r="B7" s="4">
        <v>10006</v>
      </c>
      <c r="C7" s="111" t="s">
        <v>8559</v>
      </c>
      <c r="D7" s="113" t="s">
        <v>8554</v>
      </c>
      <c r="E7" s="112">
        <v>30</v>
      </c>
      <c r="F7" s="114">
        <v>2.36</v>
      </c>
    </row>
    <row r="8" spans="1:6">
      <c r="A8" s="4" t="s">
        <v>11894</v>
      </c>
      <c r="B8" s="4">
        <v>10008</v>
      </c>
      <c r="C8" s="111" t="s">
        <v>8560</v>
      </c>
      <c r="D8" s="113" t="s">
        <v>8554</v>
      </c>
      <c r="E8" s="112">
        <v>30</v>
      </c>
      <c r="F8" s="114">
        <v>2.61</v>
      </c>
    </row>
    <row r="9" spans="1:6">
      <c r="A9" s="4" t="s">
        <v>11895</v>
      </c>
      <c r="B9" s="4">
        <v>10010</v>
      </c>
      <c r="C9" s="111" t="s">
        <v>8561</v>
      </c>
      <c r="D9" s="113" t="s">
        <v>8554</v>
      </c>
      <c r="E9" s="112">
        <v>30</v>
      </c>
      <c r="F9" s="114">
        <v>2.7</v>
      </c>
    </row>
    <row r="10" spans="1:6">
      <c r="A10" s="4" t="s">
        <v>11896</v>
      </c>
      <c r="B10" s="4">
        <v>10012</v>
      </c>
      <c r="C10" s="111" t="s">
        <v>8562</v>
      </c>
      <c r="D10" s="113" t="s">
        <v>8554</v>
      </c>
      <c r="E10" s="111">
        <v>35</v>
      </c>
      <c r="F10" s="114">
        <v>3.03</v>
      </c>
    </row>
    <row r="11" spans="1:6">
      <c r="A11" s="4" t="s">
        <v>11897</v>
      </c>
      <c r="B11" s="4">
        <v>10014</v>
      </c>
      <c r="C11" s="111" t="s">
        <v>8563</v>
      </c>
      <c r="D11" s="113" t="s">
        <v>8554</v>
      </c>
      <c r="E11" s="111">
        <v>35</v>
      </c>
      <c r="F11" s="114">
        <v>3.12</v>
      </c>
    </row>
    <row r="12" spans="1:6">
      <c r="A12" s="4" t="s">
        <v>11898</v>
      </c>
      <c r="B12" s="4">
        <v>10016</v>
      </c>
      <c r="C12" s="111" t="s">
        <v>8564</v>
      </c>
      <c r="D12" s="113" t="s">
        <v>8554</v>
      </c>
      <c r="E12" s="111">
        <v>35</v>
      </c>
      <c r="F12" s="114">
        <v>3.18</v>
      </c>
    </row>
    <row r="13" spans="1:6">
      <c r="A13" s="4" t="s">
        <v>11899</v>
      </c>
      <c r="B13" s="4">
        <v>10018</v>
      </c>
      <c r="C13" s="111" t="s">
        <v>8565</v>
      </c>
      <c r="D13" s="113" t="s">
        <v>8554</v>
      </c>
      <c r="E13" s="111">
        <v>40</v>
      </c>
      <c r="F13" s="114">
        <v>3.72</v>
      </c>
    </row>
    <row r="14" spans="1:6">
      <c r="A14" s="4" t="s">
        <v>11900</v>
      </c>
      <c r="B14" s="4">
        <v>10020</v>
      </c>
      <c r="C14" s="111" t="s">
        <v>8566</v>
      </c>
      <c r="D14" s="113" t="s">
        <v>8554</v>
      </c>
      <c r="E14" s="111">
        <v>40</v>
      </c>
      <c r="F14" s="114">
        <v>3.86</v>
      </c>
    </row>
    <row r="15" spans="1:6">
      <c r="A15" s="4" t="s">
        <v>11901</v>
      </c>
      <c r="B15" s="4">
        <v>10025</v>
      </c>
      <c r="C15" s="111" t="s">
        <v>8567</v>
      </c>
      <c r="D15" s="113" t="s">
        <v>8554</v>
      </c>
      <c r="E15" s="112">
        <v>35</v>
      </c>
      <c r="F15" s="114">
        <v>4.6900000000000004</v>
      </c>
    </row>
    <row r="16" spans="1:6">
      <c r="A16" s="4" t="s">
        <v>11902</v>
      </c>
      <c r="B16" s="4">
        <v>10030</v>
      </c>
      <c r="C16" s="111" t="s">
        <v>8568</v>
      </c>
      <c r="D16" s="113" t="s">
        <v>8554</v>
      </c>
      <c r="E16" s="112">
        <v>40</v>
      </c>
      <c r="F16" s="114">
        <v>4.91</v>
      </c>
    </row>
    <row r="17" spans="1:6">
      <c r="A17" s="4" t="s">
        <v>11903</v>
      </c>
      <c r="B17" s="4">
        <v>10035</v>
      </c>
      <c r="C17" s="111" t="s">
        <v>8569</v>
      </c>
      <c r="D17" s="113" t="s">
        <v>8554</v>
      </c>
      <c r="E17" s="112">
        <v>40</v>
      </c>
      <c r="F17" s="114">
        <v>5.7</v>
      </c>
    </row>
    <row r="18" spans="1:6">
      <c r="A18" s="4" t="s">
        <v>11904</v>
      </c>
      <c r="B18" s="4">
        <v>10040</v>
      </c>
      <c r="C18" s="111" t="s">
        <v>8570</v>
      </c>
      <c r="D18" s="113" t="s">
        <v>8554</v>
      </c>
      <c r="E18" s="112">
        <v>45</v>
      </c>
      <c r="F18" s="114">
        <v>6.46</v>
      </c>
    </row>
    <row r="19" spans="1:6">
      <c r="A19" s="4" t="s">
        <v>11905</v>
      </c>
      <c r="B19" s="4">
        <v>10045</v>
      </c>
      <c r="C19" s="111" t="s">
        <v>8571</v>
      </c>
      <c r="D19" s="113" t="s">
        <v>8554</v>
      </c>
      <c r="E19" s="112">
        <v>45</v>
      </c>
      <c r="F19" s="114">
        <v>6.75</v>
      </c>
    </row>
    <row r="20" spans="1:6">
      <c r="A20" s="4" t="s">
        <v>11906</v>
      </c>
      <c r="B20" s="4">
        <v>10050</v>
      </c>
      <c r="C20" s="111" t="s">
        <v>8572</v>
      </c>
      <c r="D20" s="113" t="s">
        <v>8554</v>
      </c>
      <c r="E20" s="112">
        <v>50</v>
      </c>
      <c r="F20" s="114">
        <v>7.11</v>
      </c>
    </row>
    <row r="21" spans="1:6">
      <c r="A21" s="4" t="s">
        <v>11907</v>
      </c>
      <c r="B21" s="4">
        <v>10060</v>
      </c>
      <c r="C21" s="111" t="s">
        <v>8573</v>
      </c>
      <c r="D21" s="113" t="s">
        <v>8554</v>
      </c>
      <c r="E21" s="112">
        <v>50</v>
      </c>
      <c r="F21" s="114">
        <v>8.42</v>
      </c>
    </row>
    <row r="22" spans="1:6">
      <c r="A22" s="4" t="s">
        <v>11908</v>
      </c>
      <c r="B22" s="4">
        <v>10070</v>
      </c>
      <c r="C22" s="111" t="s">
        <v>8574</v>
      </c>
      <c r="D22" s="113" t="s">
        <v>8554</v>
      </c>
      <c r="E22" s="112">
        <v>50</v>
      </c>
      <c r="F22" s="114">
        <v>9.25</v>
      </c>
    </row>
    <row r="23" spans="1:6">
      <c r="A23" s="4" t="s">
        <v>11909</v>
      </c>
      <c r="B23" s="4">
        <v>10080</v>
      </c>
      <c r="C23" s="111" t="s">
        <v>8575</v>
      </c>
      <c r="D23" s="113" t="s">
        <v>8554</v>
      </c>
      <c r="E23" s="112">
        <v>50</v>
      </c>
      <c r="F23" s="114">
        <v>10.93</v>
      </c>
    </row>
    <row r="24" spans="1:6">
      <c r="C24" s="111"/>
      <c r="E24" s="111"/>
    </row>
    <row r="25" spans="1:6">
      <c r="B25" s="4">
        <v>20025</v>
      </c>
      <c r="C25" s="111"/>
      <c r="D25" s="111" t="s">
        <v>8576</v>
      </c>
      <c r="E25" s="111">
        <v>25</v>
      </c>
      <c r="F25" s="114">
        <v>0.51300000000000012</v>
      </c>
    </row>
    <row r="26" spans="1:6">
      <c r="B26" s="4">
        <v>20030</v>
      </c>
      <c r="C26" s="111"/>
      <c r="D26" s="111" t="s">
        <v>8577</v>
      </c>
      <c r="E26" s="111">
        <v>30</v>
      </c>
      <c r="F26" s="114">
        <v>0.51300000000000012</v>
      </c>
    </row>
    <row r="27" spans="1:6">
      <c r="B27" s="4">
        <v>20035</v>
      </c>
      <c r="C27" s="111"/>
      <c r="D27" s="111" t="s">
        <v>8578</v>
      </c>
      <c r="E27" s="111">
        <v>35</v>
      </c>
      <c r="F27" s="114">
        <v>0.51300000000000012</v>
      </c>
    </row>
    <row r="28" spans="1:6">
      <c r="B28" s="4">
        <v>20040</v>
      </c>
      <c r="C28" s="111"/>
      <c r="D28" s="111" t="s">
        <v>8579</v>
      </c>
      <c r="E28" s="111">
        <v>40</v>
      </c>
      <c r="F28" s="114">
        <v>0.54</v>
      </c>
    </row>
    <row r="29" spans="1:6">
      <c r="B29" s="4">
        <v>20045</v>
      </c>
      <c r="C29" s="111"/>
      <c r="D29" s="111" t="s">
        <v>8580</v>
      </c>
      <c r="E29" s="111">
        <v>45</v>
      </c>
      <c r="F29" s="114">
        <v>0.54</v>
      </c>
    </row>
    <row r="30" spans="1:6">
      <c r="B30" s="4">
        <v>20050</v>
      </c>
      <c r="C30" s="111"/>
      <c r="D30" s="111" t="s">
        <v>8581</v>
      </c>
      <c r="E30" s="111">
        <v>50</v>
      </c>
      <c r="F30" s="114">
        <v>0.54</v>
      </c>
    </row>
  </sheetData>
  <mergeCells count="2">
    <mergeCell ref="C2:D2"/>
    <mergeCell ref="A1:B1"/>
  </mergeCells>
  <phoneticPr fontId="3" type="noConversion"/>
  <pageMargins left="0.75" right="0.75" top="1" bottom="1" header="0.5" footer="0.5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B0F0"/>
    <pageSetUpPr fitToPage="1"/>
  </sheetPr>
  <dimension ref="A1:H345"/>
  <sheetViews>
    <sheetView workbookViewId="0">
      <selection activeCell="B286" sqref="B286"/>
    </sheetView>
  </sheetViews>
  <sheetFormatPr defaultRowHeight="15.75"/>
  <cols>
    <col min="1" max="1" width="22" customWidth="1"/>
    <col min="2" max="2" width="26.7109375" bestFit="1" customWidth="1"/>
    <col min="3" max="3" width="63.140625" bestFit="1" customWidth="1"/>
    <col min="4" max="4" width="10.85546875" style="4" customWidth="1"/>
    <col min="5" max="5" width="19.85546875" style="169" customWidth="1"/>
    <col min="6" max="6" width="18" customWidth="1"/>
  </cols>
  <sheetData>
    <row r="1" spans="1:7" ht="94.5" customHeight="1" thickBot="1">
      <c r="A1" s="4"/>
      <c r="B1" s="2"/>
      <c r="C1" s="81"/>
      <c r="D1" s="83"/>
      <c r="E1" s="163"/>
      <c r="F1" s="3"/>
      <c r="G1" s="3"/>
    </row>
    <row r="2" spans="1:7" ht="64.5" customHeight="1" thickBot="1">
      <c r="A2" s="105" t="s">
        <v>11420</v>
      </c>
      <c r="B2" s="105" t="s">
        <v>4274</v>
      </c>
      <c r="C2" s="92" t="s">
        <v>5075</v>
      </c>
      <c r="D2" s="91" t="s">
        <v>5076</v>
      </c>
      <c r="E2" s="182" t="s">
        <v>17276</v>
      </c>
      <c r="F2" s="3"/>
    </row>
    <row r="3" spans="1:7">
      <c r="A3" t="s">
        <v>11541</v>
      </c>
      <c r="B3" t="s">
        <v>9273</v>
      </c>
      <c r="C3" s="160" t="s">
        <v>9274</v>
      </c>
      <c r="D3" s="164" t="s">
        <v>9275</v>
      </c>
      <c r="E3" s="165">
        <v>1.01</v>
      </c>
      <c r="F3" s="166"/>
      <c r="G3" s="162"/>
    </row>
    <row r="4" spans="1:7">
      <c r="A4" t="s">
        <v>11542</v>
      </c>
      <c r="B4" t="s">
        <v>9276</v>
      </c>
      <c r="C4" s="160" t="s">
        <v>9277</v>
      </c>
      <c r="D4" s="164" t="s">
        <v>9275</v>
      </c>
      <c r="E4" s="165">
        <v>1.1499999999999999</v>
      </c>
      <c r="F4" s="162"/>
      <c r="G4" s="162"/>
    </row>
    <row r="5" spans="1:7">
      <c r="A5" t="s">
        <v>11543</v>
      </c>
      <c r="B5" t="s">
        <v>9278</v>
      </c>
      <c r="C5" s="160" t="s">
        <v>9279</v>
      </c>
      <c r="D5" s="164" t="s">
        <v>9275</v>
      </c>
      <c r="E5" s="165">
        <v>1.58</v>
      </c>
      <c r="F5" s="162"/>
      <c r="G5" s="162"/>
    </row>
    <row r="6" spans="1:7" ht="15" customHeight="1">
      <c r="A6" t="s">
        <v>11544</v>
      </c>
      <c r="B6" t="s">
        <v>9280</v>
      </c>
      <c r="C6" s="167" t="s">
        <v>9281</v>
      </c>
      <c r="D6" s="164" t="s">
        <v>9275</v>
      </c>
      <c r="E6" s="165">
        <v>2.7</v>
      </c>
      <c r="F6" s="162"/>
      <c r="G6" s="162"/>
    </row>
    <row r="7" spans="1:7" ht="15" customHeight="1">
      <c r="A7" t="s">
        <v>11545</v>
      </c>
      <c r="B7" t="s">
        <v>10830</v>
      </c>
      <c r="C7" s="167" t="s">
        <v>10831</v>
      </c>
      <c r="D7" s="164" t="s">
        <v>9275</v>
      </c>
      <c r="E7" s="165">
        <v>5.51</v>
      </c>
      <c r="F7" s="162"/>
      <c r="G7" s="162"/>
    </row>
    <row r="8" spans="1:7" ht="14.25" customHeight="1">
      <c r="E8" s="165"/>
    </row>
    <row r="9" spans="1:7" ht="14.25" customHeight="1">
      <c r="E9" s="165"/>
    </row>
    <row r="10" spans="1:7">
      <c r="E10" s="165"/>
    </row>
    <row r="11" spans="1:7">
      <c r="A11" t="s">
        <v>11546</v>
      </c>
      <c r="B11" t="s">
        <v>9282</v>
      </c>
      <c r="C11" t="s">
        <v>9410</v>
      </c>
      <c r="D11" s="4" t="s">
        <v>9283</v>
      </c>
      <c r="E11" s="165">
        <v>12.84</v>
      </c>
    </row>
    <row r="12" spans="1:7">
      <c r="A12" t="s">
        <v>11547</v>
      </c>
      <c r="B12" t="s">
        <v>9284</v>
      </c>
      <c r="C12" t="s">
        <v>9409</v>
      </c>
      <c r="D12" s="4" t="s">
        <v>9283</v>
      </c>
      <c r="E12" s="165">
        <v>15.11</v>
      </c>
    </row>
    <row r="13" spans="1:7">
      <c r="A13" t="s">
        <v>11548</v>
      </c>
      <c r="B13" t="s">
        <v>9285</v>
      </c>
      <c r="C13" t="s">
        <v>9411</v>
      </c>
      <c r="D13" s="4" t="s">
        <v>9283</v>
      </c>
      <c r="E13" s="165">
        <v>16.91</v>
      </c>
    </row>
    <row r="14" spans="1:7">
      <c r="A14" t="s">
        <v>11549</v>
      </c>
      <c r="B14" t="s">
        <v>10834</v>
      </c>
      <c r="C14" t="s">
        <v>10844</v>
      </c>
      <c r="D14" s="4" t="s">
        <v>9283</v>
      </c>
      <c r="E14" s="165">
        <v>20.62</v>
      </c>
    </row>
    <row r="15" spans="1:7">
      <c r="A15" t="s">
        <v>11550</v>
      </c>
      <c r="B15" t="s">
        <v>10835</v>
      </c>
      <c r="C15" t="s">
        <v>10845</v>
      </c>
      <c r="D15" s="4" t="s">
        <v>9283</v>
      </c>
      <c r="E15" s="165">
        <v>26.65</v>
      </c>
    </row>
    <row r="16" spans="1:7">
      <c r="A16" t="s">
        <v>11551</v>
      </c>
      <c r="B16" t="s">
        <v>10836</v>
      </c>
      <c r="C16" t="s">
        <v>10846</v>
      </c>
      <c r="D16" s="4" t="s">
        <v>9283</v>
      </c>
      <c r="E16" s="165">
        <v>30.21</v>
      </c>
    </row>
    <row r="17" spans="1:7">
      <c r="A17" t="s">
        <v>11552</v>
      </c>
      <c r="B17" t="s">
        <v>10837</v>
      </c>
      <c r="C17" t="s">
        <v>10847</v>
      </c>
      <c r="D17" s="4" t="s">
        <v>9283</v>
      </c>
      <c r="E17" s="165">
        <v>37.49</v>
      </c>
    </row>
    <row r="18" spans="1:7">
      <c r="A18" t="s">
        <v>11553</v>
      </c>
      <c r="B18" t="s">
        <v>10838</v>
      </c>
      <c r="C18" t="s">
        <v>10848</v>
      </c>
      <c r="D18" s="4" t="s">
        <v>9283</v>
      </c>
      <c r="E18" s="165">
        <v>47.71</v>
      </c>
    </row>
    <row r="19" spans="1:7">
      <c r="A19" t="s">
        <v>11554</v>
      </c>
      <c r="B19" t="s">
        <v>10839</v>
      </c>
      <c r="C19" t="s">
        <v>10849</v>
      </c>
      <c r="D19" s="4" t="s">
        <v>9283</v>
      </c>
      <c r="E19" s="165">
        <v>58.4</v>
      </c>
    </row>
    <row r="20" spans="1:7">
      <c r="A20" t="s">
        <v>11555</v>
      </c>
      <c r="B20" t="s">
        <v>10840</v>
      </c>
      <c r="C20" t="s">
        <v>10850</v>
      </c>
      <c r="D20" s="4" t="s">
        <v>9283</v>
      </c>
      <c r="E20" s="165">
        <v>69.06</v>
      </c>
    </row>
    <row r="21" spans="1:7">
      <c r="A21" t="s">
        <v>11556</v>
      </c>
      <c r="B21" t="s">
        <v>10841</v>
      </c>
      <c r="C21" t="s">
        <v>10851</v>
      </c>
      <c r="D21" s="4" t="s">
        <v>9283</v>
      </c>
      <c r="E21" s="165">
        <v>76.510000000000005</v>
      </c>
    </row>
    <row r="22" spans="1:7">
      <c r="A22" t="s">
        <v>11557</v>
      </c>
      <c r="B22" t="s">
        <v>10842</v>
      </c>
      <c r="C22" t="s">
        <v>10852</v>
      </c>
      <c r="D22" s="4" t="s">
        <v>9283</v>
      </c>
      <c r="E22" s="165">
        <v>101.87</v>
      </c>
    </row>
    <row r="23" spans="1:7">
      <c r="A23" t="s">
        <v>11558</v>
      </c>
      <c r="B23" t="s">
        <v>10843</v>
      </c>
      <c r="C23" t="s">
        <v>10853</v>
      </c>
      <c r="D23" s="4" t="s">
        <v>9283</v>
      </c>
      <c r="E23" s="165">
        <v>120.46</v>
      </c>
    </row>
    <row r="24" spans="1:7">
      <c r="E24" s="165"/>
    </row>
    <row r="25" spans="1:7">
      <c r="E25" s="165"/>
    </row>
    <row r="26" spans="1:7">
      <c r="A26" t="s">
        <v>11559</v>
      </c>
      <c r="B26" t="s">
        <v>9286</v>
      </c>
      <c r="C26" t="s">
        <v>9402</v>
      </c>
      <c r="D26" s="4">
        <v>10</v>
      </c>
      <c r="E26" s="165">
        <v>2</v>
      </c>
      <c r="F26" s="162"/>
      <c r="G26" s="162"/>
    </row>
    <row r="27" spans="1:7">
      <c r="A27" t="s">
        <v>11560</v>
      </c>
      <c r="B27" t="s">
        <v>9287</v>
      </c>
      <c r="C27" t="s">
        <v>9403</v>
      </c>
      <c r="D27" s="4">
        <v>10</v>
      </c>
      <c r="E27" s="165">
        <v>2</v>
      </c>
      <c r="F27" s="162"/>
      <c r="G27" s="162"/>
    </row>
    <row r="28" spans="1:7">
      <c r="A28" t="s">
        <v>11561</v>
      </c>
      <c r="B28" t="s">
        <v>9288</v>
      </c>
      <c r="C28" t="s">
        <v>9404</v>
      </c>
      <c r="D28" s="4">
        <v>10</v>
      </c>
      <c r="E28" s="165">
        <v>2</v>
      </c>
      <c r="F28" s="162"/>
      <c r="G28" s="162"/>
    </row>
    <row r="29" spans="1:7">
      <c r="A29" t="s">
        <v>11562</v>
      </c>
      <c r="B29" t="s">
        <v>9289</v>
      </c>
      <c r="C29" t="s">
        <v>9405</v>
      </c>
      <c r="D29" s="4">
        <v>10</v>
      </c>
      <c r="E29" s="165">
        <v>2</v>
      </c>
      <c r="F29" s="162"/>
      <c r="G29" s="162"/>
    </row>
    <row r="30" spans="1:7">
      <c r="A30" t="s">
        <v>11563</v>
      </c>
      <c r="B30" t="s">
        <v>9290</v>
      </c>
      <c r="C30" t="s">
        <v>9406</v>
      </c>
      <c r="D30" s="4">
        <v>10</v>
      </c>
      <c r="E30" s="165">
        <v>2</v>
      </c>
      <c r="F30" s="162"/>
      <c r="G30" s="162"/>
    </row>
    <row r="31" spans="1:7">
      <c r="A31" t="s">
        <v>11564</v>
      </c>
      <c r="B31" t="s">
        <v>9291</v>
      </c>
      <c r="C31" t="s">
        <v>9407</v>
      </c>
      <c r="D31" s="4">
        <v>10</v>
      </c>
      <c r="E31" s="165">
        <v>2</v>
      </c>
      <c r="F31" s="162"/>
      <c r="G31" s="162"/>
    </row>
    <row r="32" spans="1:7">
      <c r="A32" t="s">
        <v>11565</v>
      </c>
      <c r="B32" t="s">
        <v>9292</v>
      </c>
      <c r="C32" t="s">
        <v>9408</v>
      </c>
      <c r="D32" s="4">
        <v>10</v>
      </c>
      <c r="E32" s="165">
        <v>2.19</v>
      </c>
      <c r="F32" s="162"/>
      <c r="G32" s="162"/>
    </row>
    <row r="33" spans="1:7">
      <c r="A33" t="s">
        <v>11566</v>
      </c>
      <c r="B33" t="s">
        <v>9293</v>
      </c>
      <c r="C33" t="s">
        <v>9294</v>
      </c>
      <c r="D33" s="4">
        <v>1</v>
      </c>
      <c r="E33" s="165">
        <v>11.34</v>
      </c>
      <c r="F33" s="162"/>
      <c r="G33" s="162"/>
    </row>
    <row r="34" spans="1:7">
      <c r="E34" s="165"/>
    </row>
    <row r="35" spans="1:7">
      <c r="E35" s="165"/>
    </row>
    <row r="36" spans="1:7">
      <c r="E36" s="165"/>
    </row>
    <row r="37" spans="1:7">
      <c r="A37" t="s">
        <v>11568</v>
      </c>
      <c r="B37" t="s">
        <v>9295</v>
      </c>
      <c r="C37" t="s">
        <v>9362</v>
      </c>
      <c r="D37" s="4">
        <v>1</v>
      </c>
      <c r="E37" s="165">
        <v>14.83</v>
      </c>
      <c r="F37" s="162"/>
      <c r="G37" s="162"/>
    </row>
    <row r="38" spans="1:7">
      <c r="A38" t="s">
        <v>11567</v>
      </c>
      <c r="B38" t="s">
        <v>9296</v>
      </c>
      <c r="C38" t="s">
        <v>9363</v>
      </c>
      <c r="D38" s="4">
        <v>1</v>
      </c>
      <c r="E38" s="165">
        <v>17.88</v>
      </c>
      <c r="F38" s="162"/>
      <c r="G38" s="162"/>
    </row>
    <row r="39" spans="1:7">
      <c r="A39" t="s">
        <v>11569</v>
      </c>
      <c r="B39" t="s">
        <v>9297</v>
      </c>
      <c r="C39" t="s">
        <v>9364</v>
      </c>
      <c r="D39" s="4">
        <v>1</v>
      </c>
      <c r="E39" s="165">
        <v>18.28</v>
      </c>
      <c r="F39" s="162"/>
      <c r="G39" s="162"/>
    </row>
    <row r="40" spans="1:7">
      <c r="A40" t="s">
        <v>11570</v>
      </c>
      <c r="B40" t="s">
        <v>9298</v>
      </c>
      <c r="C40" t="s">
        <v>9365</v>
      </c>
      <c r="D40" s="4">
        <v>1</v>
      </c>
      <c r="E40" s="165">
        <v>22.27</v>
      </c>
      <c r="F40" s="162"/>
      <c r="G40" s="162"/>
    </row>
    <row r="41" spans="1:7">
      <c r="A41" t="s">
        <v>11571</v>
      </c>
      <c r="B41" t="s">
        <v>11395</v>
      </c>
      <c r="C41" t="s">
        <v>10618</v>
      </c>
      <c r="D41" s="4">
        <v>1</v>
      </c>
      <c r="E41" s="165">
        <v>28.65</v>
      </c>
      <c r="F41" s="162"/>
      <c r="G41" s="162"/>
    </row>
    <row r="42" spans="1:7">
      <c r="A42" t="s">
        <v>11572</v>
      </c>
      <c r="B42" t="s">
        <v>9299</v>
      </c>
      <c r="C42" t="s">
        <v>9366</v>
      </c>
      <c r="D42" s="4">
        <v>1</v>
      </c>
      <c r="E42" s="165">
        <v>41.16</v>
      </c>
      <c r="F42" s="162"/>
      <c r="G42" s="162"/>
    </row>
    <row r="43" spans="1:7">
      <c r="A43" t="s">
        <v>11573</v>
      </c>
      <c r="B43" t="s">
        <v>9300</v>
      </c>
      <c r="C43" t="s">
        <v>9301</v>
      </c>
      <c r="D43" s="4">
        <v>1</v>
      </c>
      <c r="E43" s="165">
        <v>13.31</v>
      </c>
      <c r="F43" s="162"/>
      <c r="G43" s="162"/>
    </row>
    <row r="44" spans="1:7">
      <c r="A44" t="s">
        <v>11574</v>
      </c>
      <c r="B44" t="s">
        <v>9302</v>
      </c>
      <c r="C44" t="s">
        <v>9303</v>
      </c>
      <c r="D44" s="4">
        <v>1</v>
      </c>
      <c r="E44" s="165">
        <v>17.48</v>
      </c>
      <c r="F44" s="162"/>
      <c r="G44" s="162"/>
    </row>
    <row r="45" spans="1:7">
      <c r="A45" t="s">
        <v>11575</v>
      </c>
      <c r="B45" t="s">
        <v>9304</v>
      </c>
      <c r="C45" t="s">
        <v>9305</v>
      </c>
      <c r="D45" s="4">
        <v>1</v>
      </c>
      <c r="E45" s="165">
        <v>21.38</v>
      </c>
      <c r="F45" s="162"/>
      <c r="G45" s="162"/>
    </row>
    <row r="46" spans="1:7">
      <c r="A46" t="s">
        <v>11576</v>
      </c>
      <c r="B46" t="s">
        <v>9306</v>
      </c>
      <c r="C46" t="s">
        <v>9307</v>
      </c>
      <c r="D46" s="4">
        <v>1</v>
      </c>
      <c r="E46" s="165">
        <v>23.3</v>
      </c>
      <c r="F46" s="162"/>
      <c r="G46" s="162"/>
    </row>
    <row r="47" spans="1:7">
      <c r="A47" t="s">
        <v>11577</v>
      </c>
      <c r="B47" t="s">
        <v>9308</v>
      </c>
      <c r="C47" t="s">
        <v>9309</v>
      </c>
      <c r="D47" s="4">
        <v>1</v>
      </c>
      <c r="E47" s="165">
        <v>60.62</v>
      </c>
      <c r="F47" s="162"/>
      <c r="G47" s="162"/>
    </row>
    <row r="48" spans="1:7" ht="52.5" customHeight="1">
      <c r="A48" t="s">
        <v>11578</v>
      </c>
      <c r="B48" t="s">
        <v>9310</v>
      </c>
      <c r="C48" t="s">
        <v>9367</v>
      </c>
      <c r="D48" s="4">
        <v>1</v>
      </c>
      <c r="E48" s="548">
        <v>26.82</v>
      </c>
      <c r="F48" s="162"/>
      <c r="G48" s="162"/>
    </row>
    <row r="49" spans="1:5">
      <c r="A49" t="s">
        <v>11579</v>
      </c>
      <c r="B49" t="s">
        <v>10185</v>
      </c>
      <c r="C49" s="160" t="s">
        <v>10222</v>
      </c>
      <c r="D49" s="4">
        <v>1</v>
      </c>
      <c r="E49" s="165">
        <v>74.41</v>
      </c>
    </row>
    <row r="50" spans="1:5">
      <c r="A50" t="s">
        <v>11580</v>
      </c>
      <c r="B50" t="s">
        <v>11581</v>
      </c>
      <c r="C50" t="s">
        <v>11582</v>
      </c>
      <c r="D50" s="4">
        <v>1</v>
      </c>
      <c r="E50" s="165">
        <v>500.9</v>
      </c>
    </row>
    <row r="51" spans="1:5">
      <c r="E51" s="165"/>
    </row>
    <row r="52" spans="1:5">
      <c r="E52" s="165"/>
    </row>
    <row r="53" spans="1:5">
      <c r="E53" s="165"/>
    </row>
    <row r="54" spans="1:5" ht="12.75">
      <c r="E54" s="168" t="s">
        <v>9311</v>
      </c>
    </row>
    <row r="55" spans="1:5">
      <c r="A55" t="s">
        <v>11583</v>
      </c>
      <c r="B55" s="160" t="s">
        <v>10918</v>
      </c>
      <c r="C55" s="160" t="s">
        <v>10920</v>
      </c>
      <c r="D55" s="4">
        <v>100</v>
      </c>
      <c r="E55" s="165">
        <v>0.9914400000000001</v>
      </c>
    </row>
    <row r="56" spans="1:5">
      <c r="A56" t="s">
        <v>11584</v>
      </c>
      <c r="B56" s="160" t="s">
        <v>10919</v>
      </c>
      <c r="C56" s="160" t="s">
        <v>10921</v>
      </c>
      <c r="D56" s="4">
        <v>100</v>
      </c>
      <c r="E56" s="165">
        <v>0.9914400000000001</v>
      </c>
    </row>
    <row r="57" spans="1:5">
      <c r="A57" t="s">
        <v>11585</v>
      </c>
      <c r="B57" t="s">
        <v>9312</v>
      </c>
      <c r="C57" t="s">
        <v>9313</v>
      </c>
      <c r="D57" s="4">
        <v>100</v>
      </c>
      <c r="E57" s="165">
        <v>1.09836</v>
      </c>
    </row>
    <row r="58" spans="1:5">
      <c r="A58" t="s">
        <v>11586</v>
      </c>
      <c r="B58" t="s">
        <v>9314</v>
      </c>
      <c r="C58" t="s">
        <v>9315</v>
      </c>
      <c r="D58" s="4">
        <v>100</v>
      </c>
      <c r="E58" s="165">
        <v>1.09836</v>
      </c>
    </row>
    <row r="59" spans="1:5">
      <c r="A59" t="s">
        <v>11587</v>
      </c>
      <c r="B59" t="s">
        <v>9316</v>
      </c>
      <c r="C59" t="s">
        <v>9317</v>
      </c>
      <c r="D59" s="4">
        <v>100</v>
      </c>
      <c r="E59" s="165">
        <v>1.88568</v>
      </c>
    </row>
    <row r="60" spans="1:5">
      <c r="A60" t="s">
        <v>11588</v>
      </c>
      <c r="B60" t="s">
        <v>9318</v>
      </c>
      <c r="C60" t="s">
        <v>9319</v>
      </c>
      <c r="D60" s="4">
        <v>100</v>
      </c>
      <c r="E60" s="165">
        <v>1.88568</v>
      </c>
    </row>
    <row r="61" spans="1:5">
      <c r="A61" t="s">
        <v>11589</v>
      </c>
      <c r="B61" t="s">
        <v>9320</v>
      </c>
      <c r="C61" t="s">
        <v>9321</v>
      </c>
      <c r="D61" s="4">
        <v>100</v>
      </c>
      <c r="E61" s="165">
        <v>2.1286800000000001</v>
      </c>
    </row>
    <row r="62" spans="1:5">
      <c r="A62" t="s">
        <v>11590</v>
      </c>
      <c r="B62" t="s">
        <v>9322</v>
      </c>
      <c r="C62" t="s">
        <v>9323</v>
      </c>
      <c r="D62" s="4">
        <v>100</v>
      </c>
      <c r="E62" s="165">
        <v>2.1286800000000001</v>
      </c>
    </row>
    <row r="63" spans="1:5">
      <c r="A63" t="s">
        <v>11591</v>
      </c>
      <c r="B63" t="s">
        <v>9324</v>
      </c>
      <c r="C63" t="s">
        <v>9325</v>
      </c>
      <c r="D63" s="4">
        <v>100</v>
      </c>
      <c r="E63" s="165">
        <v>2.7507600000000005</v>
      </c>
    </row>
    <row r="64" spans="1:5">
      <c r="A64" t="s">
        <v>11592</v>
      </c>
      <c r="B64" t="s">
        <v>9326</v>
      </c>
      <c r="C64" t="s">
        <v>9327</v>
      </c>
      <c r="D64" s="4">
        <v>100</v>
      </c>
      <c r="E64" s="165">
        <v>2.7507600000000005</v>
      </c>
    </row>
    <row r="65" spans="1:7">
      <c r="A65" t="s">
        <v>11593</v>
      </c>
      <c r="B65" t="s">
        <v>9328</v>
      </c>
      <c r="C65" t="s">
        <v>9329</v>
      </c>
      <c r="D65" s="4">
        <v>100</v>
      </c>
      <c r="E65" s="165">
        <v>2.7021600000000001</v>
      </c>
    </row>
    <row r="66" spans="1:7">
      <c r="A66" t="s">
        <v>11594</v>
      </c>
      <c r="B66" t="s">
        <v>9330</v>
      </c>
      <c r="C66" t="s">
        <v>9331</v>
      </c>
      <c r="D66" s="4">
        <v>100</v>
      </c>
      <c r="E66" s="165">
        <v>2.7021600000000001</v>
      </c>
      <c r="F66" s="162"/>
      <c r="G66" s="162"/>
    </row>
    <row r="67" spans="1:7">
      <c r="A67" t="s">
        <v>11595</v>
      </c>
      <c r="B67" t="s">
        <v>9332</v>
      </c>
      <c r="C67" t="s">
        <v>9333</v>
      </c>
      <c r="D67" s="4">
        <v>100</v>
      </c>
      <c r="E67" s="165">
        <v>3.8782800000000006</v>
      </c>
      <c r="F67" s="162"/>
      <c r="G67" s="162"/>
    </row>
    <row r="68" spans="1:7">
      <c r="A68" t="s">
        <v>11596</v>
      </c>
      <c r="B68" t="s">
        <v>9334</v>
      </c>
      <c r="C68" t="s">
        <v>9335</v>
      </c>
      <c r="D68" s="4">
        <v>100</v>
      </c>
      <c r="E68" s="165">
        <v>3.8782800000000006</v>
      </c>
      <c r="F68" s="162"/>
      <c r="G68" s="162"/>
    </row>
    <row r="69" spans="1:7">
      <c r="A69" t="s">
        <v>11597</v>
      </c>
      <c r="B69" t="s">
        <v>9336</v>
      </c>
      <c r="C69" t="s">
        <v>9337</v>
      </c>
      <c r="D69" s="4">
        <v>100</v>
      </c>
      <c r="E69" s="165">
        <v>4.1212800000000005</v>
      </c>
      <c r="F69" s="162"/>
      <c r="G69" s="162"/>
    </row>
    <row r="70" spans="1:7">
      <c r="A70" t="s">
        <v>11598</v>
      </c>
      <c r="B70" t="s">
        <v>9338</v>
      </c>
      <c r="C70" t="s">
        <v>9339</v>
      </c>
      <c r="D70" s="4">
        <v>100</v>
      </c>
      <c r="E70" s="165">
        <v>4.1212800000000005</v>
      </c>
      <c r="F70" s="162"/>
      <c r="G70" s="162"/>
    </row>
    <row r="71" spans="1:7">
      <c r="A71" t="s">
        <v>11599</v>
      </c>
      <c r="B71" t="s">
        <v>9340</v>
      </c>
      <c r="C71" t="s">
        <v>9341</v>
      </c>
      <c r="D71" s="4">
        <v>100</v>
      </c>
      <c r="E71" s="165">
        <v>5.1127200000000004</v>
      </c>
      <c r="F71" s="162"/>
      <c r="G71" s="162"/>
    </row>
    <row r="72" spans="1:7">
      <c r="A72" t="s">
        <v>11600</v>
      </c>
      <c r="B72" t="s">
        <v>9342</v>
      </c>
      <c r="C72" t="s">
        <v>9343</v>
      </c>
      <c r="D72" s="4">
        <v>100</v>
      </c>
      <c r="E72" s="165">
        <v>5.1127200000000004</v>
      </c>
      <c r="F72" s="162"/>
      <c r="G72" s="162"/>
    </row>
    <row r="73" spans="1:7">
      <c r="A73" t="s">
        <v>11601</v>
      </c>
      <c r="B73" s="160" t="s">
        <v>10922</v>
      </c>
      <c r="C73" s="160" t="s">
        <v>10925</v>
      </c>
      <c r="D73" s="4">
        <v>100</v>
      </c>
      <c r="E73" s="165">
        <v>8.3397600000000018</v>
      </c>
      <c r="F73" s="162"/>
      <c r="G73" s="162"/>
    </row>
    <row r="74" spans="1:7">
      <c r="A74" t="s">
        <v>11602</v>
      </c>
      <c r="B74" s="160" t="s">
        <v>10923</v>
      </c>
      <c r="C74" s="160" t="s">
        <v>10924</v>
      </c>
      <c r="D74" s="4">
        <v>100</v>
      </c>
      <c r="E74" s="165">
        <v>8.3397600000000018</v>
      </c>
      <c r="F74" s="162"/>
      <c r="G74" s="162"/>
    </row>
    <row r="75" spans="1:7">
      <c r="A75" t="s">
        <v>11603</v>
      </c>
      <c r="B75" s="160" t="s">
        <v>10926</v>
      </c>
      <c r="C75" s="160" t="s">
        <v>10928</v>
      </c>
      <c r="D75" s="4">
        <v>100</v>
      </c>
      <c r="E75" s="165">
        <v>4.1018400000000002</v>
      </c>
      <c r="F75" s="162"/>
      <c r="G75" s="162"/>
    </row>
    <row r="76" spans="1:7">
      <c r="A76" t="s">
        <v>11604</v>
      </c>
      <c r="B76" s="160" t="s">
        <v>10927</v>
      </c>
      <c r="C76" s="160" t="s">
        <v>10929</v>
      </c>
      <c r="D76" s="4">
        <v>100</v>
      </c>
      <c r="E76" s="165">
        <v>4.1018400000000002</v>
      </c>
      <c r="F76" s="162"/>
      <c r="G76" s="162"/>
    </row>
    <row r="77" spans="1:7">
      <c r="A77" t="s">
        <v>11605</v>
      </c>
      <c r="B77" t="s">
        <v>9344</v>
      </c>
      <c r="C77" t="s">
        <v>9345</v>
      </c>
      <c r="D77" s="4">
        <v>100</v>
      </c>
      <c r="E77" s="165">
        <v>4.8600000000000003</v>
      </c>
    </row>
    <row r="78" spans="1:7">
      <c r="A78" t="s">
        <v>11606</v>
      </c>
      <c r="B78" t="s">
        <v>9346</v>
      </c>
      <c r="C78" t="s">
        <v>9347</v>
      </c>
      <c r="D78" s="4">
        <v>100</v>
      </c>
      <c r="E78" s="165">
        <v>4.8600000000000003</v>
      </c>
    </row>
    <row r="79" spans="1:7">
      <c r="A79" t="s">
        <v>11607</v>
      </c>
      <c r="B79" t="s">
        <v>9348</v>
      </c>
      <c r="C79" t="s">
        <v>9349</v>
      </c>
      <c r="D79" s="4">
        <v>100</v>
      </c>
      <c r="E79" s="165">
        <v>6.5901600000000009</v>
      </c>
    </row>
    <row r="80" spans="1:7">
      <c r="A80" t="s">
        <v>11608</v>
      </c>
      <c r="B80" t="s">
        <v>9350</v>
      </c>
      <c r="C80" t="s">
        <v>9351</v>
      </c>
      <c r="D80" s="4">
        <v>100</v>
      </c>
      <c r="E80" s="165">
        <v>6.5901600000000009</v>
      </c>
    </row>
    <row r="81" spans="1:5">
      <c r="A81" t="s">
        <v>11609</v>
      </c>
      <c r="B81" t="s">
        <v>9352</v>
      </c>
      <c r="C81" t="s">
        <v>9353</v>
      </c>
      <c r="D81" s="4">
        <v>100</v>
      </c>
      <c r="E81" s="165">
        <v>7.2705600000000015</v>
      </c>
    </row>
    <row r="82" spans="1:5">
      <c r="A82" t="s">
        <v>11610</v>
      </c>
      <c r="B82" t="s">
        <v>9354</v>
      </c>
      <c r="C82" t="s">
        <v>9355</v>
      </c>
      <c r="D82" s="4">
        <v>100</v>
      </c>
      <c r="E82" s="165">
        <v>7.2705600000000015</v>
      </c>
    </row>
    <row r="83" spans="1:5">
      <c r="A83" t="s">
        <v>11611</v>
      </c>
      <c r="B83" t="s">
        <v>9356</v>
      </c>
      <c r="C83" t="s">
        <v>9357</v>
      </c>
      <c r="D83" s="4">
        <v>100</v>
      </c>
      <c r="E83" s="165">
        <v>9.068760000000001</v>
      </c>
    </row>
    <row r="84" spans="1:5">
      <c r="A84" t="s">
        <v>11612</v>
      </c>
      <c r="B84" t="s">
        <v>9358</v>
      </c>
      <c r="C84" t="s">
        <v>9359</v>
      </c>
      <c r="D84" s="4">
        <v>100</v>
      </c>
      <c r="E84" s="165">
        <v>9.068760000000001</v>
      </c>
    </row>
    <row r="85" spans="1:5">
      <c r="A85" t="s">
        <v>11613</v>
      </c>
      <c r="B85" s="160" t="s">
        <v>10930</v>
      </c>
      <c r="C85" s="160" t="s">
        <v>10947</v>
      </c>
      <c r="D85" s="4">
        <v>100</v>
      </c>
      <c r="E85" s="165">
        <v>13.005360000000003</v>
      </c>
    </row>
    <row r="86" spans="1:5">
      <c r="A86" t="s">
        <v>11614</v>
      </c>
      <c r="B86" s="160" t="s">
        <v>10931</v>
      </c>
      <c r="C86" s="160" t="s">
        <v>10946</v>
      </c>
      <c r="D86" s="4">
        <v>100</v>
      </c>
      <c r="E86" s="165">
        <v>13.005360000000003</v>
      </c>
    </row>
    <row r="87" spans="1:5">
      <c r="A87" t="s">
        <v>11615</v>
      </c>
      <c r="B87" s="160" t="s">
        <v>10932</v>
      </c>
      <c r="C87" s="160" t="s">
        <v>10948</v>
      </c>
      <c r="D87" s="4">
        <v>100</v>
      </c>
      <c r="E87" s="165">
        <v>23.551560000000006</v>
      </c>
    </row>
    <row r="88" spans="1:5">
      <c r="A88" t="s">
        <v>11616</v>
      </c>
      <c r="B88" s="160" t="s">
        <v>10933</v>
      </c>
      <c r="C88" s="160" t="s">
        <v>10949</v>
      </c>
      <c r="D88" s="4">
        <v>100</v>
      </c>
      <c r="E88" s="165">
        <v>23.551560000000006</v>
      </c>
    </row>
    <row r="89" spans="1:5">
      <c r="A89" t="s">
        <v>11617</v>
      </c>
      <c r="B89" s="160" t="s">
        <v>10934</v>
      </c>
      <c r="C89" s="160" t="s">
        <v>10950</v>
      </c>
      <c r="D89" s="4">
        <v>100</v>
      </c>
      <c r="E89" s="165">
        <v>11.469600000000003</v>
      </c>
    </row>
    <row r="90" spans="1:5">
      <c r="A90" t="s">
        <v>11618</v>
      </c>
      <c r="B90" s="160" t="s">
        <v>10935</v>
      </c>
      <c r="C90" s="160" t="s">
        <v>10951</v>
      </c>
      <c r="D90" s="4">
        <v>100</v>
      </c>
      <c r="E90" s="165">
        <v>11.469600000000003</v>
      </c>
    </row>
    <row r="91" spans="1:5">
      <c r="A91" t="s">
        <v>11619</v>
      </c>
      <c r="B91" s="160" t="s">
        <v>10936</v>
      </c>
      <c r="C91" s="160" t="s">
        <v>10952</v>
      </c>
      <c r="D91" s="4">
        <v>100</v>
      </c>
      <c r="E91" s="165">
        <v>14.482800000000003</v>
      </c>
    </row>
    <row r="92" spans="1:5">
      <c r="A92" t="s">
        <v>11620</v>
      </c>
      <c r="B92" s="160" t="s">
        <v>10937</v>
      </c>
      <c r="C92" s="160" t="s">
        <v>10953</v>
      </c>
      <c r="D92" s="4">
        <v>100</v>
      </c>
      <c r="E92" s="165">
        <v>14.482800000000003</v>
      </c>
    </row>
    <row r="93" spans="1:5">
      <c r="A93" t="s">
        <v>11621</v>
      </c>
      <c r="B93" s="160" t="s">
        <v>10938</v>
      </c>
      <c r="C93" s="160" t="s">
        <v>10954</v>
      </c>
      <c r="D93" s="4">
        <v>100</v>
      </c>
      <c r="E93" s="165">
        <v>17.330760000000001</v>
      </c>
    </row>
    <row r="94" spans="1:5">
      <c r="A94" t="s">
        <v>11622</v>
      </c>
      <c r="B94" s="160" t="s">
        <v>10939</v>
      </c>
      <c r="C94" s="160" t="s">
        <v>10955</v>
      </c>
      <c r="D94" s="4">
        <v>100</v>
      </c>
      <c r="E94" s="165">
        <v>17.330760000000001</v>
      </c>
    </row>
    <row r="95" spans="1:5">
      <c r="A95" t="s">
        <v>11623</v>
      </c>
      <c r="B95" s="160" t="s">
        <v>10940</v>
      </c>
      <c r="C95" s="160" t="s">
        <v>10956</v>
      </c>
      <c r="D95" s="4">
        <v>100</v>
      </c>
      <c r="E95" s="165">
        <v>24.688800000000001</v>
      </c>
    </row>
    <row r="96" spans="1:5">
      <c r="A96" t="s">
        <v>11624</v>
      </c>
      <c r="B96" s="160" t="s">
        <v>10941</v>
      </c>
      <c r="C96" s="160" t="s">
        <v>10957</v>
      </c>
      <c r="D96" s="4">
        <v>100</v>
      </c>
      <c r="E96" s="165">
        <v>24.688800000000001</v>
      </c>
    </row>
    <row r="97" spans="1:5">
      <c r="A97" t="s">
        <v>11625</v>
      </c>
      <c r="B97" s="160" t="s">
        <v>10942</v>
      </c>
      <c r="C97" s="160" t="s">
        <v>10958</v>
      </c>
      <c r="D97" s="4">
        <v>100</v>
      </c>
      <c r="E97" s="165">
        <v>31.123440000000006</v>
      </c>
    </row>
    <row r="98" spans="1:5">
      <c r="A98" t="s">
        <v>11626</v>
      </c>
      <c r="B98" s="160" t="s">
        <v>10943</v>
      </c>
      <c r="C98" s="160" t="s">
        <v>10959</v>
      </c>
      <c r="D98" s="4">
        <v>100</v>
      </c>
      <c r="E98" s="165">
        <v>31.123440000000006</v>
      </c>
    </row>
    <row r="99" spans="1:5">
      <c r="A99" t="s">
        <v>11627</v>
      </c>
      <c r="B99" s="160" t="s">
        <v>10944</v>
      </c>
      <c r="C99" s="160" t="s">
        <v>10960</v>
      </c>
      <c r="D99" s="4">
        <v>100</v>
      </c>
      <c r="E99" s="165">
        <v>45.557640000000006</v>
      </c>
    </row>
    <row r="100" spans="1:5">
      <c r="A100" t="s">
        <v>11628</v>
      </c>
      <c r="B100" s="160" t="s">
        <v>10945</v>
      </c>
      <c r="C100" s="160" t="s">
        <v>10961</v>
      </c>
      <c r="D100" s="4">
        <v>100</v>
      </c>
      <c r="E100" s="165">
        <v>45.557640000000006</v>
      </c>
    </row>
    <row r="101" spans="1:5">
      <c r="E101" s="165"/>
    </row>
    <row r="102" spans="1:5">
      <c r="A102" t="s">
        <v>11629</v>
      </c>
      <c r="B102" t="s">
        <v>10396</v>
      </c>
      <c r="C102" t="s">
        <v>10398</v>
      </c>
      <c r="D102" s="4">
        <v>100</v>
      </c>
      <c r="E102" s="165">
        <v>10.31</v>
      </c>
    </row>
    <row r="103" spans="1:5">
      <c r="A103" t="s">
        <v>11630</v>
      </c>
      <c r="B103" t="s">
        <v>10397</v>
      </c>
      <c r="C103" t="s">
        <v>10399</v>
      </c>
      <c r="D103" s="4">
        <v>100</v>
      </c>
      <c r="E103" s="165">
        <v>14.17</v>
      </c>
    </row>
    <row r="104" spans="1:5" ht="15.75" customHeight="1">
      <c r="E104" s="165"/>
    </row>
    <row r="105" spans="1:5" ht="69.75" customHeight="1">
      <c r="A105" t="s">
        <v>11631</v>
      </c>
      <c r="B105" t="s">
        <v>9360</v>
      </c>
      <c r="C105" s="160" t="s">
        <v>9361</v>
      </c>
      <c r="D105" s="4">
        <v>1</v>
      </c>
      <c r="E105" s="548">
        <v>10.72</v>
      </c>
    </row>
    <row r="106" spans="1:5">
      <c r="A106" t="s">
        <v>11632</v>
      </c>
      <c r="B106" t="s">
        <v>11637</v>
      </c>
      <c r="C106" s="160" t="s">
        <v>11642</v>
      </c>
      <c r="D106" s="4">
        <v>1</v>
      </c>
      <c r="E106" s="165">
        <v>7.2</v>
      </c>
    </row>
    <row r="107" spans="1:5">
      <c r="A107" t="s">
        <v>11633</v>
      </c>
      <c r="B107" t="s">
        <v>11638</v>
      </c>
      <c r="C107" s="160" t="s">
        <v>11643</v>
      </c>
      <c r="D107" s="4">
        <v>1</v>
      </c>
      <c r="E107" s="165">
        <v>8.42</v>
      </c>
    </row>
    <row r="108" spans="1:5">
      <c r="A108" t="s">
        <v>11634</v>
      </c>
      <c r="B108" t="s">
        <v>11639</v>
      </c>
      <c r="C108" s="160" t="s">
        <v>11644</v>
      </c>
      <c r="D108" s="4">
        <v>1</v>
      </c>
      <c r="E108" s="165">
        <v>9.5</v>
      </c>
    </row>
    <row r="109" spans="1:5">
      <c r="A109" t="s">
        <v>11635</v>
      </c>
      <c r="B109" t="s">
        <v>11640</v>
      </c>
      <c r="C109" s="160" t="s">
        <v>11645</v>
      </c>
      <c r="D109" s="4">
        <v>1</v>
      </c>
      <c r="E109" s="165">
        <v>10.9</v>
      </c>
    </row>
    <row r="110" spans="1:5">
      <c r="A110" t="s">
        <v>11636</v>
      </c>
      <c r="B110" t="s">
        <v>11641</v>
      </c>
      <c r="C110" s="160" t="s">
        <v>11646</v>
      </c>
      <c r="D110" s="4">
        <v>1</v>
      </c>
      <c r="E110" s="165">
        <v>12.03</v>
      </c>
    </row>
    <row r="111" spans="1:5">
      <c r="C111" s="160"/>
      <c r="E111" s="165"/>
    </row>
    <row r="112" spans="1:5">
      <c r="C112" s="160"/>
      <c r="E112" s="165"/>
    </row>
    <row r="113" spans="1:8">
      <c r="E113" s="165"/>
    </row>
    <row r="114" spans="1:8">
      <c r="E114" s="165"/>
    </row>
    <row r="115" spans="1:8">
      <c r="A115" t="s">
        <v>11647</v>
      </c>
      <c r="B115" t="s">
        <v>9368</v>
      </c>
      <c r="C115" t="s">
        <v>9369</v>
      </c>
      <c r="D115" s="4">
        <v>5</v>
      </c>
      <c r="E115" s="165">
        <v>12.1</v>
      </c>
      <c r="F115" s="162"/>
      <c r="G115" s="162"/>
      <c r="H115" s="162"/>
    </row>
    <row r="116" spans="1:8">
      <c r="A116" t="s">
        <v>11648</v>
      </c>
      <c r="B116" t="s">
        <v>9370</v>
      </c>
      <c r="C116" t="s">
        <v>9371</v>
      </c>
      <c r="D116" s="4">
        <v>5</v>
      </c>
      <c r="E116" s="165">
        <v>14.87</v>
      </c>
      <c r="F116" s="162"/>
      <c r="G116" s="162"/>
      <c r="H116" s="162"/>
    </row>
    <row r="117" spans="1:8">
      <c r="A117" t="s">
        <v>11649</v>
      </c>
      <c r="B117" t="s">
        <v>9372</v>
      </c>
      <c r="C117" t="s">
        <v>9412</v>
      </c>
      <c r="D117" s="4">
        <v>3</v>
      </c>
      <c r="E117" s="165">
        <v>20.96</v>
      </c>
      <c r="F117" s="162"/>
      <c r="G117" s="162"/>
      <c r="H117" s="162"/>
    </row>
    <row r="118" spans="1:8">
      <c r="A118" t="s">
        <v>11650</v>
      </c>
      <c r="B118" t="s">
        <v>9373</v>
      </c>
      <c r="C118" t="s">
        <v>9413</v>
      </c>
      <c r="D118" s="4">
        <v>2</v>
      </c>
      <c r="E118" s="165">
        <v>49.86</v>
      </c>
      <c r="F118" s="162"/>
      <c r="G118" s="162"/>
      <c r="H118" s="162"/>
    </row>
    <row r="119" spans="1:8">
      <c r="B119" t="s">
        <v>9374</v>
      </c>
      <c r="C119" t="s">
        <v>9414</v>
      </c>
      <c r="D119" s="4">
        <v>2</v>
      </c>
      <c r="E119" s="165">
        <v>39.49</v>
      </c>
      <c r="F119" s="162"/>
      <c r="G119" s="162"/>
      <c r="H119" s="162"/>
    </row>
    <row r="120" spans="1:8">
      <c r="E120" s="165"/>
    </row>
    <row r="121" spans="1:8">
      <c r="E121" s="165"/>
    </row>
    <row r="122" spans="1:8">
      <c r="A122" t="s">
        <v>11651</v>
      </c>
      <c r="B122" s="160" t="s">
        <v>10962</v>
      </c>
      <c r="C122" s="160" t="s">
        <v>10964</v>
      </c>
      <c r="D122" s="4">
        <v>1</v>
      </c>
      <c r="E122" s="165">
        <v>9.963000000000001</v>
      </c>
    </row>
    <row r="123" spans="1:8">
      <c r="A123" t="s">
        <v>11652</v>
      </c>
      <c r="B123" s="160" t="s">
        <v>10963</v>
      </c>
      <c r="C123" s="160" t="s">
        <v>10965</v>
      </c>
      <c r="D123" s="4">
        <v>1</v>
      </c>
      <c r="E123" s="165">
        <v>14.414760000000003</v>
      </c>
    </row>
    <row r="124" spans="1:8">
      <c r="A124" t="s">
        <v>11653</v>
      </c>
      <c r="B124" s="160" t="s">
        <v>13877</v>
      </c>
      <c r="C124" s="160" t="s">
        <v>10966</v>
      </c>
      <c r="D124" s="4">
        <v>1</v>
      </c>
      <c r="E124" s="165">
        <v>13.860720000000002</v>
      </c>
    </row>
    <row r="125" spans="1:8">
      <c r="E125" s="165"/>
    </row>
    <row r="126" spans="1:8">
      <c r="E126" s="165"/>
    </row>
    <row r="127" spans="1:8">
      <c r="E127" s="165"/>
    </row>
    <row r="128" spans="1:8">
      <c r="A128" t="s">
        <v>11654</v>
      </c>
      <c r="B128" t="s">
        <v>9375</v>
      </c>
      <c r="C128" t="s">
        <v>9376</v>
      </c>
      <c r="D128" s="4">
        <v>1</v>
      </c>
      <c r="E128" s="165">
        <v>16.170000000000002</v>
      </c>
      <c r="F128" s="162"/>
      <c r="G128" s="162"/>
      <c r="H128" s="162"/>
    </row>
    <row r="129" spans="1:8">
      <c r="A129" t="s">
        <v>11655</v>
      </c>
      <c r="B129" t="s">
        <v>9377</v>
      </c>
      <c r="C129" t="s">
        <v>9378</v>
      </c>
      <c r="D129" s="4">
        <v>1</v>
      </c>
      <c r="E129" s="165">
        <v>19.739999999999998</v>
      </c>
      <c r="F129" s="162"/>
      <c r="G129" s="162"/>
      <c r="H129" s="162"/>
    </row>
    <row r="130" spans="1:8">
      <c r="A130" t="s">
        <v>11656</v>
      </c>
      <c r="B130" t="s">
        <v>9379</v>
      </c>
      <c r="C130" t="s">
        <v>9380</v>
      </c>
      <c r="D130" s="4">
        <v>1</v>
      </c>
      <c r="E130" s="165">
        <v>23.76</v>
      </c>
      <c r="F130" s="162"/>
      <c r="G130" s="162"/>
      <c r="H130" s="162"/>
    </row>
    <row r="131" spans="1:8">
      <c r="A131" t="s">
        <v>11657</v>
      </c>
      <c r="B131" t="s">
        <v>9381</v>
      </c>
      <c r="C131" t="s">
        <v>9382</v>
      </c>
      <c r="D131" s="4">
        <v>1</v>
      </c>
      <c r="E131" s="165">
        <v>20.32</v>
      </c>
      <c r="F131" s="162"/>
      <c r="G131" s="162"/>
      <c r="H131" s="162"/>
    </row>
    <row r="132" spans="1:8">
      <c r="A132" t="s">
        <v>11658</v>
      </c>
      <c r="B132" t="s">
        <v>9383</v>
      </c>
      <c r="C132" t="s">
        <v>9384</v>
      </c>
      <c r="D132" s="4">
        <v>1</v>
      </c>
      <c r="E132" s="165">
        <v>28.72</v>
      </c>
      <c r="F132" s="162"/>
      <c r="G132" s="162"/>
      <c r="H132" s="162"/>
    </row>
    <row r="133" spans="1:8">
      <c r="A133" t="s">
        <v>11659</v>
      </c>
      <c r="B133" t="s">
        <v>9385</v>
      </c>
      <c r="C133" t="s">
        <v>9386</v>
      </c>
      <c r="D133" s="4">
        <v>1</v>
      </c>
      <c r="E133" s="165">
        <v>39.340000000000003</v>
      </c>
      <c r="F133" s="162"/>
      <c r="G133" s="162"/>
      <c r="H133" s="162"/>
    </row>
    <row r="134" spans="1:8">
      <c r="A134" t="s">
        <v>11660</v>
      </c>
      <c r="B134" t="s">
        <v>9387</v>
      </c>
      <c r="C134" t="s">
        <v>9388</v>
      </c>
      <c r="D134" s="4">
        <v>1</v>
      </c>
      <c r="E134" s="165">
        <v>60.35</v>
      </c>
      <c r="F134" s="162"/>
      <c r="G134" s="162"/>
      <c r="H134" s="162"/>
    </row>
    <row r="135" spans="1:8">
      <c r="A135" t="s">
        <v>11661</v>
      </c>
      <c r="B135" t="s">
        <v>9389</v>
      </c>
      <c r="C135" t="s">
        <v>9390</v>
      </c>
      <c r="D135" s="4">
        <v>1</v>
      </c>
      <c r="E135" s="165">
        <v>71</v>
      </c>
      <c r="F135" s="162"/>
      <c r="G135" s="162"/>
      <c r="H135" s="162"/>
    </row>
    <row r="136" spans="1:8">
      <c r="E136" s="165"/>
    </row>
    <row r="137" spans="1:8">
      <c r="E137" s="165"/>
    </row>
    <row r="138" spans="1:8">
      <c r="A138" t="s">
        <v>11662</v>
      </c>
      <c r="B138" t="s">
        <v>9391</v>
      </c>
      <c r="C138" s="160" t="s">
        <v>10183</v>
      </c>
      <c r="D138" s="4">
        <v>10</v>
      </c>
      <c r="E138" s="165">
        <v>3.7422000000000004</v>
      </c>
      <c r="F138" s="162"/>
      <c r="G138" s="162"/>
      <c r="H138" s="162"/>
    </row>
    <row r="139" spans="1:8">
      <c r="A139" t="s">
        <v>11663</v>
      </c>
      <c r="B139" t="s">
        <v>10394</v>
      </c>
      <c r="C139" s="160" t="s">
        <v>9393</v>
      </c>
      <c r="D139" s="4">
        <v>10</v>
      </c>
      <c r="E139" s="165">
        <v>4.1115600000000008</v>
      </c>
      <c r="F139" s="162"/>
      <c r="G139" s="162"/>
      <c r="H139" s="162"/>
    </row>
    <row r="140" spans="1:8">
      <c r="A140" t="s">
        <v>11664</v>
      </c>
      <c r="B140" t="s">
        <v>10395</v>
      </c>
      <c r="C140" s="160" t="s">
        <v>10180</v>
      </c>
      <c r="D140" s="4">
        <v>10</v>
      </c>
      <c r="E140" s="165">
        <v>4.1115600000000008</v>
      </c>
      <c r="F140" s="162"/>
      <c r="G140" s="162"/>
      <c r="H140" s="162"/>
    </row>
    <row r="141" spans="1:8">
      <c r="A141" t="s">
        <v>11665</v>
      </c>
      <c r="B141" t="s">
        <v>10175</v>
      </c>
      <c r="C141" s="160" t="s">
        <v>10176</v>
      </c>
      <c r="D141" s="4">
        <v>10</v>
      </c>
      <c r="E141" s="165">
        <v>5.5015200000000011</v>
      </c>
      <c r="F141" s="162"/>
      <c r="G141" s="162"/>
      <c r="H141" s="162"/>
    </row>
    <row r="142" spans="1:8">
      <c r="A142" t="s">
        <v>11666</v>
      </c>
      <c r="B142" t="s">
        <v>9392</v>
      </c>
      <c r="C142" s="160" t="s">
        <v>9393</v>
      </c>
      <c r="D142" s="4">
        <v>10</v>
      </c>
      <c r="E142" s="165">
        <v>6.0361200000000013</v>
      </c>
      <c r="F142" s="162"/>
      <c r="G142" s="162"/>
      <c r="H142" s="162"/>
    </row>
    <row r="143" spans="1:8">
      <c r="A143" t="s">
        <v>11667</v>
      </c>
      <c r="B143" t="s">
        <v>10179</v>
      </c>
      <c r="C143" s="160" t="s">
        <v>10180</v>
      </c>
      <c r="D143" s="4">
        <v>10</v>
      </c>
      <c r="E143" s="165">
        <v>6.0361200000000013</v>
      </c>
      <c r="F143" s="162"/>
      <c r="G143" s="162"/>
      <c r="H143" s="162"/>
    </row>
    <row r="144" spans="1:8">
      <c r="A144" t="s">
        <v>11668</v>
      </c>
      <c r="B144" t="s">
        <v>10177</v>
      </c>
      <c r="C144" s="160" t="s">
        <v>10178</v>
      </c>
      <c r="D144" s="4">
        <v>10</v>
      </c>
      <c r="E144" s="165">
        <v>6.3082800000000008</v>
      </c>
    </row>
    <row r="145" spans="1:8">
      <c r="A145" t="s">
        <v>11669</v>
      </c>
      <c r="B145" t="s">
        <v>9394</v>
      </c>
      <c r="C145" s="160" t="s">
        <v>10184</v>
      </c>
      <c r="D145" s="4">
        <v>10</v>
      </c>
      <c r="E145" s="165">
        <v>6.9012000000000002</v>
      </c>
    </row>
    <row r="146" spans="1:8">
      <c r="A146" t="s">
        <v>11670</v>
      </c>
      <c r="B146" t="s">
        <v>10181</v>
      </c>
      <c r="C146" s="160" t="s">
        <v>10182</v>
      </c>
      <c r="D146" s="4">
        <v>10</v>
      </c>
      <c r="E146" s="165">
        <v>6.9012000000000002</v>
      </c>
    </row>
    <row r="147" spans="1:8">
      <c r="E147" s="165"/>
    </row>
    <row r="148" spans="1:8">
      <c r="E148" s="165"/>
    </row>
    <row r="149" spans="1:8">
      <c r="E149" s="165"/>
    </row>
    <row r="150" spans="1:8">
      <c r="E150" s="165"/>
    </row>
    <row r="151" spans="1:8">
      <c r="A151" t="s">
        <v>11671</v>
      </c>
      <c r="B151" s="160" t="s">
        <v>9395</v>
      </c>
      <c r="C151" s="160" t="s">
        <v>10903</v>
      </c>
      <c r="D151" s="4">
        <v>10</v>
      </c>
      <c r="E151" s="165">
        <v>1.04</v>
      </c>
      <c r="F151" s="162"/>
      <c r="G151" s="162"/>
      <c r="H151" s="162"/>
    </row>
    <row r="152" spans="1:8">
      <c r="A152" t="s">
        <v>11672</v>
      </c>
      <c r="B152" s="160" t="s">
        <v>9396</v>
      </c>
      <c r="C152" s="160" t="s">
        <v>10904</v>
      </c>
      <c r="D152" s="4">
        <v>10</v>
      </c>
      <c r="E152" s="165">
        <v>1.07</v>
      </c>
      <c r="F152" s="162"/>
      <c r="G152" s="162"/>
      <c r="H152" s="162"/>
    </row>
    <row r="153" spans="1:8">
      <c r="A153" t="s">
        <v>11673</v>
      </c>
      <c r="B153" s="160" t="s">
        <v>9397</v>
      </c>
      <c r="C153" s="160" t="s">
        <v>10905</v>
      </c>
      <c r="D153" s="4">
        <v>10</v>
      </c>
      <c r="E153" s="165">
        <v>1.36</v>
      </c>
      <c r="F153" s="162"/>
      <c r="G153" s="162"/>
      <c r="H153" s="162"/>
    </row>
    <row r="154" spans="1:8">
      <c r="A154" t="s">
        <v>11674</v>
      </c>
      <c r="B154" s="160" t="s">
        <v>9398</v>
      </c>
      <c r="C154" s="160" t="s">
        <v>10906</v>
      </c>
      <c r="D154" s="4">
        <v>10</v>
      </c>
      <c r="E154" s="165">
        <v>1.57</v>
      </c>
      <c r="F154" s="162"/>
      <c r="G154" s="162"/>
      <c r="H154" s="162"/>
    </row>
    <row r="155" spans="1:8">
      <c r="A155" t="s">
        <v>11675</v>
      </c>
      <c r="B155" s="160" t="s">
        <v>9399</v>
      </c>
      <c r="C155" s="160" t="s">
        <v>10907</v>
      </c>
      <c r="D155" s="4">
        <v>10</v>
      </c>
      <c r="E155" s="165">
        <v>2.61</v>
      </c>
      <c r="F155" s="162"/>
      <c r="G155" s="162"/>
      <c r="H155" s="162"/>
    </row>
    <row r="156" spans="1:8">
      <c r="A156" t="s">
        <v>11676</v>
      </c>
      <c r="B156" s="160" t="s">
        <v>9400</v>
      </c>
      <c r="C156" s="160" t="s">
        <v>10908</v>
      </c>
      <c r="D156" s="4">
        <v>10</v>
      </c>
      <c r="E156" s="165">
        <v>6.17</v>
      </c>
      <c r="F156" s="162"/>
      <c r="G156" s="162"/>
      <c r="H156" s="162"/>
    </row>
    <row r="157" spans="1:8">
      <c r="A157" t="s">
        <v>11677</v>
      </c>
      <c r="B157" s="160" t="s">
        <v>10173</v>
      </c>
      <c r="C157" s="160" t="s">
        <v>10909</v>
      </c>
      <c r="D157" s="4">
        <v>1</v>
      </c>
      <c r="E157" s="165">
        <v>3.52</v>
      </c>
    </row>
    <row r="158" spans="1:8">
      <c r="A158" t="s">
        <v>11678</v>
      </c>
      <c r="B158" s="160" t="s">
        <v>10174</v>
      </c>
      <c r="C158" s="160" t="s">
        <v>10910</v>
      </c>
      <c r="D158" s="4">
        <v>1</v>
      </c>
      <c r="E158" s="165">
        <v>4.53</v>
      </c>
    </row>
    <row r="159" spans="1:8">
      <c r="A159" t="s">
        <v>11679</v>
      </c>
      <c r="B159" s="160" t="s">
        <v>10899</v>
      </c>
      <c r="C159" s="160" t="s">
        <v>10901</v>
      </c>
      <c r="D159" s="4">
        <v>1</v>
      </c>
      <c r="E159" s="165">
        <v>7.54</v>
      </c>
    </row>
    <row r="160" spans="1:8">
      <c r="A160" t="s">
        <v>11680</v>
      </c>
      <c r="B160" s="160" t="s">
        <v>10900</v>
      </c>
      <c r="C160" s="160" t="s">
        <v>10902</v>
      </c>
      <c r="D160" s="4">
        <v>1</v>
      </c>
      <c r="E160" s="165">
        <v>10.87</v>
      </c>
    </row>
    <row r="161" spans="1:5">
      <c r="E161" s="165"/>
    </row>
    <row r="162" spans="1:5">
      <c r="E162" s="165"/>
    </row>
    <row r="163" spans="1:5">
      <c r="A163" t="s">
        <v>11681</v>
      </c>
      <c r="B163" t="s">
        <v>10223</v>
      </c>
      <c r="C163" t="s">
        <v>10224</v>
      </c>
      <c r="D163" s="4">
        <v>20</v>
      </c>
      <c r="E163" s="165">
        <v>1.58</v>
      </c>
    </row>
    <row r="164" spans="1:5">
      <c r="A164" t="s">
        <v>11682</v>
      </c>
      <c r="B164" t="s">
        <v>10225</v>
      </c>
      <c r="C164" t="s">
        <v>10226</v>
      </c>
      <c r="D164" s="4">
        <v>10</v>
      </c>
      <c r="E164" s="165">
        <v>2.27</v>
      </c>
    </row>
    <row r="165" spans="1:5">
      <c r="E165" s="165"/>
    </row>
    <row r="166" spans="1:5">
      <c r="E166" s="165"/>
    </row>
    <row r="167" spans="1:5">
      <c r="E167" s="165"/>
    </row>
    <row r="168" spans="1:5">
      <c r="A168" t="s">
        <v>11683</v>
      </c>
      <c r="B168" s="160" t="s">
        <v>10911</v>
      </c>
      <c r="C168" s="160" t="s">
        <v>10913</v>
      </c>
      <c r="D168" s="4">
        <v>50</v>
      </c>
      <c r="E168" s="165">
        <v>0.43</v>
      </c>
    </row>
    <row r="169" spans="1:5">
      <c r="A169" t="s">
        <v>11684</v>
      </c>
      <c r="B169" s="160" t="s">
        <v>10912</v>
      </c>
      <c r="C169" s="160" t="s">
        <v>10914</v>
      </c>
      <c r="D169" s="4">
        <v>25</v>
      </c>
      <c r="E169" s="165">
        <v>0.82</v>
      </c>
    </row>
    <row r="170" spans="1:5">
      <c r="E170" s="165"/>
    </row>
    <row r="171" spans="1:5">
      <c r="E171" s="165"/>
    </row>
    <row r="172" spans="1:5">
      <c r="E172" s="165"/>
    </row>
    <row r="173" spans="1:5">
      <c r="A173" t="s">
        <v>11685</v>
      </c>
      <c r="B173" t="s">
        <v>10613</v>
      </c>
      <c r="C173" s="160" t="s">
        <v>10915</v>
      </c>
      <c r="D173" s="4">
        <v>100</v>
      </c>
      <c r="E173" s="165">
        <v>0.68</v>
      </c>
    </row>
    <row r="174" spans="1:5">
      <c r="A174" t="s">
        <v>11686</v>
      </c>
      <c r="B174" t="s">
        <v>10614</v>
      </c>
      <c r="C174" s="160" t="s">
        <v>10916</v>
      </c>
      <c r="D174" s="4">
        <v>50</v>
      </c>
      <c r="E174" s="165">
        <v>0.82</v>
      </c>
    </row>
    <row r="175" spans="1:5">
      <c r="A175" t="s">
        <v>11687</v>
      </c>
      <c r="B175" t="s">
        <v>10615</v>
      </c>
      <c r="C175" s="160" t="s">
        <v>10917</v>
      </c>
      <c r="D175" s="4">
        <v>25</v>
      </c>
      <c r="E175" s="165">
        <v>1.38</v>
      </c>
    </row>
    <row r="176" spans="1:5">
      <c r="E176" s="165"/>
    </row>
    <row r="177" spans="1:5">
      <c r="E177" s="165"/>
    </row>
    <row r="178" spans="1:5">
      <c r="E178" s="165"/>
    </row>
    <row r="179" spans="1:5">
      <c r="E179" s="165"/>
    </row>
    <row r="180" spans="1:5">
      <c r="E180" s="165"/>
    </row>
    <row r="181" spans="1:5">
      <c r="A181" t="s">
        <v>11688</v>
      </c>
      <c r="B181" s="160" t="s">
        <v>10854</v>
      </c>
      <c r="C181" s="160" t="s">
        <v>10859</v>
      </c>
      <c r="D181" s="4">
        <v>100</v>
      </c>
      <c r="E181" s="165">
        <v>0.38880000000000015</v>
      </c>
    </row>
    <row r="182" spans="1:5">
      <c r="A182" t="s">
        <v>11689</v>
      </c>
      <c r="B182" s="160" t="s">
        <v>10186</v>
      </c>
      <c r="C182" s="160" t="s">
        <v>10206</v>
      </c>
      <c r="D182" s="4">
        <v>100</v>
      </c>
      <c r="E182" s="165">
        <v>0.38880000000000015</v>
      </c>
    </row>
    <row r="183" spans="1:5">
      <c r="A183" t="s">
        <v>11690</v>
      </c>
      <c r="B183" s="160" t="s">
        <v>10855</v>
      </c>
      <c r="C183" s="160" t="s">
        <v>10857</v>
      </c>
      <c r="D183" s="4">
        <v>100</v>
      </c>
      <c r="E183" s="165">
        <v>0.44712000000000007</v>
      </c>
    </row>
    <row r="184" spans="1:5">
      <c r="A184" t="s">
        <v>11691</v>
      </c>
      <c r="B184" s="160" t="s">
        <v>10856</v>
      </c>
      <c r="C184" s="160" t="s">
        <v>10858</v>
      </c>
      <c r="D184" s="4">
        <v>100</v>
      </c>
      <c r="E184" s="165">
        <v>0.53460000000000019</v>
      </c>
    </row>
    <row r="185" spans="1:5">
      <c r="A185" t="s">
        <v>11692</v>
      </c>
      <c r="B185" s="160" t="s">
        <v>10860</v>
      </c>
      <c r="C185" s="160" t="s">
        <v>10862</v>
      </c>
      <c r="D185" s="4">
        <v>100</v>
      </c>
      <c r="E185" s="165">
        <v>0.35963999999999996</v>
      </c>
    </row>
    <row r="186" spans="1:5">
      <c r="A186" t="s">
        <v>11693</v>
      </c>
      <c r="B186" s="160" t="s">
        <v>10187</v>
      </c>
      <c r="C186" s="160" t="s">
        <v>10207</v>
      </c>
      <c r="D186" s="4">
        <v>100</v>
      </c>
      <c r="E186" s="165">
        <v>0.38880000000000015</v>
      </c>
    </row>
    <row r="187" spans="1:5">
      <c r="A187" t="s">
        <v>11694</v>
      </c>
      <c r="B187" s="160" t="s">
        <v>10861</v>
      </c>
      <c r="C187" s="160" t="s">
        <v>10863</v>
      </c>
      <c r="D187" s="4">
        <v>100</v>
      </c>
      <c r="E187" s="165">
        <v>0.44712000000000007</v>
      </c>
    </row>
    <row r="188" spans="1:5">
      <c r="A188" t="s">
        <v>11695</v>
      </c>
      <c r="B188" s="160" t="s">
        <v>10864</v>
      </c>
      <c r="C188" s="160" t="s">
        <v>10867</v>
      </c>
      <c r="D188" s="4">
        <v>100</v>
      </c>
      <c r="E188" s="165">
        <v>0.38880000000000015</v>
      </c>
    </row>
    <row r="189" spans="1:5">
      <c r="A189" t="s">
        <v>11696</v>
      </c>
      <c r="B189" s="160" t="s">
        <v>10191</v>
      </c>
      <c r="C189" s="160" t="s">
        <v>10208</v>
      </c>
      <c r="D189" s="4">
        <v>100</v>
      </c>
      <c r="E189" s="165">
        <v>0.39852000000000004</v>
      </c>
    </row>
    <row r="190" spans="1:5">
      <c r="A190" t="s">
        <v>11697</v>
      </c>
      <c r="B190" s="160" t="s">
        <v>10865</v>
      </c>
      <c r="C190" s="160" t="s">
        <v>10868</v>
      </c>
      <c r="D190" s="4">
        <v>100</v>
      </c>
      <c r="E190" s="165">
        <v>0.44712000000000007</v>
      </c>
    </row>
    <row r="191" spans="1:5">
      <c r="A191" t="s">
        <v>11698</v>
      </c>
      <c r="B191" s="160" t="s">
        <v>10866</v>
      </c>
      <c r="C191" s="160" t="s">
        <v>10869</v>
      </c>
      <c r="D191" s="4">
        <v>100</v>
      </c>
      <c r="E191" s="165">
        <v>0.53460000000000019</v>
      </c>
    </row>
    <row r="192" spans="1:5">
      <c r="A192" t="s">
        <v>11699</v>
      </c>
      <c r="B192" s="160" t="s">
        <v>10870</v>
      </c>
      <c r="C192" s="160" t="s">
        <v>10872</v>
      </c>
      <c r="D192" s="4">
        <v>100</v>
      </c>
      <c r="E192" s="165">
        <v>0.54432000000000014</v>
      </c>
    </row>
    <row r="193" spans="1:5">
      <c r="A193" t="s">
        <v>11700</v>
      </c>
      <c r="B193" s="160" t="s">
        <v>10188</v>
      </c>
      <c r="C193" s="160" t="s">
        <v>10209</v>
      </c>
      <c r="D193" s="4">
        <v>100</v>
      </c>
      <c r="E193" s="165">
        <v>0.53460000000000019</v>
      </c>
    </row>
    <row r="194" spans="1:5">
      <c r="A194" t="s">
        <v>11701</v>
      </c>
      <c r="B194" s="160" t="s">
        <v>10189</v>
      </c>
      <c r="C194" s="160" t="s">
        <v>10210</v>
      </c>
      <c r="D194" s="4">
        <v>100</v>
      </c>
      <c r="E194" s="165">
        <v>0.59292</v>
      </c>
    </row>
    <row r="195" spans="1:5">
      <c r="A195" t="s">
        <v>11702</v>
      </c>
      <c r="B195" s="160" t="s">
        <v>10871</v>
      </c>
      <c r="C195" s="160" t="s">
        <v>10873</v>
      </c>
      <c r="D195" s="4">
        <v>100</v>
      </c>
      <c r="E195" s="165">
        <v>0.65124000000000015</v>
      </c>
    </row>
    <row r="196" spans="1:5">
      <c r="A196" t="s">
        <v>11703</v>
      </c>
      <c r="B196" s="160" t="s">
        <v>10874</v>
      </c>
      <c r="C196" s="160" t="s">
        <v>10875</v>
      </c>
      <c r="D196" s="4">
        <v>100</v>
      </c>
      <c r="E196" s="165">
        <v>0.76788000000000012</v>
      </c>
    </row>
    <row r="197" spans="1:5">
      <c r="A197" t="s">
        <v>11704</v>
      </c>
      <c r="B197" s="160" t="s">
        <v>10190</v>
      </c>
      <c r="C197" s="160" t="s">
        <v>10211</v>
      </c>
      <c r="D197" s="4">
        <v>100</v>
      </c>
      <c r="E197" s="165">
        <v>0.83592000000000022</v>
      </c>
    </row>
    <row r="198" spans="1:5">
      <c r="A198" t="s">
        <v>11705</v>
      </c>
      <c r="B198" s="160" t="s">
        <v>10192</v>
      </c>
      <c r="C198" s="160" t="s">
        <v>10212</v>
      </c>
      <c r="D198" s="4">
        <v>100</v>
      </c>
      <c r="E198" s="165">
        <v>0.86508000000000007</v>
      </c>
    </row>
    <row r="199" spans="1:5">
      <c r="A199" t="s">
        <v>11706</v>
      </c>
      <c r="B199" s="160" t="s">
        <v>10616</v>
      </c>
      <c r="C199" s="160" t="s">
        <v>10617</v>
      </c>
      <c r="D199" s="4">
        <v>100</v>
      </c>
      <c r="E199" s="165">
        <v>0.96228000000000036</v>
      </c>
    </row>
    <row r="200" spans="1:5">
      <c r="A200" t="s">
        <v>11707</v>
      </c>
      <c r="B200" s="160" t="s">
        <v>10876</v>
      </c>
      <c r="C200" s="160" t="s">
        <v>10877</v>
      </c>
      <c r="D200" s="4">
        <v>100</v>
      </c>
      <c r="E200" s="165">
        <v>1.3608</v>
      </c>
    </row>
    <row r="201" spans="1:5">
      <c r="A201" t="s">
        <v>11708</v>
      </c>
      <c r="B201" s="160" t="s">
        <v>10193</v>
      </c>
      <c r="C201" s="160" t="s">
        <v>10213</v>
      </c>
      <c r="D201" s="4">
        <v>100</v>
      </c>
      <c r="E201" s="165">
        <v>1.1275200000000001</v>
      </c>
    </row>
    <row r="202" spans="1:5">
      <c r="A202" t="s">
        <v>11709</v>
      </c>
      <c r="B202" s="160" t="s">
        <v>10194</v>
      </c>
      <c r="C202" s="160" t="s">
        <v>10214</v>
      </c>
      <c r="D202" s="4">
        <v>100</v>
      </c>
      <c r="E202" s="165">
        <v>1.2441600000000002</v>
      </c>
    </row>
    <row r="203" spans="1:5">
      <c r="A203" t="s">
        <v>11710</v>
      </c>
      <c r="B203" s="160" t="s">
        <v>10878</v>
      </c>
      <c r="C203" s="160" t="s">
        <v>10879</v>
      </c>
      <c r="D203" s="4">
        <v>100</v>
      </c>
      <c r="E203" s="165">
        <v>2.2258800000000001</v>
      </c>
    </row>
    <row r="204" spans="1:5">
      <c r="A204" t="s">
        <v>11711</v>
      </c>
      <c r="B204" s="160" t="s">
        <v>10195</v>
      </c>
      <c r="C204" s="160" t="s">
        <v>10880</v>
      </c>
      <c r="D204" s="4">
        <v>100</v>
      </c>
      <c r="E204" s="165">
        <v>2.1675600000000004</v>
      </c>
    </row>
    <row r="205" spans="1:5">
      <c r="A205" t="s">
        <v>11712</v>
      </c>
      <c r="B205" s="160" t="s">
        <v>10196</v>
      </c>
      <c r="C205" s="160" t="s">
        <v>10881</v>
      </c>
      <c r="D205" s="4">
        <v>100</v>
      </c>
      <c r="E205" s="165">
        <v>1.6524000000000003</v>
      </c>
    </row>
    <row r="206" spans="1:5">
      <c r="A206" t="s">
        <v>11713</v>
      </c>
      <c r="B206" s="160" t="s">
        <v>10882</v>
      </c>
      <c r="C206" s="160" t="s">
        <v>10883</v>
      </c>
      <c r="D206" s="4">
        <v>50</v>
      </c>
      <c r="E206" s="165">
        <v>3.5186400000000004</v>
      </c>
    </row>
    <row r="207" spans="1:5">
      <c r="A207" t="s">
        <v>11714</v>
      </c>
      <c r="B207" s="160" t="s">
        <v>10197</v>
      </c>
      <c r="C207" s="160" t="s">
        <v>10215</v>
      </c>
      <c r="D207" s="4">
        <v>50</v>
      </c>
      <c r="E207" s="165">
        <v>3.2076000000000007</v>
      </c>
    </row>
    <row r="208" spans="1:5">
      <c r="A208" t="s">
        <v>11715</v>
      </c>
      <c r="B208" s="160" t="s">
        <v>10198</v>
      </c>
      <c r="C208" s="160" t="s">
        <v>10216</v>
      </c>
      <c r="D208" s="4">
        <v>50</v>
      </c>
      <c r="E208" s="165">
        <v>2.2064400000000002</v>
      </c>
    </row>
    <row r="209" spans="1:5">
      <c r="A209" t="s">
        <v>11722</v>
      </c>
      <c r="B209" s="160" t="s">
        <v>10884</v>
      </c>
      <c r="C209" s="160" t="s">
        <v>10885</v>
      </c>
      <c r="D209" s="4">
        <v>50</v>
      </c>
      <c r="E209" s="165">
        <v>5.0058000000000007</v>
      </c>
    </row>
    <row r="210" spans="1:5">
      <c r="A210" t="s">
        <v>11716</v>
      </c>
      <c r="B210" s="160" t="s">
        <v>10199</v>
      </c>
      <c r="C210" s="160" t="s">
        <v>10217</v>
      </c>
      <c r="D210" s="4">
        <v>50</v>
      </c>
      <c r="E210" s="165">
        <v>5.0058000000000007</v>
      </c>
    </row>
    <row r="211" spans="1:5">
      <c r="A211" t="s">
        <v>11717</v>
      </c>
      <c r="B211" s="160" t="s">
        <v>10200</v>
      </c>
      <c r="C211" s="160" t="s">
        <v>10218</v>
      </c>
      <c r="D211" s="4">
        <v>50</v>
      </c>
      <c r="E211" s="165">
        <v>3.4311600000000002</v>
      </c>
    </row>
    <row r="212" spans="1:5">
      <c r="A212" t="s">
        <v>11718</v>
      </c>
      <c r="B212" s="160" t="s">
        <v>10886</v>
      </c>
      <c r="C212" s="160" t="s">
        <v>10887</v>
      </c>
      <c r="D212" s="4">
        <v>50</v>
      </c>
      <c r="E212" s="165">
        <v>3.4214400000000005</v>
      </c>
    </row>
    <row r="213" spans="1:5">
      <c r="A213" t="s">
        <v>11719</v>
      </c>
      <c r="B213" s="160" t="s">
        <v>10888</v>
      </c>
      <c r="C213" s="160" t="s">
        <v>10889</v>
      </c>
      <c r="D213" s="4">
        <v>50</v>
      </c>
      <c r="E213" s="165">
        <v>6.804000000000002</v>
      </c>
    </row>
    <row r="214" spans="1:5">
      <c r="A214" t="s">
        <v>11720</v>
      </c>
      <c r="B214" s="160" t="s">
        <v>10201</v>
      </c>
      <c r="C214" s="160" t="s">
        <v>10219</v>
      </c>
      <c r="D214" s="4">
        <v>50</v>
      </c>
      <c r="E214" s="165">
        <v>6.4540800000000003</v>
      </c>
    </row>
    <row r="215" spans="1:5">
      <c r="A215" t="s">
        <v>11721</v>
      </c>
      <c r="B215" s="160" t="s">
        <v>10202</v>
      </c>
      <c r="C215" s="160" t="s">
        <v>10218</v>
      </c>
      <c r="D215" s="4">
        <v>50</v>
      </c>
      <c r="E215" s="165">
        <v>4.8211200000000005</v>
      </c>
    </row>
    <row r="216" spans="1:5">
      <c r="A216" t="s">
        <v>11723</v>
      </c>
      <c r="B216" s="160" t="s">
        <v>10890</v>
      </c>
      <c r="C216" s="160" t="s">
        <v>10891</v>
      </c>
      <c r="D216" s="4">
        <v>10</v>
      </c>
      <c r="E216" s="165">
        <v>9.2728800000000007</v>
      </c>
    </row>
    <row r="217" spans="1:5">
      <c r="A217" t="s">
        <v>11724</v>
      </c>
      <c r="B217" s="160" t="s">
        <v>10203</v>
      </c>
      <c r="C217" s="160" t="s">
        <v>10220</v>
      </c>
      <c r="D217" s="4">
        <v>10</v>
      </c>
      <c r="E217" s="165">
        <v>9.1270800000000012</v>
      </c>
    </row>
    <row r="218" spans="1:5">
      <c r="A218" t="s">
        <v>11725</v>
      </c>
      <c r="B218" s="160" t="s">
        <v>10204</v>
      </c>
      <c r="C218" s="160" t="s">
        <v>10221</v>
      </c>
      <c r="D218" s="4">
        <v>10</v>
      </c>
      <c r="E218" s="165">
        <v>6.5804400000000012</v>
      </c>
    </row>
    <row r="219" spans="1:5">
      <c r="A219" t="s">
        <v>11726</v>
      </c>
      <c r="B219" s="160" t="s">
        <v>10893</v>
      </c>
      <c r="C219" s="160" t="s">
        <v>10895</v>
      </c>
      <c r="D219" s="4">
        <v>10</v>
      </c>
      <c r="E219" s="165">
        <v>9.5256000000000025</v>
      </c>
    </row>
    <row r="220" spans="1:5">
      <c r="A220" t="s">
        <v>11727</v>
      </c>
      <c r="B220" s="160" t="s">
        <v>10892</v>
      </c>
      <c r="C220" s="160" t="s">
        <v>10894</v>
      </c>
      <c r="D220" s="4">
        <v>10</v>
      </c>
      <c r="E220" s="165">
        <v>11.19744</v>
      </c>
    </row>
    <row r="221" spans="1:5">
      <c r="A221" t="s">
        <v>11728</v>
      </c>
      <c r="B221" s="160" t="s">
        <v>10205</v>
      </c>
      <c r="C221" s="160" t="s">
        <v>10896</v>
      </c>
      <c r="D221" s="4">
        <v>10</v>
      </c>
      <c r="E221" s="165">
        <v>12.577680000000001</v>
      </c>
    </row>
    <row r="222" spans="1:5">
      <c r="E222" s="165"/>
    </row>
    <row r="223" spans="1:5">
      <c r="E223" s="165"/>
    </row>
    <row r="224" spans="1:5">
      <c r="A224" t="s">
        <v>11729</v>
      </c>
      <c r="B224" s="160" t="s">
        <v>10967</v>
      </c>
      <c r="C224" s="160" t="s">
        <v>10979</v>
      </c>
      <c r="D224" s="4">
        <v>100</v>
      </c>
      <c r="E224" s="165">
        <v>0.19</v>
      </c>
    </row>
    <row r="225" spans="1:5">
      <c r="A225" t="s">
        <v>11730</v>
      </c>
      <c r="B225" s="160" t="s">
        <v>10968</v>
      </c>
      <c r="C225" s="160" t="s">
        <v>10980</v>
      </c>
      <c r="D225" s="4">
        <v>100</v>
      </c>
      <c r="E225" s="165">
        <v>0.25</v>
      </c>
    </row>
    <row r="226" spans="1:5">
      <c r="A226" t="s">
        <v>11731</v>
      </c>
      <c r="B226" s="160" t="s">
        <v>10969</v>
      </c>
      <c r="C226" s="160" t="s">
        <v>10981</v>
      </c>
      <c r="D226" s="4">
        <v>100</v>
      </c>
      <c r="E226" s="165">
        <v>0.35</v>
      </c>
    </row>
    <row r="227" spans="1:5">
      <c r="A227" t="s">
        <v>11732</v>
      </c>
      <c r="B227" s="160" t="s">
        <v>10970</v>
      </c>
      <c r="C227" s="160" t="s">
        <v>10982</v>
      </c>
      <c r="D227" s="4">
        <v>100</v>
      </c>
      <c r="E227" s="165">
        <v>0.59</v>
      </c>
    </row>
    <row r="228" spans="1:5">
      <c r="A228" t="s">
        <v>11733</v>
      </c>
      <c r="B228" s="160" t="s">
        <v>10971</v>
      </c>
      <c r="C228" s="160" t="s">
        <v>10983</v>
      </c>
      <c r="D228" s="4">
        <v>50</v>
      </c>
      <c r="E228" s="165">
        <v>0.93</v>
      </c>
    </row>
    <row r="229" spans="1:5">
      <c r="A229" t="s">
        <v>11734</v>
      </c>
      <c r="B229" s="160" t="s">
        <v>10972</v>
      </c>
      <c r="C229" s="160" t="s">
        <v>10984</v>
      </c>
      <c r="D229" s="4">
        <v>50</v>
      </c>
      <c r="E229" s="165">
        <v>1.36</v>
      </c>
    </row>
    <row r="230" spans="1:5">
      <c r="A230" t="s">
        <v>11735</v>
      </c>
      <c r="B230" s="160" t="s">
        <v>10973</v>
      </c>
      <c r="C230" s="160" t="s">
        <v>10985</v>
      </c>
      <c r="D230" s="4">
        <v>10</v>
      </c>
      <c r="E230" s="165">
        <v>1.91</v>
      </c>
    </row>
    <row r="231" spans="1:5">
      <c r="A231" t="s">
        <v>11736</v>
      </c>
      <c r="B231" s="160" t="s">
        <v>10974</v>
      </c>
      <c r="C231" s="160" t="s">
        <v>10986</v>
      </c>
      <c r="D231" s="4">
        <v>10</v>
      </c>
      <c r="E231" s="165">
        <v>2.59</v>
      </c>
    </row>
    <row r="232" spans="1:5">
      <c r="A232" t="s">
        <v>11737</v>
      </c>
      <c r="B232" s="160" t="s">
        <v>10975</v>
      </c>
      <c r="C232" s="160" t="s">
        <v>10987</v>
      </c>
      <c r="D232" s="4">
        <v>10</v>
      </c>
      <c r="E232" s="165">
        <v>3.89</v>
      </c>
    </row>
    <row r="233" spans="1:5">
      <c r="A233" t="s">
        <v>11738</v>
      </c>
      <c r="B233" s="160" t="s">
        <v>10976</v>
      </c>
      <c r="C233" s="160" t="s">
        <v>10988</v>
      </c>
      <c r="D233" s="4">
        <v>10</v>
      </c>
      <c r="E233" s="165">
        <v>4.9400000000000004</v>
      </c>
    </row>
    <row r="234" spans="1:5">
      <c r="A234" t="s">
        <v>11739</v>
      </c>
      <c r="B234" s="160" t="s">
        <v>10977</v>
      </c>
      <c r="C234" s="160" t="s">
        <v>10989</v>
      </c>
      <c r="D234" s="4">
        <v>10</v>
      </c>
      <c r="E234" s="165">
        <v>6.05</v>
      </c>
    </row>
    <row r="235" spans="1:5">
      <c r="A235" t="s">
        <v>11740</v>
      </c>
      <c r="B235" s="160" t="s">
        <v>10978</v>
      </c>
      <c r="C235" s="160" t="s">
        <v>10990</v>
      </c>
      <c r="D235" s="4">
        <v>5</v>
      </c>
      <c r="E235" s="165">
        <v>8.2100000000000009</v>
      </c>
    </row>
    <row r="236" spans="1:5">
      <c r="E236" s="165"/>
    </row>
    <row r="237" spans="1:5" ht="12.75">
      <c r="E237" s="168" t="s">
        <v>10606</v>
      </c>
    </row>
    <row r="238" spans="1:5">
      <c r="A238" t="s">
        <v>11741</v>
      </c>
      <c r="B238" s="199" t="s">
        <v>10400</v>
      </c>
      <c r="C238" t="s">
        <v>10513</v>
      </c>
      <c r="D238" s="4">
        <v>100</v>
      </c>
      <c r="E238" s="211">
        <v>7.6982400000000029</v>
      </c>
    </row>
    <row r="239" spans="1:5">
      <c r="A239" t="s">
        <v>11742</v>
      </c>
      <c r="B239" s="199" t="s">
        <v>10401</v>
      </c>
      <c r="C239" t="s">
        <v>10514</v>
      </c>
      <c r="D239" s="4">
        <v>100</v>
      </c>
      <c r="E239" s="211">
        <v>11.246040000000002</v>
      </c>
    </row>
    <row r="240" spans="1:5">
      <c r="A240" t="s">
        <v>11743</v>
      </c>
      <c r="B240" s="199" t="s">
        <v>10402</v>
      </c>
      <c r="C240" t="s">
        <v>10515</v>
      </c>
      <c r="D240" s="4">
        <v>100</v>
      </c>
      <c r="E240" s="211">
        <v>12.334680000000002</v>
      </c>
    </row>
    <row r="241" spans="1:6">
      <c r="A241" t="s">
        <v>11744</v>
      </c>
      <c r="B241" s="199" t="s">
        <v>10403</v>
      </c>
      <c r="C241" t="s">
        <v>10516</v>
      </c>
      <c r="D241" s="4">
        <v>100</v>
      </c>
      <c r="E241" s="211">
        <v>24.465240000000005</v>
      </c>
      <c r="F241" s="209"/>
    </row>
    <row r="242" spans="1:6">
      <c r="A242" t="s">
        <v>11745</v>
      </c>
      <c r="B242" s="199" t="s">
        <v>10404</v>
      </c>
      <c r="C242" t="s">
        <v>10517</v>
      </c>
      <c r="D242" s="4">
        <v>100</v>
      </c>
      <c r="E242" s="210">
        <v>9.389520000000001</v>
      </c>
    </row>
    <row r="243" spans="1:6">
      <c r="A243" t="s">
        <v>11746</v>
      </c>
      <c r="B243" s="199" t="s">
        <v>10405</v>
      </c>
      <c r="C243" t="s">
        <v>10518</v>
      </c>
      <c r="D243" s="4">
        <v>100</v>
      </c>
      <c r="E243" s="210">
        <v>11.984760000000001</v>
      </c>
    </row>
    <row r="244" spans="1:6">
      <c r="A244" t="s">
        <v>11747</v>
      </c>
      <c r="B244" s="199" t="s">
        <v>10406</v>
      </c>
      <c r="C244" t="s">
        <v>10519</v>
      </c>
      <c r="D244" s="4">
        <v>100</v>
      </c>
      <c r="E244" s="210">
        <v>10.896120000000002</v>
      </c>
    </row>
    <row r="245" spans="1:6">
      <c r="A245" t="s">
        <v>11748</v>
      </c>
      <c r="B245" s="199" t="s">
        <v>10407</v>
      </c>
      <c r="C245" t="s">
        <v>10520</v>
      </c>
      <c r="D245" s="4">
        <v>100</v>
      </c>
      <c r="E245" s="210">
        <v>24.737400000000004</v>
      </c>
    </row>
    <row r="246" spans="1:6">
      <c r="A246" t="s">
        <v>11749</v>
      </c>
      <c r="B246" s="199" t="s">
        <v>10408</v>
      </c>
      <c r="C246" t="s">
        <v>10521</v>
      </c>
      <c r="D246" s="4">
        <v>100</v>
      </c>
      <c r="E246" s="210">
        <v>26.710560000000005</v>
      </c>
    </row>
    <row r="247" spans="1:6">
      <c r="A247" t="s">
        <v>11750</v>
      </c>
      <c r="B247" s="199" t="s">
        <v>10409</v>
      </c>
      <c r="C247" t="s">
        <v>10522</v>
      </c>
      <c r="D247" s="4">
        <v>100</v>
      </c>
      <c r="E247" s="204">
        <v>18.19584</v>
      </c>
    </row>
    <row r="248" spans="1:6">
      <c r="A248" t="s">
        <v>11751</v>
      </c>
      <c r="B248" s="199" t="s">
        <v>10410</v>
      </c>
      <c r="C248" t="s">
        <v>10523</v>
      </c>
      <c r="D248" s="4">
        <v>100</v>
      </c>
      <c r="E248" s="204">
        <v>20.509200000000003</v>
      </c>
    </row>
    <row r="249" spans="1:6">
      <c r="A249" t="s">
        <v>11752</v>
      </c>
      <c r="B249" s="199" t="s">
        <v>10411</v>
      </c>
      <c r="C249" t="s">
        <v>10524</v>
      </c>
      <c r="D249" s="4">
        <v>100</v>
      </c>
      <c r="E249" s="204">
        <v>19.848240000000004</v>
      </c>
    </row>
    <row r="250" spans="1:6">
      <c r="A250" t="s">
        <v>11753</v>
      </c>
      <c r="B250" s="199" t="s">
        <v>10412</v>
      </c>
      <c r="C250" t="s">
        <v>10525</v>
      </c>
      <c r="D250" s="4">
        <v>100</v>
      </c>
      <c r="E250" s="204">
        <v>38.675880000000006</v>
      </c>
    </row>
    <row r="251" spans="1:6">
      <c r="B251" s="199"/>
      <c r="E251" s="165"/>
    </row>
    <row r="252" spans="1:6">
      <c r="A252" t="s">
        <v>11754</v>
      </c>
      <c r="B252" s="198" t="s">
        <v>10413</v>
      </c>
      <c r="C252" t="s">
        <v>10526</v>
      </c>
      <c r="D252" s="4">
        <v>100</v>
      </c>
      <c r="E252" s="211">
        <v>6.6193200000000019</v>
      </c>
    </row>
    <row r="253" spans="1:6">
      <c r="A253" t="s">
        <v>11755</v>
      </c>
      <c r="B253" s="198" t="s">
        <v>10414</v>
      </c>
      <c r="C253" t="s">
        <v>10527</v>
      </c>
      <c r="D253" s="4">
        <v>100</v>
      </c>
      <c r="E253" s="211">
        <v>7.8440400000000006</v>
      </c>
    </row>
    <row r="254" spans="1:6">
      <c r="A254" t="s">
        <v>11756</v>
      </c>
      <c r="B254" s="198" t="s">
        <v>10415</v>
      </c>
      <c r="C254" t="s">
        <v>10528</v>
      </c>
      <c r="D254" s="4">
        <v>100</v>
      </c>
      <c r="E254" s="211">
        <v>14.929920000000003</v>
      </c>
    </row>
    <row r="255" spans="1:6">
      <c r="A255" t="s">
        <v>11757</v>
      </c>
      <c r="B255" s="198" t="s">
        <v>10416</v>
      </c>
      <c r="C255" t="s">
        <v>10529</v>
      </c>
      <c r="D255" s="4">
        <v>100</v>
      </c>
      <c r="E255" s="210">
        <v>8.2620000000000022</v>
      </c>
    </row>
    <row r="256" spans="1:6">
      <c r="A256" t="s">
        <v>11758</v>
      </c>
      <c r="B256" s="198" t="s">
        <v>10417</v>
      </c>
      <c r="C256" t="s">
        <v>10530</v>
      </c>
      <c r="D256" s="4">
        <v>100</v>
      </c>
      <c r="E256" s="210">
        <v>8.398080000000002</v>
      </c>
    </row>
    <row r="257" spans="1:5">
      <c r="A257" t="s">
        <v>11759</v>
      </c>
      <c r="B257" s="198" t="s">
        <v>10418</v>
      </c>
      <c r="C257" t="s">
        <v>10531</v>
      </c>
      <c r="D257" s="4">
        <v>100</v>
      </c>
      <c r="E257" s="210">
        <v>15.153480000000004</v>
      </c>
    </row>
    <row r="258" spans="1:5">
      <c r="A258" t="s">
        <v>11760</v>
      </c>
      <c r="B258" s="198" t="s">
        <v>10419</v>
      </c>
      <c r="C258" t="s">
        <v>10532</v>
      </c>
      <c r="D258" s="4">
        <v>100</v>
      </c>
      <c r="E258" s="204">
        <v>14.677200000000001</v>
      </c>
    </row>
    <row r="259" spans="1:5">
      <c r="A259" t="s">
        <v>11761</v>
      </c>
      <c r="B259" s="198" t="s">
        <v>10420</v>
      </c>
      <c r="C259" t="s">
        <v>10533</v>
      </c>
      <c r="D259" s="4">
        <v>100</v>
      </c>
      <c r="E259" s="204">
        <v>19.955160000000006</v>
      </c>
    </row>
    <row r="260" spans="1:5">
      <c r="A260" t="s">
        <v>11762</v>
      </c>
      <c r="B260" s="198" t="s">
        <v>10421</v>
      </c>
      <c r="C260" t="s">
        <v>10534</v>
      </c>
      <c r="D260" s="4">
        <v>100</v>
      </c>
      <c r="E260" s="204">
        <v>19.945440000000001</v>
      </c>
    </row>
    <row r="261" spans="1:5">
      <c r="B261" s="198"/>
      <c r="E261" s="165"/>
    </row>
    <row r="262" spans="1:5">
      <c r="A262" t="s">
        <v>11763</v>
      </c>
      <c r="B262" s="198" t="s">
        <v>10422</v>
      </c>
      <c r="C262" t="s">
        <v>10538</v>
      </c>
      <c r="D262" s="4">
        <v>100</v>
      </c>
      <c r="E262" s="211">
        <v>12.39</v>
      </c>
    </row>
    <row r="263" spans="1:5">
      <c r="A263" t="s">
        <v>11764</v>
      </c>
      <c r="B263" s="198" t="s">
        <v>10423</v>
      </c>
      <c r="C263" t="s">
        <v>10539</v>
      </c>
      <c r="D263" s="4">
        <v>100</v>
      </c>
      <c r="E263" s="210">
        <v>12.56</v>
      </c>
    </row>
    <row r="264" spans="1:5">
      <c r="A264" t="s">
        <v>11765</v>
      </c>
      <c r="B264" s="198" t="s">
        <v>10424</v>
      </c>
      <c r="C264" t="s">
        <v>10540</v>
      </c>
      <c r="D264" s="4">
        <v>100</v>
      </c>
      <c r="E264" s="204">
        <v>17.809999999999999</v>
      </c>
    </row>
    <row r="265" spans="1:5">
      <c r="B265" s="198"/>
      <c r="E265" s="165"/>
    </row>
    <row r="266" spans="1:5">
      <c r="A266" t="s">
        <v>11766</v>
      </c>
      <c r="B266" s="198" t="s">
        <v>10425</v>
      </c>
      <c r="C266" t="s">
        <v>10535</v>
      </c>
      <c r="D266" s="4">
        <v>100</v>
      </c>
      <c r="E266" s="211">
        <v>15.94</v>
      </c>
    </row>
    <row r="267" spans="1:5">
      <c r="A267" t="s">
        <v>11767</v>
      </c>
      <c r="B267" s="198" t="s">
        <v>10426</v>
      </c>
      <c r="C267" t="s">
        <v>10536</v>
      </c>
      <c r="D267" s="4">
        <v>100</v>
      </c>
      <c r="E267" s="210">
        <v>16.3</v>
      </c>
    </row>
    <row r="268" spans="1:5">
      <c r="A268" t="s">
        <v>11768</v>
      </c>
      <c r="B268" s="198" t="s">
        <v>10427</v>
      </c>
      <c r="C268" t="s">
        <v>10537</v>
      </c>
      <c r="D268" s="4">
        <v>100</v>
      </c>
      <c r="E268" s="204">
        <v>21.32</v>
      </c>
    </row>
    <row r="269" spans="1:5">
      <c r="B269" s="198"/>
      <c r="E269" s="165"/>
    </row>
    <row r="270" spans="1:5">
      <c r="A270" t="s">
        <v>11830</v>
      </c>
      <c r="B270" s="198" t="s">
        <v>10428</v>
      </c>
      <c r="C270" t="s">
        <v>10541</v>
      </c>
      <c r="D270" s="4">
        <v>100</v>
      </c>
      <c r="E270" s="207">
        <v>3.54</v>
      </c>
    </row>
    <row r="271" spans="1:5">
      <c r="A271" t="s">
        <v>11831</v>
      </c>
      <c r="B271" s="198" t="s">
        <v>10429</v>
      </c>
      <c r="C271" t="s">
        <v>10542</v>
      </c>
      <c r="D271" s="4">
        <v>100</v>
      </c>
      <c r="E271" s="169">
        <v>2.99</v>
      </c>
    </row>
    <row r="272" spans="1:5">
      <c r="A272" t="s">
        <v>11832</v>
      </c>
      <c r="B272" s="198" t="s">
        <v>10430</v>
      </c>
      <c r="C272" t="s">
        <v>10543</v>
      </c>
      <c r="D272" s="4">
        <v>100</v>
      </c>
      <c r="E272" s="169">
        <v>4.76</v>
      </c>
    </row>
    <row r="273" spans="1:5">
      <c r="A273" t="s">
        <v>11833</v>
      </c>
      <c r="B273" s="198" t="s">
        <v>10431</v>
      </c>
      <c r="C273" t="s">
        <v>10544</v>
      </c>
      <c r="D273" s="4">
        <v>100</v>
      </c>
      <c r="E273" s="205">
        <v>1.58</v>
      </c>
    </row>
    <row r="274" spans="1:5">
      <c r="A274" t="s">
        <v>11834</v>
      </c>
      <c r="B274" s="198" t="s">
        <v>10432</v>
      </c>
      <c r="C274" t="s">
        <v>10545</v>
      </c>
      <c r="D274" s="4">
        <v>100</v>
      </c>
      <c r="E274" s="205">
        <v>4.67</v>
      </c>
    </row>
    <row r="275" spans="1:5">
      <c r="A275" t="s">
        <v>11801</v>
      </c>
      <c r="B275" s="198" t="s">
        <v>10433</v>
      </c>
      <c r="C275" t="s">
        <v>10546</v>
      </c>
      <c r="D275" s="4">
        <v>100</v>
      </c>
      <c r="E275" s="211">
        <v>1.58</v>
      </c>
    </row>
    <row r="276" spans="1:5">
      <c r="A276" t="s">
        <v>11802</v>
      </c>
      <c r="B276" s="198" t="s">
        <v>10434</v>
      </c>
      <c r="C276" t="s">
        <v>10547</v>
      </c>
      <c r="D276" s="4">
        <v>100</v>
      </c>
      <c r="E276" s="211">
        <v>5.84</v>
      </c>
    </row>
    <row r="277" spans="1:5">
      <c r="A277" t="s">
        <v>11803</v>
      </c>
      <c r="B277" s="198" t="s">
        <v>10435</v>
      </c>
      <c r="C277" t="s">
        <v>10548</v>
      </c>
      <c r="D277" s="4">
        <v>100</v>
      </c>
      <c r="E277" s="207">
        <v>1.58</v>
      </c>
    </row>
    <row r="278" spans="1:5">
      <c r="A278" t="s">
        <v>11804</v>
      </c>
      <c r="B278" s="198" t="s">
        <v>10436</v>
      </c>
      <c r="C278" t="s">
        <v>10549</v>
      </c>
      <c r="D278" s="4">
        <v>100</v>
      </c>
      <c r="E278" s="207">
        <v>4.29</v>
      </c>
    </row>
    <row r="279" spans="1:5">
      <c r="A279" t="s">
        <v>11805</v>
      </c>
      <c r="B279" s="198" t="s">
        <v>10437</v>
      </c>
      <c r="C279" t="s">
        <v>10550</v>
      </c>
      <c r="D279" s="4">
        <v>100</v>
      </c>
      <c r="E279" s="207">
        <v>5.53</v>
      </c>
    </row>
    <row r="280" spans="1:5">
      <c r="A280" t="s">
        <v>11806</v>
      </c>
      <c r="B280" s="198" t="s">
        <v>10438</v>
      </c>
      <c r="C280" t="s">
        <v>10551</v>
      </c>
      <c r="D280" s="4">
        <v>100</v>
      </c>
      <c r="E280" s="210">
        <v>1.96</v>
      </c>
    </row>
    <row r="281" spans="1:5">
      <c r="A281" t="s">
        <v>11807</v>
      </c>
      <c r="B281" s="198" t="s">
        <v>10439</v>
      </c>
      <c r="C281" t="s">
        <v>10552</v>
      </c>
      <c r="D281" s="4">
        <v>100</v>
      </c>
      <c r="E281" s="210">
        <v>5.53</v>
      </c>
    </row>
    <row r="282" spans="1:5">
      <c r="A282" t="s">
        <v>11808</v>
      </c>
      <c r="B282" s="198" t="s">
        <v>10440</v>
      </c>
      <c r="C282" t="s">
        <v>10553</v>
      </c>
      <c r="D282" s="4">
        <v>100</v>
      </c>
      <c r="E282" s="205">
        <v>4.17</v>
      </c>
    </row>
    <row r="283" spans="1:5">
      <c r="A283" t="s">
        <v>11809</v>
      </c>
      <c r="B283" s="198" t="s">
        <v>10441</v>
      </c>
      <c r="C283" t="s">
        <v>10554</v>
      </c>
      <c r="D283" s="4">
        <v>100</v>
      </c>
      <c r="E283" s="205">
        <v>8.5299999999999994</v>
      </c>
    </row>
    <row r="284" spans="1:5">
      <c r="A284" t="s">
        <v>11810</v>
      </c>
      <c r="B284" s="198" t="s">
        <v>10442</v>
      </c>
      <c r="C284" t="s">
        <v>10555</v>
      </c>
      <c r="D284" s="4">
        <v>100</v>
      </c>
      <c r="E284" s="204">
        <v>5.04</v>
      </c>
    </row>
    <row r="285" spans="1:5">
      <c r="A285" t="s">
        <v>11811</v>
      </c>
      <c r="B285" s="198" t="s">
        <v>10443</v>
      </c>
      <c r="C285" t="s">
        <v>10556</v>
      </c>
      <c r="D285" s="4">
        <v>100</v>
      </c>
      <c r="E285" s="204">
        <v>11.16</v>
      </c>
    </row>
    <row r="286" spans="1:5">
      <c r="A286" t="s">
        <v>11812</v>
      </c>
      <c r="B286" s="198" t="s">
        <v>10444</v>
      </c>
      <c r="C286" t="s">
        <v>10557</v>
      </c>
      <c r="D286" s="4">
        <v>100</v>
      </c>
      <c r="E286" s="211">
        <v>7.6982400000000029</v>
      </c>
    </row>
    <row r="287" spans="1:5">
      <c r="A287" t="s">
        <v>11813</v>
      </c>
      <c r="B287" s="198" t="s">
        <v>10445</v>
      </c>
      <c r="C287" t="s">
        <v>10558</v>
      </c>
      <c r="D287" s="4">
        <v>100</v>
      </c>
      <c r="E287" s="211">
        <v>13.170600000000004</v>
      </c>
    </row>
    <row r="288" spans="1:5">
      <c r="A288" t="s">
        <v>11814</v>
      </c>
      <c r="B288" s="198" t="s">
        <v>10446</v>
      </c>
      <c r="C288" t="s">
        <v>10559</v>
      </c>
      <c r="D288" s="4">
        <v>100</v>
      </c>
      <c r="E288" s="210">
        <v>9.3117600000000014</v>
      </c>
    </row>
    <row r="289" spans="1:7">
      <c r="A289" t="s">
        <v>11815</v>
      </c>
      <c r="B289" s="198" t="s">
        <v>10447</v>
      </c>
      <c r="C289" t="s">
        <v>10560</v>
      </c>
      <c r="D289" s="4">
        <v>100</v>
      </c>
      <c r="E289" s="210">
        <v>16.582320000000003</v>
      </c>
    </row>
    <row r="290" spans="1:7">
      <c r="A290" t="s">
        <v>11816</v>
      </c>
      <c r="B290" s="198" t="s">
        <v>10448</v>
      </c>
      <c r="C290" t="s">
        <v>10561</v>
      </c>
      <c r="D290" s="4">
        <v>50</v>
      </c>
      <c r="E290" s="204">
        <v>27.536760000000001</v>
      </c>
    </row>
    <row r="291" spans="1:7">
      <c r="A291" t="s">
        <v>11817</v>
      </c>
      <c r="B291" s="198" t="s">
        <v>10449</v>
      </c>
      <c r="C291" t="s">
        <v>10562</v>
      </c>
      <c r="D291" s="4">
        <v>50</v>
      </c>
      <c r="E291" s="211">
        <v>27.536760000000001</v>
      </c>
      <c r="G291" s="86"/>
    </row>
    <row r="292" spans="1:7">
      <c r="A292" t="s">
        <v>11818</v>
      </c>
      <c r="B292" s="198" t="s">
        <v>10450</v>
      </c>
      <c r="C292" t="s">
        <v>10563</v>
      </c>
      <c r="D292" s="4">
        <v>25</v>
      </c>
      <c r="E292" s="210">
        <v>54.130680000000005</v>
      </c>
      <c r="G292" s="86"/>
    </row>
    <row r="293" spans="1:7">
      <c r="A293" t="s">
        <v>11819</v>
      </c>
      <c r="B293" s="198" t="s">
        <v>10451</v>
      </c>
      <c r="C293" t="s">
        <v>10564</v>
      </c>
      <c r="D293" s="4">
        <v>25</v>
      </c>
      <c r="E293" s="204">
        <v>132.45444000000003</v>
      </c>
      <c r="G293" s="86"/>
    </row>
    <row r="294" spans="1:7">
      <c r="A294" t="s">
        <v>11820</v>
      </c>
      <c r="B294" s="198" t="s">
        <v>10452</v>
      </c>
      <c r="C294" t="s">
        <v>10565</v>
      </c>
      <c r="D294" s="4">
        <v>25</v>
      </c>
      <c r="E294" s="211">
        <v>182.39580000000001</v>
      </c>
    </row>
    <row r="295" spans="1:7">
      <c r="A295" t="s">
        <v>11821</v>
      </c>
      <c r="B295" s="198" t="s">
        <v>10453</v>
      </c>
      <c r="C295" t="s">
        <v>10566</v>
      </c>
      <c r="D295" s="4">
        <v>25</v>
      </c>
      <c r="E295" s="210">
        <v>245.90628000000004</v>
      </c>
    </row>
    <row r="296" spans="1:7">
      <c r="A296" t="s">
        <v>11822</v>
      </c>
      <c r="B296" s="198" t="s">
        <v>10897</v>
      </c>
      <c r="C296" t="s">
        <v>10898</v>
      </c>
      <c r="D296" s="4">
        <v>25</v>
      </c>
      <c r="E296" s="489">
        <v>262.78020000000009</v>
      </c>
    </row>
    <row r="297" spans="1:7">
      <c r="B297" s="198"/>
      <c r="E297" s="165"/>
    </row>
    <row r="298" spans="1:7">
      <c r="A298" t="s">
        <v>11823</v>
      </c>
      <c r="B298" s="198" t="s">
        <v>10454</v>
      </c>
      <c r="C298" t="s">
        <v>10567</v>
      </c>
      <c r="D298" s="4">
        <v>100</v>
      </c>
      <c r="E298" s="211">
        <v>11.566800000000002</v>
      </c>
    </row>
    <row r="299" spans="1:7">
      <c r="A299" t="s">
        <v>11824</v>
      </c>
      <c r="B299" s="198" t="s">
        <v>10455</v>
      </c>
      <c r="C299" t="s">
        <v>10568</v>
      </c>
      <c r="D299" s="4">
        <v>100</v>
      </c>
      <c r="E299" s="210">
        <v>12.315240000000001</v>
      </c>
    </row>
    <row r="300" spans="1:7">
      <c r="A300" t="s">
        <v>11825</v>
      </c>
      <c r="B300" s="198" t="s">
        <v>10456</v>
      </c>
      <c r="C300" t="s">
        <v>10569</v>
      </c>
      <c r="D300" s="4">
        <v>100</v>
      </c>
      <c r="E300" s="204">
        <v>18.817920000000001</v>
      </c>
    </row>
    <row r="301" spans="1:7">
      <c r="B301" s="198"/>
      <c r="E301" s="165"/>
    </row>
    <row r="302" spans="1:7">
      <c r="A302" t="s">
        <v>11827</v>
      </c>
      <c r="B302" s="198" t="s">
        <v>10457</v>
      </c>
      <c r="C302" t="s">
        <v>10570</v>
      </c>
      <c r="D302" s="4">
        <v>100</v>
      </c>
      <c r="E302" s="211">
        <v>10.47</v>
      </c>
    </row>
    <row r="303" spans="1:7">
      <c r="A303" t="s">
        <v>11828</v>
      </c>
      <c r="B303" s="198" t="s">
        <v>10458</v>
      </c>
      <c r="C303" t="s">
        <v>10571</v>
      </c>
      <c r="D303" s="4">
        <v>100</v>
      </c>
      <c r="E303" s="210">
        <v>12.3</v>
      </c>
    </row>
    <row r="304" spans="1:7">
      <c r="A304" t="s">
        <v>11826</v>
      </c>
      <c r="B304" s="198" t="s">
        <v>10459</v>
      </c>
      <c r="C304" t="s">
        <v>10572</v>
      </c>
      <c r="D304" s="4">
        <v>100</v>
      </c>
      <c r="E304" s="204">
        <v>19.52</v>
      </c>
    </row>
    <row r="305" spans="1:5">
      <c r="A305" t="s">
        <v>11829</v>
      </c>
      <c r="B305" s="198" t="s">
        <v>10460</v>
      </c>
      <c r="C305" t="s">
        <v>10573</v>
      </c>
      <c r="D305" s="4">
        <v>100</v>
      </c>
      <c r="E305" s="211">
        <v>49.07</v>
      </c>
    </row>
    <row r="306" spans="1:5">
      <c r="B306" s="198"/>
      <c r="E306" s="165"/>
    </row>
    <row r="307" spans="1:5">
      <c r="A307" t="s">
        <v>11769</v>
      </c>
      <c r="B307" s="198" t="s">
        <v>10461</v>
      </c>
      <c r="C307" t="s">
        <v>10574</v>
      </c>
      <c r="D307" s="4">
        <v>100</v>
      </c>
      <c r="E307" s="211">
        <v>11.78064</v>
      </c>
    </row>
    <row r="308" spans="1:5">
      <c r="A308" t="s">
        <v>11770</v>
      </c>
      <c r="B308" s="198" t="s">
        <v>10462</v>
      </c>
      <c r="C308" t="s">
        <v>10575</v>
      </c>
      <c r="D308" s="4">
        <v>100</v>
      </c>
      <c r="E308" s="210">
        <v>11.926440000000001</v>
      </c>
    </row>
    <row r="309" spans="1:5">
      <c r="A309" t="s">
        <v>11771</v>
      </c>
      <c r="B309" s="198" t="s">
        <v>10463</v>
      </c>
      <c r="C309" t="s">
        <v>10576</v>
      </c>
      <c r="D309" s="4">
        <v>100</v>
      </c>
      <c r="E309" s="204">
        <v>16.922520000000002</v>
      </c>
    </row>
    <row r="310" spans="1:5">
      <c r="B310" s="206"/>
      <c r="E310" s="165"/>
    </row>
    <row r="311" spans="1:5">
      <c r="B311" s="206"/>
      <c r="E311" s="165"/>
    </row>
    <row r="312" spans="1:5" ht="12.75">
      <c r="B312" s="206"/>
      <c r="E312" s="208" t="s">
        <v>10607</v>
      </c>
    </row>
    <row r="313" spans="1:5">
      <c r="A313" t="s">
        <v>11772</v>
      </c>
      <c r="B313" s="200" t="s">
        <v>10464</v>
      </c>
      <c r="C313" t="s">
        <v>10577</v>
      </c>
      <c r="D313" s="4">
        <v>20</v>
      </c>
      <c r="E313" s="211">
        <v>2.8645690500000005</v>
      </c>
    </row>
    <row r="314" spans="1:5">
      <c r="A314" t="s">
        <v>11773</v>
      </c>
      <c r="B314" s="200" t="s">
        <v>10465</v>
      </c>
      <c r="C314" t="s">
        <v>10578</v>
      </c>
      <c r="D314" s="4">
        <v>20</v>
      </c>
      <c r="E314" s="211">
        <v>3.9021212160000012</v>
      </c>
    </row>
    <row r="315" spans="1:5">
      <c r="A315" t="s">
        <v>11774</v>
      </c>
      <c r="B315" s="200" t="s">
        <v>10466</v>
      </c>
      <c r="C315" t="s">
        <v>10579</v>
      </c>
      <c r="D315" s="4">
        <v>20</v>
      </c>
      <c r="E315" s="211">
        <v>3.534194916000001</v>
      </c>
    </row>
    <row r="316" spans="1:5">
      <c r="A316" t="s">
        <v>11775</v>
      </c>
      <c r="B316" s="200" t="s">
        <v>10467</v>
      </c>
      <c r="C316" t="s">
        <v>10580</v>
      </c>
      <c r="D316" s="4">
        <v>20</v>
      </c>
      <c r="E316" s="211">
        <v>4.3362742500000007</v>
      </c>
    </row>
    <row r="317" spans="1:5">
      <c r="A317" t="s">
        <v>11776</v>
      </c>
      <c r="B317" s="200" t="s">
        <v>10468</v>
      </c>
      <c r="C317" t="s">
        <v>10581</v>
      </c>
      <c r="D317" s="4">
        <v>20</v>
      </c>
      <c r="E317" s="210">
        <v>3.4690194000000005</v>
      </c>
    </row>
    <row r="318" spans="1:5">
      <c r="A318" t="s">
        <v>11777</v>
      </c>
      <c r="B318" s="200" t="s">
        <v>10469</v>
      </c>
      <c r="C318" t="s">
        <v>10582</v>
      </c>
      <c r="D318" s="4">
        <v>20</v>
      </c>
      <c r="E318" s="210">
        <v>3.8737383300000006</v>
      </c>
    </row>
    <row r="319" spans="1:5">
      <c r="A319" t="s">
        <v>11778</v>
      </c>
      <c r="B319" s="200" t="s">
        <v>10470</v>
      </c>
      <c r="C319" t="s">
        <v>10583</v>
      </c>
      <c r="D319" s="4">
        <v>20</v>
      </c>
      <c r="E319" s="210">
        <v>3.7002873600000004</v>
      </c>
    </row>
    <row r="320" spans="1:5">
      <c r="A320" t="s">
        <v>11779</v>
      </c>
      <c r="B320" s="200" t="s">
        <v>10471</v>
      </c>
      <c r="C320" t="s">
        <v>10584</v>
      </c>
      <c r="D320" s="4">
        <v>20</v>
      </c>
      <c r="E320" s="210">
        <v>3.9420675000000012</v>
      </c>
    </row>
    <row r="321" spans="1:5">
      <c r="A321" t="s">
        <v>11780</v>
      </c>
      <c r="B321" s="200" t="s">
        <v>10472</v>
      </c>
      <c r="C321" t="s">
        <v>10585</v>
      </c>
      <c r="D321" s="4">
        <v>20</v>
      </c>
      <c r="E321" s="210">
        <v>5.0721268500000019</v>
      </c>
    </row>
    <row r="322" spans="1:5">
      <c r="A322" t="s">
        <v>11781</v>
      </c>
      <c r="B322" s="200" t="s">
        <v>10473</v>
      </c>
      <c r="C322" t="s">
        <v>10586</v>
      </c>
      <c r="D322" s="4">
        <v>20</v>
      </c>
      <c r="E322" s="204">
        <v>4.8913173540000008</v>
      </c>
    </row>
    <row r="323" spans="1:5">
      <c r="A323" t="s">
        <v>11782</v>
      </c>
      <c r="B323" s="200" t="s">
        <v>10474</v>
      </c>
      <c r="C323" t="s">
        <v>10587</v>
      </c>
      <c r="D323" s="4">
        <v>20</v>
      </c>
      <c r="E323" s="204">
        <v>5.3191630800000009</v>
      </c>
    </row>
    <row r="324" spans="1:5">
      <c r="A324" t="s">
        <v>11783</v>
      </c>
      <c r="B324" s="200" t="s">
        <v>10475</v>
      </c>
      <c r="C324" t="s">
        <v>10588</v>
      </c>
      <c r="D324" s="4">
        <v>20</v>
      </c>
      <c r="E324" s="204">
        <v>5.1457121099999998</v>
      </c>
    </row>
    <row r="325" spans="1:5">
      <c r="A325" t="s">
        <v>11784</v>
      </c>
      <c r="B325" s="200" t="s">
        <v>10476</v>
      </c>
      <c r="C325" t="s">
        <v>10589</v>
      </c>
      <c r="D325" s="4">
        <v>20</v>
      </c>
      <c r="E325" s="204">
        <v>6.8329170000000019</v>
      </c>
    </row>
    <row r="326" spans="1:5">
      <c r="B326" s="200"/>
      <c r="E326" s="165"/>
    </row>
    <row r="327" spans="1:5">
      <c r="A327" t="s">
        <v>11785</v>
      </c>
      <c r="B327" s="201" t="s">
        <v>10477</v>
      </c>
      <c r="C327" t="s">
        <v>10590</v>
      </c>
      <c r="D327" s="4">
        <v>20</v>
      </c>
      <c r="E327" s="211">
        <v>3.122117460000001</v>
      </c>
    </row>
    <row r="328" spans="1:5">
      <c r="A328" t="s">
        <v>11786</v>
      </c>
      <c r="B328" s="201" t="s">
        <v>10478</v>
      </c>
      <c r="C328" t="s">
        <v>10591</v>
      </c>
      <c r="D328" s="4">
        <v>20</v>
      </c>
      <c r="E328" s="211">
        <v>3.156807654000001</v>
      </c>
    </row>
    <row r="329" spans="1:5">
      <c r="A329" t="s">
        <v>11787</v>
      </c>
      <c r="B329" s="201" t="s">
        <v>10479</v>
      </c>
      <c r="C329" t="s">
        <v>10592</v>
      </c>
      <c r="D329" s="4">
        <v>20</v>
      </c>
      <c r="E329" s="210">
        <v>3.2724416340000007</v>
      </c>
    </row>
    <row r="330" spans="1:5">
      <c r="A330" t="s">
        <v>11788</v>
      </c>
      <c r="B330" s="201" t="s">
        <v>10480</v>
      </c>
      <c r="C330" t="s">
        <v>10593</v>
      </c>
      <c r="D330" s="4">
        <v>20</v>
      </c>
      <c r="E330" s="210">
        <v>3.2955684300000012</v>
      </c>
    </row>
    <row r="331" spans="1:5">
      <c r="A331" t="s">
        <v>11789</v>
      </c>
      <c r="B331" s="201" t="s">
        <v>10481</v>
      </c>
      <c r="C331" t="s">
        <v>10594</v>
      </c>
      <c r="D331" s="4">
        <v>20</v>
      </c>
      <c r="E331" s="204">
        <v>4.2553304640000009</v>
      </c>
    </row>
    <row r="332" spans="1:5">
      <c r="A332" t="s">
        <v>11790</v>
      </c>
      <c r="B332" s="201" t="s">
        <v>10482</v>
      </c>
      <c r="C332" t="s">
        <v>10595</v>
      </c>
      <c r="D332" s="4">
        <v>20</v>
      </c>
      <c r="E332" s="204">
        <v>5.2613460900000009</v>
      </c>
    </row>
    <row r="333" spans="1:5">
      <c r="A333" t="s">
        <v>11791</v>
      </c>
      <c r="B333" s="201" t="s">
        <v>10483</v>
      </c>
      <c r="C333" t="s">
        <v>10596</v>
      </c>
      <c r="D333" s="4">
        <v>20</v>
      </c>
      <c r="E333" s="204">
        <v>5.41</v>
      </c>
    </row>
    <row r="334" spans="1:5">
      <c r="B334" s="201"/>
      <c r="E334" s="165"/>
    </row>
    <row r="335" spans="1:5">
      <c r="A335" t="s">
        <v>11792</v>
      </c>
      <c r="B335" s="201" t="s">
        <v>10484</v>
      </c>
      <c r="C335" t="s">
        <v>10597</v>
      </c>
      <c r="D335" s="4">
        <v>20</v>
      </c>
      <c r="E335" s="211">
        <v>4</v>
      </c>
    </row>
    <row r="336" spans="1:5">
      <c r="A336" t="s">
        <v>11793</v>
      </c>
      <c r="B336" s="201" t="s">
        <v>10485</v>
      </c>
      <c r="C336" t="s">
        <v>10598</v>
      </c>
      <c r="D336" s="4">
        <v>20</v>
      </c>
      <c r="E336" s="210">
        <v>4.28</v>
      </c>
    </row>
    <row r="337" spans="1:5">
      <c r="A337" t="s">
        <v>11794</v>
      </c>
      <c r="B337" s="201" t="s">
        <v>10486</v>
      </c>
      <c r="C337" t="s">
        <v>10599</v>
      </c>
      <c r="D337" s="4">
        <v>20</v>
      </c>
      <c r="E337" s="204">
        <v>4.55</v>
      </c>
    </row>
    <row r="338" spans="1:5">
      <c r="B338" s="201"/>
      <c r="E338" s="165"/>
    </row>
    <row r="339" spans="1:5">
      <c r="A339" t="s">
        <v>11795</v>
      </c>
      <c r="B339" s="201" t="s">
        <v>10487</v>
      </c>
      <c r="C339" t="s">
        <v>10600</v>
      </c>
      <c r="D339" s="4">
        <v>20</v>
      </c>
      <c r="E339" s="211">
        <v>4.6600493940000014</v>
      </c>
    </row>
    <row r="340" spans="1:5">
      <c r="A340" t="s">
        <v>11796</v>
      </c>
      <c r="B340" s="201" t="s">
        <v>10488</v>
      </c>
      <c r="C340" t="s">
        <v>10601</v>
      </c>
      <c r="D340" s="4">
        <v>20</v>
      </c>
      <c r="E340" s="210">
        <v>5.006951334</v>
      </c>
    </row>
    <row r="341" spans="1:5">
      <c r="A341" t="s">
        <v>11797</v>
      </c>
      <c r="B341" s="201" t="s">
        <v>10489</v>
      </c>
      <c r="C341" t="s">
        <v>10602</v>
      </c>
      <c r="D341" s="4">
        <v>20</v>
      </c>
      <c r="E341" s="204">
        <v>5.3191630800000009</v>
      </c>
    </row>
    <row r="342" spans="1:5">
      <c r="B342" s="201"/>
      <c r="E342" s="165"/>
    </row>
    <row r="343" spans="1:5">
      <c r="A343" t="s">
        <v>11798</v>
      </c>
      <c r="B343" s="202" t="s">
        <v>10490</v>
      </c>
      <c r="C343" t="s">
        <v>10603</v>
      </c>
      <c r="D343" s="4">
        <v>20</v>
      </c>
      <c r="E343" s="211">
        <v>3.0064834800000004</v>
      </c>
    </row>
    <row r="344" spans="1:5">
      <c r="A344" t="s">
        <v>11799</v>
      </c>
      <c r="B344" s="202" t="s">
        <v>10491</v>
      </c>
      <c r="C344" t="s">
        <v>10604</v>
      </c>
      <c r="D344" s="4">
        <v>20</v>
      </c>
      <c r="E344" s="210">
        <v>3.2377514400000003</v>
      </c>
    </row>
    <row r="345" spans="1:5" ht="16.5" thickBot="1">
      <c r="A345" t="s">
        <v>11800</v>
      </c>
      <c r="B345" s="203" t="s">
        <v>10492</v>
      </c>
      <c r="C345" t="s">
        <v>10605</v>
      </c>
      <c r="D345" s="4">
        <v>20</v>
      </c>
      <c r="E345" s="204">
        <v>3.9084285240000005</v>
      </c>
    </row>
  </sheetData>
  <conditionalFormatting sqref="B238:B251 B313:B326">
    <cfRule type="expression" dxfId="3" priority="10" stopIfTrue="1">
      <formula>AND(COUNTIF(#REF!, B238)&gt;1,NOT(ISBLANK(B238)))</formula>
    </cfRule>
    <cfRule type="expression" dxfId="2" priority="11" stopIfTrue="1">
      <formula>AND(COUNTIF(#REF!, B238)&gt;1,NOT(ISBLANK(B238)))</formula>
    </cfRule>
    <cfRule type="expression" dxfId="1" priority="12" stopIfTrue="1">
      <formula>AND(COUNTIF(#REF!, B238)&gt;1,NOT(ISBLANK(B238)))</formula>
    </cfRule>
  </conditionalFormatting>
  <conditionalFormatting sqref="B238:B251 B313:B326">
    <cfRule type="expression" dxfId="0" priority="9" stopIfTrue="1">
      <formula>AND(COUNTIF(#REF!, B238)&gt;1,NOT(ISBLANK(B238)))</formula>
    </cfRule>
  </conditionalFormatting>
  <pageMargins left="0.70866141732283472" right="0.70866141732283472" top="0.74803149606299213" bottom="0.74803149606299213" header="0.31496062992125984" footer="0.31496062992125984"/>
  <pageSetup paperSize="9" scale="72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0000"/>
  </sheetPr>
  <dimension ref="A1:G47"/>
  <sheetViews>
    <sheetView topLeftCell="A28" workbookViewId="0">
      <selection activeCell="A27" sqref="A27:XFD27"/>
    </sheetView>
  </sheetViews>
  <sheetFormatPr defaultRowHeight="15.75"/>
  <cols>
    <col min="1" max="1" width="19.85546875" customWidth="1"/>
    <col min="2" max="2" width="23.28515625" style="24" customWidth="1"/>
    <col min="3" max="3" width="69" style="24" customWidth="1"/>
    <col min="4" max="4" width="9.140625" style="25"/>
    <col min="5" max="5" width="15.85546875" style="25" customWidth="1"/>
    <col min="6" max="6" width="17.5703125" style="118" customWidth="1"/>
  </cols>
  <sheetData>
    <row r="1" spans="1:6" s="3" customFormat="1" ht="74.25" customHeight="1" thickBot="1">
      <c r="A1" s="572"/>
      <c r="B1" s="572"/>
      <c r="C1" s="81"/>
      <c r="D1" s="83"/>
      <c r="E1" s="115"/>
    </row>
    <row r="2" spans="1:6" ht="78.75" customHeight="1" thickBot="1">
      <c r="A2" s="91" t="s">
        <v>11420</v>
      </c>
      <c r="B2" s="91" t="s">
        <v>4274</v>
      </c>
      <c r="C2" s="92" t="s">
        <v>5075</v>
      </c>
      <c r="D2" s="91" t="s">
        <v>9227</v>
      </c>
      <c r="E2" s="91" t="s">
        <v>5076</v>
      </c>
      <c r="F2" s="96" t="s">
        <v>17276</v>
      </c>
    </row>
    <row r="3" spans="1:6" ht="19.5" customHeight="1">
      <c r="B3"/>
      <c r="C3" s="556" t="s">
        <v>13917</v>
      </c>
      <c r="D3"/>
      <c r="E3"/>
      <c r="F3"/>
    </row>
    <row r="4" spans="1:6">
      <c r="A4" t="s">
        <v>13323</v>
      </c>
      <c r="B4" s="23" t="s">
        <v>7418</v>
      </c>
      <c r="C4" s="23" t="s">
        <v>4383</v>
      </c>
      <c r="D4" s="27" t="s">
        <v>7416</v>
      </c>
      <c r="E4" s="27">
        <v>1</v>
      </c>
      <c r="F4" s="565">
        <v>7.8795000000000002</v>
      </c>
    </row>
    <row r="5" spans="1:6">
      <c r="A5" t="s">
        <v>13324</v>
      </c>
      <c r="B5" s="23" t="s">
        <v>7417</v>
      </c>
      <c r="C5" s="23" t="s">
        <v>4384</v>
      </c>
      <c r="D5" s="27" t="s">
        <v>7416</v>
      </c>
      <c r="E5" s="27">
        <v>1</v>
      </c>
      <c r="F5" s="565">
        <v>11.958299999999999</v>
      </c>
    </row>
    <row r="6" spans="1:6">
      <c r="A6" t="s">
        <v>13325</v>
      </c>
      <c r="B6" s="23" t="s">
        <v>6209</v>
      </c>
      <c r="C6" s="23" t="s">
        <v>4385</v>
      </c>
      <c r="D6" s="27" t="s">
        <v>7416</v>
      </c>
      <c r="E6" s="27">
        <v>1</v>
      </c>
      <c r="F6" s="565">
        <v>16.995000000000001</v>
      </c>
    </row>
    <row r="7" spans="1:6">
      <c r="A7" t="s">
        <v>13326</v>
      </c>
      <c r="B7" s="23" t="s">
        <v>6210</v>
      </c>
      <c r="C7" s="23" t="s">
        <v>4386</v>
      </c>
      <c r="D7" s="27" t="s">
        <v>7416</v>
      </c>
      <c r="E7" s="27">
        <v>1</v>
      </c>
      <c r="F7" s="565">
        <v>24.874499999999998</v>
      </c>
    </row>
    <row r="8" spans="1:6">
      <c r="A8" t="s">
        <v>11911</v>
      </c>
      <c r="B8" s="23" t="s">
        <v>7419</v>
      </c>
      <c r="C8" s="23" t="s">
        <v>6206</v>
      </c>
      <c r="D8" s="27" t="s">
        <v>7415</v>
      </c>
      <c r="E8" s="27">
        <v>1</v>
      </c>
      <c r="F8" s="565">
        <v>33.392600000000002</v>
      </c>
    </row>
    <row r="9" spans="1:6">
      <c r="A9" t="s">
        <v>11910</v>
      </c>
      <c r="B9" s="23" t="s">
        <v>6207</v>
      </c>
      <c r="C9" s="23" t="s">
        <v>6208</v>
      </c>
      <c r="D9" s="27" t="s">
        <v>7415</v>
      </c>
      <c r="E9" s="27">
        <v>1</v>
      </c>
      <c r="F9" s="565">
        <v>22.969000000000001</v>
      </c>
    </row>
    <row r="10" spans="1:6">
      <c r="B10" s="23"/>
      <c r="C10" s="23"/>
      <c r="D10" s="27"/>
      <c r="E10" s="27"/>
      <c r="F10" s="565"/>
    </row>
    <row r="11" spans="1:6">
      <c r="B11" s="23"/>
      <c r="C11" s="556" t="s">
        <v>13918</v>
      </c>
      <c r="D11" s="27"/>
      <c r="E11" s="27"/>
      <c r="F11" s="565"/>
    </row>
    <row r="12" spans="1:6">
      <c r="A12" t="s">
        <v>13327</v>
      </c>
      <c r="B12" s="23" t="s">
        <v>6214</v>
      </c>
      <c r="C12" s="23" t="s">
        <v>6215</v>
      </c>
      <c r="D12" s="27" t="s">
        <v>7415</v>
      </c>
      <c r="E12" s="27">
        <v>1</v>
      </c>
      <c r="F12" s="565" t="s">
        <v>17283</v>
      </c>
    </row>
    <row r="13" spans="1:6">
      <c r="A13" t="s">
        <v>13328</v>
      </c>
      <c r="B13" s="23" t="s">
        <v>6217</v>
      </c>
      <c r="C13" s="23" t="s">
        <v>6218</v>
      </c>
      <c r="D13" s="27" t="s">
        <v>7415</v>
      </c>
      <c r="E13" s="27">
        <v>1</v>
      </c>
      <c r="F13" s="565" t="s">
        <v>17283</v>
      </c>
    </row>
    <row r="14" spans="1:6">
      <c r="A14" t="s">
        <v>13329</v>
      </c>
      <c r="B14" s="23" t="s">
        <v>6219</v>
      </c>
      <c r="C14" s="23" t="s">
        <v>6220</v>
      </c>
      <c r="D14" s="27" t="s">
        <v>7415</v>
      </c>
      <c r="E14" s="27">
        <v>1</v>
      </c>
      <c r="F14" s="565" t="s">
        <v>17283</v>
      </c>
    </row>
    <row r="15" spans="1:6">
      <c r="A15" t="s">
        <v>13330</v>
      </c>
      <c r="B15" s="23" t="s">
        <v>6221</v>
      </c>
      <c r="C15" s="23" t="s">
        <v>6222</v>
      </c>
      <c r="D15" s="27" t="s">
        <v>7415</v>
      </c>
      <c r="E15" s="27">
        <v>1</v>
      </c>
      <c r="F15" s="565" t="s">
        <v>17283</v>
      </c>
    </row>
    <row r="16" spans="1:6">
      <c r="A16" t="s">
        <v>13331</v>
      </c>
      <c r="B16" s="23" t="s">
        <v>6211</v>
      </c>
      <c r="C16" s="23" t="s">
        <v>6212</v>
      </c>
      <c r="D16" s="27" t="s">
        <v>7415</v>
      </c>
      <c r="E16" s="27">
        <v>1</v>
      </c>
      <c r="F16" s="565" t="s">
        <v>17283</v>
      </c>
    </row>
    <row r="17" spans="1:7">
      <c r="B17" s="23"/>
      <c r="C17" s="23"/>
      <c r="D17" s="27"/>
      <c r="E17" s="27"/>
      <c r="F17" s="565"/>
    </row>
    <row r="18" spans="1:7">
      <c r="B18" s="23"/>
      <c r="C18" s="556" t="s">
        <v>13919</v>
      </c>
      <c r="D18" s="27"/>
      <c r="E18" s="27"/>
      <c r="F18" s="565"/>
    </row>
    <row r="19" spans="1:7">
      <c r="A19" t="s">
        <v>13332</v>
      </c>
      <c r="B19" s="23" t="s">
        <v>5181</v>
      </c>
      <c r="C19" s="23" t="s">
        <v>5182</v>
      </c>
      <c r="D19" s="27" t="s">
        <v>7414</v>
      </c>
      <c r="E19" s="27">
        <v>1</v>
      </c>
      <c r="F19" s="565">
        <v>177.27600000000001</v>
      </c>
    </row>
    <row r="20" spans="1:7">
      <c r="A20" t="s">
        <v>13333</v>
      </c>
      <c r="B20" s="23" t="s">
        <v>6213</v>
      </c>
      <c r="C20" s="23" t="s">
        <v>4387</v>
      </c>
      <c r="D20" s="27" t="s">
        <v>7414</v>
      </c>
      <c r="E20" s="27">
        <v>1</v>
      </c>
      <c r="F20" s="565" t="s">
        <v>17284</v>
      </c>
    </row>
    <row r="21" spans="1:7">
      <c r="B21" s="23"/>
      <c r="C21" s="23"/>
      <c r="D21" s="27"/>
      <c r="E21" s="27"/>
      <c r="F21" s="565"/>
    </row>
    <row r="22" spans="1:7">
      <c r="B22" s="23"/>
      <c r="C22" s="556" t="s">
        <v>13924</v>
      </c>
      <c r="D22" s="27"/>
      <c r="E22" s="27"/>
      <c r="F22" s="565"/>
    </row>
    <row r="23" spans="1:7">
      <c r="A23" t="s">
        <v>11912</v>
      </c>
      <c r="B23" s="23" t="s">
        <v>6223</v>
      </c>
      <c r="C23" s="23" t="s">
        <v>6224</v>
      </c>
      <c r="D23" s="27" t="s">
        <v>7413</v>
      </c>
      <c r="E23" s="27">
        <v>10</v>
      </c>
      <c r="F23" s="565">
        <v>2.9</v>
      </c>
    </row>
    <row r="24" spans="1:7">
      <c r="A24" t="s">
        <v>11913</v>
      </c>
      <c r="B24" s="23" t="s">
        <v>6225</v>
      </c>
      <c r="C24" s="23" t="s">
        <v>6226</v>
      </c>
      <c r="D24" s="27" t="s">
        <v>7413</v>
      </c>
      <c r="E24" s="27">
        <v>10</v>
      </c>
      <c r="F24" s="565">
        <v>2.9</v>
      </c>
    </row>
    <row r="25" spans="1:7">
      <c r="A25" t="s">
        <v>11914</v>
      </c>
      <c r="B25" s="23" t="s">
        <v>6227</v>
      </c>
      <c r="C25" s="23" t="s">
        <v>6228</v>
      </c>
      <c r="D25" s="27" t="s">
        <v>7413</v>
      </c>
      <c r="E25" s="27">
        <v>10</v>
      </c>
      <c r="F25" s="565">
        <v>2.9</v>
      </c>
    </row>
    <row r="26" spans="1:7">
      <c r="A26" t="s">
        <v>11915</v>
      </c>
      <c r="B26" s="23" t="s">
        <v>7097</v>
      </c>
      <c r="C26" s="23" t="s">
        <v>7098</v>
      </c>
      <c r="D26" s="27" t="s">
        <v>7413</v>
      </c>
      <c r="E26" s="27">
        <v>10</v>
      </c>
      <c r="F26" s="565">
        <v>2.9</v>
      </c>
    </row>
    <row r="27" spans="1:7">
      <c r="A27" t="s">
        <v>11916</v>
      </c>
      <c r="B27" s="23" t="s">
        <v>7099</v>
      </c>
      <c r="C27" s="23" t="s">
        <v>7100</v>
      </c>
      <c r="D27" s="27" t="s">
        <v>7413</v>
      </c>
      <c r="E27" s="27">
        <v>10</v>
      </c>
      <c r="F27" s="565">
        <v>2.9</v>
      </c>
    </row>
    <row r="28" spans="1:7">
      <c r="A28" t="s">
        <v>11917</v>
      </c>
      <c r="B28" s="23" t="s">
        <v>7101</v>
      </c>
      <c r="C28" s="23" t="s">
        <v>7102</v>
      </c>
      <c r="D28" s="27" t="s">
        <v>7413</v>
      </c>
      <c r="E28" s="27">
        <v>10</v>
      </c>
      <c r="F28" s="565">
        <v>2.9</v>
      </c>
    </row>
    <row r="29" spans="1:7">
      <c r="A29" t="s">
        <v>11918</v>
      </c>
      <c r="B29" s="23" t="s">
        <v>7103</v>
      </c>
      <c r="C29" s="23" t="s">
        <v>7104</v>
      </c>
      <c r="D29" s="27" t="s">
        <v>7413</v>
      </c>
      <c r="E29" s="27">
        <v>1</v>
      </c>
      <c r="F29" s="565">
        <v>14.63</v>
      </c>
    </row>
    <row r="30" spans="1:7">
      <c r="A30" t="s">
        <v>11919</v>
      </c>
      <c r="B30" s="97" t="s">
        <v>6462</v>
      </c>
      <c r="C30" s="23" t="s">
        <v>6463</v>
      </c>
      <c r="D30" s="98" t="s">
        <v>7413</v>
      </c>
      <c r="E30" s="98">
        <v>1</v>
      </c>
      <c r="F30" s="566">
        <v>13</v>
      </c>
      <c r="G30" s="175"/>
    </row>
    <row r="31" spans="1:7">
      <c r="A31" t="s">
        <v>11920</v>
      </c>
      <c r="B31" s="174" t="s">
        <v>7105</v>
      </c>
      <c r="C31" s="23" t="s">
        <v>7106</v>
      </c>
      <c r="D31" s="153" t="s">
        <v>7413</v>
      </c>
      <c r="E31" s="153">
        <v>1</v>
      </c>
      <c r="F31" s="566">
        <v>22</v>
      </c>
      <c r="G31" s="175"/>
    </row>
    <row r="32" spans="1:7">
      <c r="A32" t="s">
        <v>11927</v>
      </c>
      <c r="B32" s="87" t="s">
        <v>8539</v>
      </c>
      <c r="C32" s="87" t="s">
        <v>8540</v>
      </c>
      <c r="D32" s="27" t="s">
        <v>6216</v>
      </c>
      <c r="E32" s="25">
        <v>1</v>
      </c>
      <c r="F32" s="567">
        <v>35.5</v>
      </c>
    </row>
    <row r="33" spans="1:6">
      <c r="B33" s="87"/>
      <c r="C33" s="87"/>
      <c r="D33" s="27"/>
      <c r="F33" s="567"/>
    </row>
    <row r="34" spans="1:6">
      <c r="B34" s="87"/>
      <c r="C34" s="556" t="s">
        <v>13925</v>
      </c>
      <c r="D34" s="27"/>
      <c r="F34" s="567"/>
    </row>
    <row r="35" spans="1:6">
      <c r="A35" t="s">
        <v>11921</v>
      </c>
      <c r="B35" s="23" t="s">
        <v>6471</v>
      </c>
      <c r="C35" s="23" t="s">
        <v>7434</v>
      </c>
      <c r="D35" s="27" t="s">
        <v>7414</v>
      </c>
      <c r="E35" s="27" t="s">
        <v>9228</v>
      </c>
      <c r="F35" s="565">
        <v>0.28484999999999999</v>
      </c>
    </row>
    <row r="36" spans="1:6">
      <c r="A36" t="s">
        <v>11926</v>
      </c>
      <c r="B36" s="87" t="s">
        <v>8543</v>
      </c>
      <c r="C36" s="87" t="s">
        <v>8541</v>
      </c>
      <c r="D36" s="27" t="s">
        <v>6216</v>
      </c>
      <c r="E36" s="25" t="s">
        <v>8542</v>
      </c>
      <c r="F36" s="567">
        <v>15.22</v>
      </c>
    </row>
    <row r="37" spans="1:6">
      <c r="B37" s="87"/>
      <c r="C37" s="87"/>
      <c r="D37" s="27"/>
      <c r="F37" s="567"/>
    </row>
    <row r="38" spans="1:6">
      <c r="B38" s="87"/>
      <c r="C38" s="556" t="s">
        <v>13926</v>
      </c>
      <c r="D38" s="27"/>
      <c r="F38" s="567"/>
    </row>
    <row r="39" spans="1:6">
      <c r="A39" s="160" t="s">
        <v>13920</v>
      </c>
      <c r="B39" s="23"/>
      <c r="C39" s="23" t="s">
        <v>13923</v>
      </c>
      <c r="D39" s="27" t="s">
        <v>6464</v>
      </c>
      <c r="E39" s="27">
        <v>1</v>
      </c>
      <c r="F39" s="565">
        <v>18.54</v>
      </c>
    </row>
    <row r="40" spans="1:6">
      <c r="A40" t="s">
        <v>11922</v>
      </c>
      <c r="B40" s="23" t="s">
        <v>6465</v>
      </c>
      <c r="C40" s="23" t="s">
        <v>6466</v>
      </c>
      <c r="D40" s="27" t="s">
        <v>6464</v>
      </c>
      <c r="E40" s="27">
        <v>1</v>
      </c>
      <c r="F40" s="565">
        <v>16.583000000000002</v>
      </c>
    </row>
    <row r="41" spans="1:6">
      <c r="A41" t="s">
        <v>11923</v>
      </c>
      <c r="B41" s="23" t="s">
        <v>7435</v>
      </c>
      <c r="C41" s="23" t="s">
        <v>7436</v>
      </c>
      <c r="D41" s="27" t="s">
        <v>6464</v>
      </c>
      <c r="E41" s="27">
        <v>1</v>
      </c>
      <c r="F41" s="565">
        <v>16.376999999999999</v>
      </c>
    </row>
    <row r="42" spans="1:6">
      <c r="A42" t="s">
        <v>11924</v>
      </c>
      <c r="B42" s="23" t="s">
        <v>6467</v>
      </c>
      <c r="C42" s="23" t="s">
        <v>6468</v>
      </c>
      <c r="D42" s="27" t="s">
        <v>6464</v>
      </c>
      <c r="E42" s="27">
        <v>1</v>
      </c>
      <c r="F42" s="565">
        <v>25.6</v>
      </c>
    </row>
    <row r="43" spans="1:6">
      <c r="A43" t="s">
        <v>11925</v>
      </c>
      <c r="B43" s="23" t="s">
        <v>6469</v>
      </c>
      <c r="C43" s="23" t="s">
        <v>6470</v>
      </c>
      <c r="D43" s="27" t="s">
        <v>6464</v>
      </c>
      <c r="E43" s="27">
        <v>1</v>
      </c>
      <c r="F43" s="565">
        <v>20.394000000000002</v>
      </c>
    </row>
    <row r="44" spans="1:6">
      <c r="A44" s="160" t="s">
        <v>13921</v>
      </c>
      <c r="B44" s="23"/>
      <c r="C44" s="23" t="s">
        <v>13922</v>
      </c>
      <c r="D44" s="27" t="s">
        <v>6464</v>
      </c>
      <c r="E44" s="27">
        <v>1</v>
      </c>
      <c r="F44" s="565">
        <v>18.54</v>
      </c>
    </row>
    <row r="45" spans="1:6">
      <c r="A45" s="160" t="s">
        <v>13927</v>
      </c>
      <c r="C45" s="23" t="s">
        <v>13928</v>
      </c>
      <c r="E45" s="25">
        <v>1</v>
      </c>
      <c r="F45" s="568">
        <v>2.4</v>
      </c>
    </row>
    <row r="46" spans="1:6">
      <c r="A46" s="160" t="s">
        <v>13929</v>
      </c>
      <c r="C46" s="23" t="s">
        <v>13930</v>
      </c>
      <c r="E46" s="25">
        <v>1</v>
      </c>
      <c r="F46" s="568">
        <v>16.3</v>
      </c>
    </row>
    <row r="47" spans="1:6">
      <c r="A47" s="160" t="s">
        <v>13931</v>
      </c>
      <c r="C47" s="23" t="s">
        <v>13932</v>
      </c>
      <c r="E47" s="25">
        <v>1</v>
      </c>
      <c r="F47" s="568">
        <v>17.5</v>
      </c>
    </row>
  </sheetData>
  <mergeCells count="1">
    <mergeCell ref="A1:B1"/>
  </mergeCells>
  <phoneticPr fontId="3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H13735"/>
  <sheetViews>
    <sheetView workbookViewId="0">
      <selection activeCell="E392" sqref="E392"/>
    </sheetView>
  </sheetViews>
  <sheetFormatPr defaultRowHeight="12.75"/>
  <cols>
    <col min="1" max="1" width="14" customWidth="1"/>
    <col min="2" max="2" width="23.28515625" style="4" customWidth="1"/>
    <col min="3" max="3" width="50.5703125" bestFit="1" customWidth="1"/>
    <col min="4" max="4" width="12" style="4" customWidth="1"/>
    <col min="5" max="5" width="17.5703125" style="22" customWidth="1"/>
    <col min="6" max="6" width="11.85546875" customWidth="1"/>
    <col min="7" max="7" width="13.28515625" customWidth="1"/>
    <col min="8" max="8" width="12.5703125" style="22" customWidth="1"/>
  </cols>
  <sheetData>
    <row r="1" spans="1:8" s="3" customFormat="1" ht="74.25" customHeight="1" thickBot="1">
      <c r="A1" s="572"/>
      <c r="B1" s="572"/>
      <c r="C1" s="81"/>
      <c r="D1" s="83"/>
      <c r="E1" s="563"/>
      <c r="H1" s="563"/>
    </row>
    <row r="2" spans="1:8" ht="63.75" thickBot="1">
      <c r="A2" s="91" t="s">
        <v>11420</v>
      </c>
      <c r="B2" s="91" t="s">
        <v>4274</v>
      </c>
      <c r="C2" s="92" t="s">
        <v>5075</v>
      </c>
      <c r="D2" s="91" t="s">
        <v>5076</v>
      </c>
      <c r="E2" s="100" t="s">
        <v>17276</v>
      </c>
    </row>
    <row r="3" spans="1:8">
      <c r="B3"/>
      <c r="C3" s="45"/>
    </row>
    <row r="4" spans="1:8" ht="15.75">
      <c r="A4" t="s">
        <v>12060</v>
      </c>
      <c r="B4" s="487" t="s">
        <v>7486</v>
      </c>
      <c r="C4" s="45" t="s">
        <v>7487</v>
      </c>
      <c r="D4" s="4">
        <v>1</v>
      </c>
      <c r="E4" s="114">
        <v>44.563741040000004</v>
      </c>
      <c r="F4" s="114"/>
      <c r="G4" s="114"/>
    </row>
    <row r="5" spans="1:8" ht="15.75">
      <c r="A5" t="s">
        <v>12061</v>
      </c>
      <c r="B5" s="487" t="s">
        <v>7488</v>
      </c>
      <c r="C5" s="45" t="s">
        <v>7489</v>
      </c>
      <c r="D5" s="4">
        <v>1</v>
      </c>
      <c r="E5" s="114">
        <v>44.563741040000004</v>
      </c>
      <c r="F5" s="114"/>
      <c r="G5" s="114"/>
    </row>
    <row r="6" spans="1:8" ht="15.75">
      <c r="A6" t="s">
        <v>12062</v>
      </c>
      <c r="B6" s="487" t="s">
        <v>7490</v>
      </c>
      <c r="C6" s="45" t="s">
        <v>7491</v>
      </c>
      <c r="D6" s="4">
        <v>1</v>
      </c>
      <c r="E6" s="114">
        <v>44.563741040000004</v>
      </c>
      <c r="F6" s="114"/>
      <c r="G6" s="114"/>
    </row>
    <row r="7" spans="1:8" ht="15.75">
      <c r="A7" t="s">
        <v>12063</v>
      </c>
      <c r="B7" s="487" t="s">
        <v>7492</v>
      </c>
      <c r="C7" s="45" t="s">
        <v>7493</v>
      </c>
      <c r="D7" s="4">
        <v>1</v>
      </c>
      <c r="E7" s="114">
        <v>44.563741040000004</v>
      </c>
      <c r="F7" s="114"/>
      <c r="G7" s="114"/>
    </row>
    <row r="8" spans="1:8" ht="15.75">
      <c r="A8" t="s">
        <v>12064</v>
      </c>
      <c r="B8" s="487" t="s">
        <v>7494</v>
      </c>
      <c r="C8" s="45" t="s">
        <v>7495</v>
      </c>
      <c r="D8" s="4">
        <v>1</v>
      </c>
      <c r="E8" s="114">
        <v>44.563741040000004</v>
      </c>
      <c r="F8" s="114"/>
      <c r="G8" s="114"/>
    </row>
    <row r="9" spans="1:8" ht="15.75">
      <c r="A9" t="s">
        <v>12065</v>
      </c>
      <c r="B9" s="487" t="s">
        <v>7496</v>
      </c>
      <c r="C9" s="45" t="s">
        <v>7497</v>
      </c>
      <c r="D9" s="4">
        <v>1</v>
      </c>
      <c r="E9" s="114">
        <v>44.563741040000004</v>
      </c>
      <c r="F9" s="114"/>
      <c r="G9" s="114"/>
    </row>
    <row r="10" spans="1:8" ht="15.75">
      <c r="A10" t="s">
        <v>12066</v>
      </c>
      <c r="B10" s="487" t="s">
        <v>7498</v>
      </c>
      <c r="C10" s="45" t="s">
        <v>7499</v>
      </c>
      <c r="D10" s="4">
        <v>1</v>
      </c>
      <c r="E10" s="114">
        <v>44.563741040000004</v>
      </c>
      <c r="F10" s="114"/>
      <c r="G10" s="114"/>
    </row>
    <row r="11" spans="1:8" ht="15.75">
      <c r="A11" t="s">
        <v>12067</v>
      </c>
      <c r="B11" s="487" t="s">
        <v>7500</v>
      </c>
      <c r="C11" s="45" t="s">
        <v>7501</v>
      </c>
      <c r="D11" s="4">
        <v>1</v>
      </c>
      <c r="E11" s="114">
        <v>44.563741040000004</v>
      </c>
      <c r="F11" s="114"/>
      <c r="G11" s="114"/>
    </row>
    <row r="12" spans="1:8" ht="15.75">
      <c r="A12" t="s">
        <v>12068</v>
      </c>
      <c r="B12" s="487" t="s">
        <v>7502</v>
      </c>
      <c r="C12" s="45" t="s">
        <v>7503</v>
      </c>
      <c r="D12" s="4">
        <v>1</v>
      </c>
      <c r="E12" s="114">
        <v>44.563741040000004</v>
      </c>
      <c r="F12" s="114"/>
      <c r="G12" s="114"/>
    </row>
    <row r="13" spans="1:8" ht="15.75">
      <c r="A13" t="s">
        <v>12069</v>
      </c>
      <c r="B13" s="487" t="s">
        <v>7504</v>
      </c>
      <c r="C13" s="45" t="s">
        <v>7505</v>
      </c>
      <c r="D13" s="4">
        <v>1</v>
      </c>
      <c r="E13" s="114">
        <v>44.563741040000004</v>
      </c>
      <c r="F13" s="114"/>
      <c r="G13" s="114"/>
    </row>
    <row r="14" spans="1:8" ht="15.75">
      <c r="A14" t="s">
        <v>12070</v>
      </c>
      <c r="B14" s="487" t="s">
        <v>7506</v>
      </c>
      <c r="C14" s="45" t="s">
        <v>7507</v>
      </c>
      <c r="D14" s="4">
        <v>1</v>
      </c>
      <c r="E14" s="114">
        <v>44.563741040000004</v>
      </c>
      <c r="F14" s="114"/>
      <c r="G14" s="114"/>
    </row>
    <row r="15" spans="1:8" ht="15.75">
      <c r="A15" t="s">
        <v>12071</v>
      </c>
      <c r="B15" s="487" t="s">
        <v>7508</v>
      </c>
      <c r="C15" s="45" t="s">
        <v>7509</v>
      </c>
      <c r="D15" s="4">
        <v>1</v>
      </c>
      <c r="E15" s="114">
        <v>53.445595840000003</v>
      </c>
      <c r="F15" s="114"/>
      <c r="G15" s="114"/>
    </row>
    <row r="16" spans="1:8" ht="15.75">
      <c r="A16" t="s">
        <v>12072</v>
      </c>
      <c r="B16" s="487" t="s">
        <v>7510</v>
      </c>
      <c r="C16" s="45" t="s">
        <v>7511</v>
      </c>
      <c r="D16" s="4">
        <v>1</v>
      </c>
      <c r="E16" s="114">
        <v>59.911144800000002</v>
      </c>
      <c r="F16" s="114"/>
      <c r="G16" s="114"/>
    </row>
    <row r="17" spans="1:7" ht="15.75">
      <c r="A17" t="s">
        <v>12073</v>
      </c>
      <c r="B17" s="487" t="s">
        <v>7512</v>
      </c>
      <c r="C17" s="45" t="s">
        <v>7513</v>
      </c>
      <c r="D17" s="4">
        <v>1</v>
      </c>
      <c r="E17" s="114">
        <v>64.732723120000003</v>
      </c>
      <c r="F17" s="114"/>
      <c r="G17" s="114"/>
    </row>
    <row r="18" spans="1:7" ht="15.75">
      <c r="A18" t="s">
        <v>12074</v>
      </c>
      <c r="B18" s="487" t="s">
        <v>7514</v>
      </c>
      <c r="C18" s="45" t="s">
        <v>7515</v>
      </c>
      <c r="D18" s="4">
        <v>1</v>
      </c>
      <c r="E18" s="114">
        <v>84.989972080000015</v>
      </c>
      <c r="F18" s="114"/>
      <c r="G18" s="114"/>
    </row>
    <row r="19" spans="1:7" ht="15.75">
      <c r="A19" t="s">
        <v>12075</v>
      </c>
      <c r="B19" s="487" t="s">
        <v>7516</v>
      </c>
      <c r="C19" s="45" t="s">
        <v>7517</v>
      </c>
      <c r="D19" s="4">
        <v>1</v>
      </c>
      <c r="E19" s="114">
        <v>111.35970248000002</v>
      </c>
      <c r="F19" s="114"/>
      <c r="G19" s="114"/>
    </row>
    <row r="20" spans="1:7" ht="15.75">
      <c r="A20" t="s">
        <v>12076</v>
      </c>
      <c r="B20" s="487" t="s">
        <v>8205</v>
      </c>
      <c r="C20" s="45" t="s">
        <v>8206</v>
      </c>
      <c r="D20" s="4">
        <v>10</v>
      </c>
      <c r="E20" s="114">
        <v>8.2529532800000016</v>
      </c>
      <c r="F20" s="114"/>
      <c r="G20" s="114"/>
    </row>
    <row r="21" spans="1:7" ht="15.75">
      <c r="A21" t="s">
        <v>12077</v>
      </c>
      <c r="B21" s="487" t="s">
        <v>8047</v>
      </c>
      <c r="C21" s="45" t="s">
        <v>8048</v>
      </c>
      <c r="D21" s="4">
        <v>1</v>
      </c>
      <c r="E21" s="114">
        <v>18.67947848</v>
      </c>
      <c r="F21" s="114"/>
      <c r="G21" s="114"/>
    </row>
    <row r="22" spans="1:7" ht="15.75">
      <c r="B22"/>
      <c r="D22"/>
      <c r="F22" s="22"/>
      <c r="G22" s="114"/>
    </row>
    <row r="23" spans="1:7" ht="15.75">
      <c r="B23"/>
      <c r="D23"/>
      <c r="F23" s="22"/>
      <c r="G23" s="114"/>
    </row>
    <row r="24" spans="1:7" ht="15.75">
      <c r="B24" s="487" t="s">
        <v>8186</v>
      </c>
      <c r="C24" s="45" t="s">
        <v>8187</v>
      </c>
      <c r="D24" s="4">
        <v>1</v>
      </c>
      <c r="E24" s="114">
        <v>145.54837196999998</v>
      </c>
      <c r="F24" s="114"/>
    </row>
    <row r="25" spans="1:7" ht="15.75">
      <c r="B25" s="487" t="s">
        <v>8188</v>
      </c>
      <c r="C25" s="45" t="s">
        <v>8189</v>
      </c>
      <c r="D25" s="4">
        <v>1</v>
      </c>
      <c r="E25" s="114">
        <v>145.54837196999998</v>
      </c>
      <c r="F25" s="114"/>
    </row>
    <row r="26" spans="1:7" ht="15.75">
      <c r="B26" s="487" t="s">
        <v>8190</v>
      </c>
      <c r="C26" s="45" t="s">
        <v>8191</v>
      </c>
      <c r="D26" s="4">
        <v>1</v>
      </c>
      <c r="E26" s="114">
        <v>145.54837196999998</v>
      </c>
      <c r="F26" s="114"/>
    </row>
    <row r="27" spans="1:7" ht="15.75">
      <c r="B27" s="487" t="s">
        <v>8192</v>
      </c>
      <c r="C27" s="45" t="s">
        <v>8193</v>
      </c>
      <c r="D27" s="4">
        <v>1</v>
      </c>
      <c r="E27" s="114">
        <v>145.54837196999998</v>
      </c>
      <c r="F27" s="114"/>
    </row>
    <row r="28" spans="1:7" ht="15.75">
      <c r="B28" s="487" t="s">
        <v>8194</v>
      </c>
      <c r="C28" s="45" t="s">
        <v>8195</v>
      </c>
      <c r="D28" s="4">
        <v>1</v>
      </c>
      <c r="E28" s="114">
        <v>145.54837196999998</v>
      </c>
      <c r="F28" s="114"/>
    </row>
    <row r="29" spans="1:7" ht="15.75">
      <c r="B29" s="487" t="s">
        <v>8196</v>
      </c>
      <c r="C29" s="45" t="s">
        <v>8197</v>
      </c>
      <c r="D29" s="4">
        <v>1</v>
      </c>
      <c r="E29" s="114">
        <v>145.54837196999998</v>
      </c>
      <c r="F29" s="114"/>
    </row>
    <row r="30" spans="1:7" ht="15.75">
      <c r="B30" s="487" t="s">
        <v>8198</v>
      </c>
      <c r="C30" s="45" t="s">
        <v>8199</v>
      </c>
      <c r="D30" s="4">
        <v>1</v>
      </c>
      <c r="E30" s="114">
        <v>145.54837196999998</v>
      </c>
      <c r="F30" s="114"/>
    </row>
    <row r="31" spans="1:7" ht="15.75">
      <c r="B31" s="487" t="s">
        <v>8023</v>
      </c>
      <c r="C31" s="45" t="s">
        <v>8024</v>
      </c>
      <c r="D31" s="4">
        <v>1</v>
      </c>
      <c r="E31" s="114">
        <v>148.44080973000001</v>
      </c>
      <c r="F31" s="114"/>
    </row>
    <row r="32" spans="1:7" ht="15.75">
      <c r="A32" t="s">
        <v>12078</v>
      </c>
      <c r="B32" s="487" t="s">
        <v>8020</v>
      </c>
      <c r="C32" s="45" t="s">
        <v>8021</v>
      </c>
      <c r="D32" s="4">
        <v>1</v>
      </c>
      <c r="E32" s="114">
        <v>150.214687575</v>
      </c>
      <c r="F32" s="114"/>
    </row>
    <row r="33" spans="1:7" ht="15.75">
      <c r="A33" t="s">
        <v>12079</v>
      </c>
      <c r="B33" s="487" t="s">
        <v>8022</v>
      </c>
      <c r="C33" s="45" t="s">
        <v>7422</v>
      </c>
      <c r="D33" s="4">
        <v>1</v>
      </c>
      <c r="E33" s="114">
        <v>150.214687575</v>
      </c>
      <c r="F33" s="114"/>
    </row>
    <row r="34" spans="1:7" ht="15.75">
      <c r="A34" t="s">
        <v>12080</v>
      </c>
      <c r="B34" s="487" t="s">
        <v>7423</v>
      </c>
      <c r="C34" s="45" t="s">
        <v>7424</v>
      </c>
      <c r="D34" s="4">
        <v>1</v>
      </c>
      <c r="E34" s="114">
        <v>150.214687575</v>
      </c>
      <c r="F34" s="114"/>
    </row>
    <row r="35" spans="1:7" ht="15.75">
      <c r="A35" t="s">
        <v>12081</v>
      </c>
      <c r="B35" s="487" t="s">
        <v>7425</v>
      </c>
      <c r="C35" s="45" t="s">
        <v>7426</v>
      </c>
      <c r="D35" s="4">
        <v>1</v>
      </c>
      <c r="E35" s="114">
        <v>150.214687575</v>
      </c>
      <c r="F35" s="114"/>
    </row>
    <row r="36" spans="1:7" ht="15.75">
      <c r="A36" t="s">
        <v>12082</v>
      </c>
      <c r="B36" s="487" t="s">
        <v>7427</v>
      </c>
      <c r="C36" s="45" t="s">
        <v>7428</v>
      </c>
      <c r="D36" s="4">
        <v>1</v>
      </c>
      <c r="E36" s="114">
        <v>150.214687575</v>
      </c>
      <c r="F36" s="114"/>
    </row>
    <row r="37" spans="1:7" ht="15.75">
      <c r="A37" t="s">
        <v>12083</v>
      </c>
      <c r="B37" s="487" t="s">
        <v>7429</v>
      </c>
      <c r="C37" s="45" t="s">
        <v>7430</v>
      </c>
      <c r="D37" s="4">
        <v>1</v>
      </c>
      <c r="E37" s="114">
        <v>150.214687575</v>
      </c>
      <c r="F37" s="114"/>
    </row>
    <row r="38" spans="1:7" ht="15.75">
      <c r="A38" t="s">
        <v>12084</v>
      </c>
      <c r="B38" s="487" t="s">
        <v>7431</v>
      </c>
      <c r="C38" s="45" t="s">
        <v>7432</v>
      </c>
      <c r="D38" s="4">
        <v>1</v>
      </c>
      <c r="E38" s="114">
        <v>150.214687575</v>
      </c>
      <c r="F38" s="114"/>
    </row>
    <row r="39" spans="1:7" ht="15.75">
      <c r="A39" t="s">
        <v>12085</v>
      </c>
      <c r="B39" s="487" t="s">
        <v>7433</v>
      </c>
      <c r="C39" s="45" t="s">
        <v>8646</v>
      </c>
      <c r="D39" s="4">
        <v>1</v>
      </c>
      <c r="E39" s="114">
        <v>181.29709491000003</v>
      </c>
      <c r="F39" s="114"/>
    </row>
    <row r="40" spans="1:7" ht="15.75">
      <c r="A40" t="s">
        <v>12086</v>
      </c>
      <c r="B40" s="487" t="s">
        <v>8200</v>
      </c>
      <c r="C40" s="45" t="s">
        <v>8201</v>
      </c>
      <c r="D40" s="4">
        <v>1</v>
      </c>
      <c r="E40" s="114">
        <v>224.07353772000002</v>
      </c>
      <c r="F40" s="114"/>
    </row>
    <row r="41" spans="1:7" ht="15.75">
      <c r="A41" t="s">
        <v>12087</v>
      </c>
      <c r="B41" s="487" t="s">
        <v>8202</v>
      </c>
      <c r="C41" s="45" t="s">
        <v>8203</v>
      </c>
      <c r="D41" s="4">
        <v>1</v>
      </c>
      <c r="E41" s="114">
        <v>224.07353772000002</v>
      </c>
      <c r="F41" s="114"/>
    </row>
    <row r="42" spans="1:7" ht="15.75">
      <c r="A42" t="s">
        <v>12088</v>
      </c>
      <c r="B42" s="487" t="s">
        <v>8027</v>
      </c>
      <c r="C42" s="45" t="s">
        <v>8028</v>
      </c>
      <c r="D42" s="4">
        <v>1</v>
      </c>
      <c r="E42" s="114">
        <v>317.69361303000005</v>
      </c>
      <c r="F42" s="114"/>
    </row>
    <row r="43" spans="1:7" ht="15.75">
      <c r="B43" s="487" t="s">
        <v>8029</v>
      </c>
      <c r="C43" s="45" t="s">
        <v>8030</v>
      </c>
      <c r="D43" s="4">
        <v>1</v>
      </c>
      <c r="E43" s="114">
        <v>518.35648262999996</v>
      </c>
      <c r="F43" s="114"/>
    </row>
    <row r="44" spans="1:7" ht="15.75">
      <c r="B44" s="487" t="s">
        <v>8031</v>
      </c>
      <c r="C44" s="45" t="s">
        <v>8032</v>
      </c>
      <c r="D44" s="4">
        <v>1</v>
      </c>
      <c r="E44" s="114">
        <v>607.77348431999985</v>
      </c>
      <c r="F44" s="114"/>
    </row>
    <row r="45" spans="1:7" ht="15.75">
      <c r="B45" s="487" t="s">
        <v>8033</v>
      </c>
      <c r="C45" s="45" t="s">
        <v>8034</v>
      </c>
      <c r="D45" s="4">
        <v>1</v>
      </c>
      <c r="E45" s="114">
        <v>732.97310470499997</v>
      </c>
      <c r="F45" s="114"/>
    </row>
    <row r="46" spans="1:7" ht="15.75">
      <c r="B46"/>
      <c r="D46"/>
      <c r="F46" s="22"/>
      <c r="G46" s="114"/>
    </row>
    <row r="47" spans="1:7" ht="15.75">
      <c r="B47"/>
      <c r="D47"/>
      <c r="F47" s="22"/>
      <c r="G47" s="114"/>
    </row>
    <row r="48" spans="1:7" ht="15.75">
      <c r="A48" t="s">
        <v>12089</v>
      </c>
      <c r="B48" s="487" t="s">
        <v>7661</v>
      </c>
      <c r="C48" s="45" t="s">
        <v>7662</v>
      </c>
      <c r="D48" s="4">
        <v>1</v>
      </c>
      <c r="E48" s="114">
        <v>19.396646879999999</v>
      </c>
      <c r="F48" s="114"/>
      <c r="G48" s="114"/>
    </row>
    <row r="49" spans="1:7" ht="15.75">
      <c r="A49" t="s">
        <v>12090</v>
      </c>
      <c r="B49" s="487" t="s">
        <v>7663</v>
      </c>
      <c r="C49" s="45" t="s">
        <v>7664</v>
      </c>
      <c r="D49" s="4">
        <v>1</v>
      </c>
      <c r="E49" s="114">
        <v>19.396646879999999</v>
      </c>
      <c r="F49" s="114"/>
      <c r="G49" s="114"/>
    </row>
    <row r="50" spans="1:7" ht="15.75">
      <c r="A50" t="s">
        <v>12091</v>
      </c>
      <c r="B50" s="487" t="s">
        <v>7659</v>
      </c>
      <c r="C50" s="45" t="s">
        <v>7660</v>
      </c>
      <c r="D50" s="4">
        <v>1</v>
      </c>
      <c r="E50" s="114">
        <v>20.113815280000004</v>
      </c>
      <c r="F50" s="114"/>
      <c r="G50" s="114"/>
    </row>
    <row r="51" spans="1:7" ht="15.75">
      <c r="A51" t="s">
        <v>12092</v>
      </c>
      <c r="B51" s="487" t="s">
        <v>6793</v>
      </c>
      <c r="C51" s="45" t="s">
        <v>6794</v>
      </c>
      <c r="D51" s="4">
        <v>1</v>
      </c>
      <c r="E51" s="114">
        <v>20.113815280000004</v>
      </c>
      <c r="F51" s="114"/>
      <c r="G51" s="114"/>
    </row>
    <row r="52" spans="1:7" ht="15.75">
      <c r="A52" t="s">
        <v>12093</v>
      </c>
      <c r="B52" s="487" t="s">
        <v>6796</v>
      </c>
      <c r="C52" s="45" t="s">
        <v>6797</v>
      </c>
      <c r="D52" s="4">
        <v>1</v>
      </c>
      <c r="E52" s="114">
        <v>29.646638320000005</v>
      </c>
      <c r="F52" s="114"/>
      <c r="G52" s="114"/>
    </row>
    <row r="53" spans="1:7" ht="15.75">
      <c r="A53" t="s">
        <v>12094</v>
      </c>
      <c r="B53" s="487" t="s">
        <v>6798</v>
      </c>
      <c r="C53" s="45" t="s">
        <v>6799</v>
      </c>
      <c r="D53" s="4">
        <v>1</v>
      </c>
      <c r="E53" s="114">
        <v>29.646638320000005</v>
      </c>
      <c r="F53" s="114"/>
      <c r="G53" s="114"/>
    </row>
    <row r="54" spans="1:7" ht="15.75">
      <c r="B54" s="487" t="s">
        <v>6945</v>
      </c>
      <c r="C54" s="45" t="s">
        <v>6946</v>
      </c>
      <c r="D54" s="4">
        <v>1</v>
      </c>
      <c r="E54" s="114">
        <v>51.691291600000007</v>
      </c>
      <c r="F54" s="114"/>
      <c r="G54" s="114"/>
    </row>
    <row r="55" spans="1:7" ht="15.75">
      <c r="B55" s="487" t="s">
        <v>6947</v>
      </c>
      <c r="C55" s="45" t="s">
        <v>6948</v>
      </c>
      <c r="D55" s="4">
        <v>1</v>
      </c>
      <c r="E55" s="114">
        <v>51.691291600000007</v>
      </c>
      <c r="F55" s="114"/>
      <c r="G55" s="114"/>
    </row>
    <row r="56" spans="1:7" ht="15.75">
      <c r="B56" s="487" t="s">
        <v>6949</v>
      </c>
      <c r="C56" s="45" t="s">
        <v>6950</v>
      </c>
      <c r="D56" s="4">
        <v>1</v>
      </c>
      <c r="E56" s="114">
        <v>43.581772000000008</v>
      </c>
      <c r="F56" s="114"/>
      <c r="G56" s="114"/>
    </row>
    <row r="57" spans="1:7" ht="15.75">
      <c r="B57" s="487" t="s">
        <v>6951</v>
      </c>
      <c r="C57" s="45" t="s">
        <v>6952</v>
      </c>
      <c r="D57" s="4">
        <v>1</v>
      </c>
      <c r="E57" s="114">
        <v>43.581772000000008</v>
      </c>
      <c r="F57" s="114"/>
      <c r="G57" s="114"/>
    </row>
    <row r="58" spans="1:7" ht="15.75">
      <c r="A58" t="s">
        <v>12095</v>
      </c>
      <c r="B58" s="487" t="s">
        <v>7730</v>
      </c>
      <c r="C58" s="45" t="s">
        <v>7731</v>
      </c>
      <c r="D58" s="4">
        <v>1</v>
      </c>
      <c r="E58" s="114">
        <v>46.593879279999996</v>
      </c>
      <c r="F58" s="114"/>
      <c r="G58" s="114"/>
    </row>
    <row r="59" spans="1:7" ht="15.75">
      <c r="A59" t="s">
        <v>12096</v>
      </c>
      <c r="B59" s="487" t="s">
        <v>7732</v>
      </c>
      <c r="C59" s="45" t="s">
        <v>7733</v>
      </c>
      <c r="D59" s="4">
        <v>1</v>
      </c>
      <c r="E59" s="114">
        <v>46.593879279999996</v>
      </c>
      <c r="F59" s="114"/>
      <c r="G59" s="114"/>
    </row>
    <row r="60" spans="1:7" ht="15.75">
      <c r="B60"/>
      <c r="D60"/>
      <c r="E60" s="114"/>
      <c r="F60" s="114"/>
      <c r="G60" s="114"/>
    </row>
    <row r="61" spans="1:7" ht="15.75">
      <c r="A61" t="s">
        <v>12097</v>
      </c>
      <c r="B61" s="487" t="s">
        <v>7023</v>
      </c>
      <c r="C61" s="45" t="s">
        <v>7024</v>
      </c>
      <c r="D61" s="4">
        <v>10</v>
      </c>
      <c r="E61" s="114">
        <v>8.6391208800000001</v>
      </c>
      <c r="F61" s="114"/>
      <c r="G61" s="114"/>
    </row>
    <row r="62" spans="1:7" ht="15.75">
      <c r="A62" t="s">
        <v>12098</v>
      </c>
      <c r="B62" s="487" t="s">
        <v>7025</v>
      </c>
      <c r="C62" s="45" t="s">
        <v>7026</v>
      </c>
      <c r="D62" s="4">
        <v>10</v>
      </c>
      <c r="E62" s="114">
        <v>8.6391208800000001</v>
      </c>
      <c r="F62" s="114"/>
      <c r="G62" s="114"/>
    </row>
    <row r="63" spans="1:7" ht="15.75">
      <c r="A63" t="s">
        <v>12099</v>
      </c>
      <c r="B63" s="487" t="s">
        <v>7027</v>
      </c>
      <c r="C63" s="45" t="s">
        <v>7028</v>
      </c>
      <c r="D63" s="4">
        <v>10</v>
      </c>
      <c r="E63" s="114">
        <v>8.6391208800000001</v>
      </c>
      <c r="F63" s="114"/>
      <c r="G63" s="114"/>
    </row>
    <row r="64" spans="1:7" ht="15.75">
      <c r="A64" t="s">
        <v>12100</v>
      </c>
      <c r="B64" s="487" t="s">
        <v>7029</v>
      </c>
      <c r="C64" s="45" t="s">
        <v>7030</v>
      </c>
      <c r="D64" s="4">
        <v>10</v>
      </c>
      <c r="E64" s="114">
        <v>15.877005040000002</v>
      </c>
      <c r="F64" s="114"/>
      <c r="G64" s="114"/>
    </row>
    <row r="65" spans="1:7" ht="15.75">
      <c r="A65" t="s">
        <v>12101</v>
      </c>
      <c r="B65" s="487" t="s">
        <v>7031</v>
      </c>
      <c r="C65" s="45" t="s">
        <v>7032</v>
      </c>
      <c r="D65" s="4">
        <v>10</v>
      </c>
      <c r="E65" s="114">
        <v>23.489758214999995</v>
      </c>
      <c r="F65" s="114"/>
    </row>
    <row r="66" spans="1:7" ht="15.75">
      <c r="A66" t="s">
        <v>12102</v>
      </c>
      <c r="B66" s="487" t="s">
        <v>7033</v>
      </c>
      <c r="C66" s="45" t="s">
        <v>7034</v>
      </c>
      <c r="D66" s="4">
        <v>10</v>
      </c>
      <c r="E66" s="114">
        <v>11.592348209999999</v>
      </c>
      <c r="F66" s="114"/>
    </row>
    <row r="67" spans="1:7" ht="15.75">
      <c r="B67"/>
      <c r="D67"/>
      <c r="F67" s="22"/>
      <c r="G67" s="114"/>
    </row>
    <row r="68" spans="1:7" ht="15.75">
      <c r="B68"/>
      <c r="D68"/>
      <c r="F68" s="22"/>
      <c r="G68" s="114"/>
    </row>
    <row r="69" spans="1:7" ht="15.75">
      <c r="A69" t="s">
        <v>12103</v>
      </c>
      <c r="B69" s="487" t="s">
        <v>7748</v>
      </c>
      <c r="C69" s="45" t="s">
        <v>7749</v>
      </c>
      <c r="D69" s="4">
        <v>1</v>
      </c>
      <c r="E69" s="114">
        <v>22.607354640000001</v>
      </c>
      <c r="F69" s="114"/>
      <c r="G69" s="114"/>
    </row>
    <row r="70" spans="1:7" ht="15.75">
      <c r="A70" t="s">
        <v>12104</v>
      </c>
      <c r="B70" s="487" t="s">
        <v>7750</v>
      </c>
      <c r="C70" s="45" t="s">
        <v>7751</v>
      </c>
      <c r="D70" s="4">
        <v>1</v>
      </c>
      <c r="E70" s="114">
        <v>22.607354640000001</v>
      </c>
      <c r="F70" s="114"/>
      <c r="G70" s="114"/>
    </row>
    <row r="71" spans="1:7" ht="15.75">
      <c r="A71" t="s">
        <v>12105</v>
      </c>
      <c r="B71" s="487" t="s">
        <v>8130</v>
      </c>
      <c r="C71" s="45" t="s">
        <v>8129</v>
      </c>
      <c r="D71" s="4">
        <v>1</v>
      </c>
      <c r="E71" s="114">
        <v>27.914400800000003</v>
      </c>
      <c r="F71" s="114"/>
      <c r="G71" s="114"/>
    </row>
    <row r="72" spans="1:7" ht="15.75">
      <c r="A72" t="s">
        <v>12106</v>
      </c>
      <c r="B72" s="487" t="s">
        <v>8291</v>
      </c>
      <c r="C72" s="45" t="s">
        <v>8292</v>
      </c>
      <c r="D72" s="4">
        <v>1</v>
      </c>
      <c r="E72" s="114">
        <v>27.914400800000003</v>
      </c>
      <c r="F72" s="114"/>
      <c r="G72" s="114"/>
    </row>
    <row r="73" spans="1:7" ht="15.75">
      <c r="A73" t="s">
        <v>12107</v>
      </c>
      <c r="B73" s="487" t="s">
        <v>8161</v>
      </c>
      <c r="C73" s="45" t="s">
        <v>8162</v>
      </c>
      <c r="D73" s="4">
        <v>1</v>
      </c>
      <c r="E73" s="114">
        <v>30.738940959999997</v>
      </c>
      <c r="F73" s="114"/>
      <c r="G73" s="114"/>
    </row>
    <row r="74" spans="1:7" ht="15.75">
      <c r="A74" t="s">
        <v>12108</v>
      </c>
      <c r="B74" s="487" t="s">
        <v>7851</v>
      </c>
      <c r="C74" s="45" t="s">
        <v>7852</v>
      </c>
      <c r="D74" s="4">
        <v>1</v>
      </c>
      <c r="E74" s="114">
        <v>30.738940959999997</v>
      </c>
      <c r="F74" s="114"/>
      <c r="G74" s="114"/>
    </row>
    <row r="75" spans="1:7" ht="15.75">
      <c r="A75" t="s">
        <v>12109</v>
      </c>
      <c r="B75" s="487" t="s">
        <v>7917</v>
      </c>
      <c r="C75" s="45" t="s">
        <v>7918</v>
      </c>
      <c r="D75" s="4">
        <v>1</v>
      </c>
      <c r="E75" s="114">
        <v>33.100080000000005</v>
      </c>
      <c r="F75" s="114"/>
      <c r="G75" s="114"/>
    </row>
    <row r="76" spans="1:7" ht="15.75">
      <c r="A76" t="s">
        <v>12110</v>
      </c>
      <c r="B76" s="487" t="s">
        <v>7919</v>
      </c>
      <c r="C76" s="45" t="s">
        <v>7920</v>
      </c>
      <c r="D76" s="4">
        <v>1</v>
      </c>
      <c r="E76" s="114">
        <v>33.100080000000005</v>
      </c>
      <c r="F76" s="114"/>
      <c r="G76" s="114"/>
    </row>
    <row r="77" spans="1:7" ht="15.75">
      <c r="A77" t="s">
        <v>12111</v>
      </c>
      <c r="B77" s="487" t="s">
        <v>8018</v>
      </c>
      <c r="C77" s="45" t="s">
        <v>8019</v>
      </c>
      <c r="D77" s="4">
        <v>1</v>
      </c>
      <c r="E77" s="114">
        <v>54.670298799999998</v>
      </c>
      <c r="F77" s="114"/>
      <c r="G77" s="114"/>
    </row>
    <row r="78" spans="1:7" ht="15.75">
      <c r="A78" t="s">
        <v>12112</v>
      </c>
      <c r="B78" s="487" t="s">
        <v>7420</v>
      </c>
      <c r="C78" s="45" t="s">
        <v>8647</v>
      </c>
      <c r="D78" s="4">
        <v>1</v>
      </c>
      <c r="E78" s="114">
        <v>56.810770640000008</v>
      </c>
      <c r="F78" s="114"/>
      <c r="G78" s="114"/>
    </row>
    <row r="79" spans="1:7" ht="15.75">
      <c r="A79" t="s">
        <v>12113</v>
      </c>
      <c r="B79" s="487" t="s">
        <v>7421</v>
      </c>
      <c r="C79" s="45" t="s">
        <v>8648</v>
      </c>
      <c r="D79" s="4">
        <v>1</v>
      </c>
      <c r="E79" s="114">
        <v>84.096269920000012</v>
      </c>
      <c r="F79" s="114"/>
      <c r="G79" s="114"/>
    </row>
    <row r="80" spans="1:7" ht="15.75">
      <c r="A80" t="s">
        <v>12114</v>
      </c>
      <c r="B80" s="487" t="s">
        <v>7445</v>
      </c>
      <c r="C80" s="45" t="s">
        <v>8649</v>
      </c>
      <c r="D80" s="4">
        <v>1</v>
      </c>
      <c r="E80" s="114">
        <v>111.08386848000002</v>
      </c>
      <c r="F80" s="114"/>
      <c r="G80" s="114"/>
    </row>
    <row r="81" spans="1:7" ht="15.75">
      <c r="A81" t="s">
        <v>12115</v>
      </c>
      <c r="B81" s="487" t="s">
        <v>7450</v>
      </c>
      <c r="C81" s="45" t="s">
        <v>8650</v>
      </c>
      <c r="D81" s="4">
        <v>1</v>
      </c>
      <c r="E81" s="114">
        <v>131.37421752</v>
      </c>
      <c r="F81" s="114"/>
      <c r="G81" s="114"/>
    </row>
    <row r="82" spans="1:7" ht="15.75">
      <c r="A82" t="s">
        <v>12116</v>
      </c>
      <c r="B82" s="487" t="s">
        <v>8035</v>
      </c>
      <c r="C82" s="45" t="s">
        <v>8651</v>
      </c>
      <c r="D82" s="4">
        <v>1</v>
      </c>
      <c r="E82" s="114">
        <v>179.45760040000005</v>
      </c>
      <c r="F82" s="114"/>
      <c r="G82" s="114"/>
    </row>
    <row r="83" spans="1:7" ht="15.75">
      <c r="A83" t="s">
        <v>12117</v>
      </c>
      <c r="B83" s="487" t="s">
        <v>8204</v>
      </c>
      <c r="C83" s="45" t="s">
        <v>8652</v>
      </c>
      <c r="D83" s="4">
        <v>1</v>
      </c>
      <c r="E83" s="114">
        <v>247.79823224000003</v>
      </c>
      <c r="F83" s="114"/>
      <c r="G83" s="114"/>
    </row>
    <row r="84" spans="1:7" ht="15.75">
      <c r="A84" t="s">
        <v>12118</v>
      </c>
      <c r="B84" s="487" t="s">
        <v>8207</v>
      </c>
      <c r="C84" s="45" t="s">
        <v>8208</v>
      </c>
      <c r="D84" s="4">
        <v>1</v>
      </c>
      <c r="E84" s="114">
        <v>247.13623064000004</v>
      </c>
      <c r="F84" s="114"/>
      <c r="G84" s="114"/>
    </row>
    <row r="85" spans="1:7" ht="15.75">
      <c r="A85" t="s">
        <v>13322</v>
      </c>
      <c r="B85" s="487" t="s">
        <v>11418</v>
      </c>
      <c r="C85" s="45" t="s">
        <v>11419</v>
      </c>
      <c r="D85" s="4">
        <v>1</v>
      </c>
      <c r="E85" s="114">
        <v>274.78583080000004</v>
      </c>
      <c r="F85" s="114"/>
      <c r="G85" s="114"/>
    </row>
    <row r="86" spans="1:7" ht="15.75">
      <c r="A86" t="s">
        <v>12119</v>
      </c>
      <c r="B86" s="487" t="s">
        <v>8058</v>
      </c>
      <c r="C86" s="45" t="s">
        <v>8059</v>
      </c>
      <c r="D86" s="4">
        <v>1</v>
      </c>
      <c r="E86" s="114">
        <v>335.97684536000003</v>
      </c>
      <c r="F86" s="114"/>
      <c r="G86" s="114"/>
    </row>
    <row r="87" spans="1:7" ht="15.75">
      <c r="A87" t="s">
        <v>12120</v>
      </c>
      <c r="B87" s="487" t="s">
        <v>8060</v>
      </c>
      <c r="C87" s="45" t="s">
        <v>8061</v>
      </c>
      <c r="D87" s="4">
        <v>1</v>
      </c>
      <c r="E87" s="114">
        <v>407.17511744000012</v>
      </c>
      <c r="F87" s="114"/>
      <c r="G87" s="114"/>
    </row>
    <row r="88" spans="1:7" ht="15.75">
      <c r="B88"/>
      <c r="D88"/>
      <c r="E88" s="114"/>
      <c r="F88" s="114"/>
      <c r="G88" s="114"/>
    </row>
    <row r="89" spans="1:7" ht="15.75">
      <c r="B89"/>
      <c r="D89"/>
      <c r="E89" s="114"/>
      <c r="F89" s="114"/>
      <c r="G89" s="114"/>
    </row>
    <row r="90" spans="1:7" ht="15.75">
      <c r="A90" t="s">
        <v>12121</v>
      </c>
      <c r="B90" s="487" t="s">
        <v>8091</v>
      </c>
      <c r="C90" s="45" t="s">
        <v>8092</v>
      </c>
      <c r="D90" s="4">
        <v>5</v>
      </c>
      <c r="E90" s="114">
        <v>8.6391208800000001</v>
      </c>
      <c r="F90" s="114"/>
      <c r="G90" s="114"/>
    </row>
    <row r="91" spans="1:7" ht="15.75">
      <c r="A91" t="s">
        <v>12122</v>
      </c>
      <c r="B91" s="487" t="s">
        <v>11398</v>
      </c>
      <c r="C91" s="45" t="s">
        <v>11399</v>
      </c>
      <c r="D91" s="4">
        <v>5</v>
      </c>
      <c r="E91" s="114">
        <v>15.910105120000003</v>
      </c>
      <c r="F91" s="114"/>
      <c r="G91" s="114"/>
    </row>
    <row r="92" spans="1:7" ht="15.75">
      <c r="A92" t="s">
        <v>12123</v>
      </c>
      <c r="B92" s="487" t="s">
        <v>8093</v>
      </c>
      <c r="C92" s="45" t="s">
        <v>8094</v>
      </c>
      <c r="D92" s="4">
        <v>5</v>
      </c>
      <c r="E92" s="114">
        <v>8.6391208800000001</v>
      </c>
      <c r="F92" s="114"/>
      <c r="G92" s="114"/>
    </row>
    <row r="93" spans="1:7" ht="15.75">
      <c r="A93" t="s">
        <v>12124</v>
      </c>
      <c r="B93" s="487" t="s">
        <v>7708</v>
      </c>
      <c r="C93" s="45" t="s">
        <v>7709</v>
      </c>
      <c r="D93" s="4">
        <v>5</v>
      </c>
      <c r="E93" s="114">
        <v>8.6391208800000001</v>
      </c>
      <c r="F93" s="114"/>
      <c r="G93" s="114"/>
    </row>
    <row r="94" spans="1:7" ht="15.75">
      <c r="A94" t="s">
        <v>12125</v>
      </c>
      <c r="B94" s="487" t="s">
        <v>7710</v>
      </c>
      <c r="C94" s="45" t="s">
        <v>7711</v>
      </c>
      <c r="D94" s="4">
        <v>5</v>
      </c>
      <c r="E94" s="114">
        <v>15.910105120000003</v>
      </c>
      <c r="F94" s="114"/>
      <c r="G94" s="114"/>
    </row>
    <row r="95" spans="1:7" ht="15.75">
      <c r="A95" t="s">
        <v>12126</v>
      </c>
      <c r="B95" s="487" t="s">
        <v>7712</v>
      </c>
      <c r="C95" s="45" t="s">
        <v>7713</v>
      </c>
      <c r="D95" s="4">
        <v>5</v>
      </c>
      <c r="E95" s="114">
        <v>15.910105120000003</v>
      </c>
      <c r="F95" s="114"/>
      <c r="G95" s="114"/>
    </row>
    <row r="96" spans="1:7" ht="15.75">
      <c r="A96" t="s">
        <v>12127</v>
      </c>
      <c r="B96" s="487" t="s">
        <v>7714</v>
      </c>
      <c r="C96" s="45" t="s">
        <v>7715</v>
      </c>
      <c r="D96" s="4">
        <v>5</v>
      </c>
      <c r="E96" s="114">
        <v>19.260000000000002</v>
      </c>
      <c r="F96" s="114"/>
      <c r="G96" s="114"/>
    </row>
    <row r="97" spans="1:7" ht="15.75">
      <c r="A97" t="s">
        <v>12128</v>
      </c>
      <c r="B97" s="487" t="s">
        <v>7716</v>
      </c>
      <c r="C97" s="45" t="s">
        <v>7717</v>
      </c>
      <c r="D97" s="4">
        <v>5</v>
      </c>
      <c r="E97" s="114">
        <v>11.07749344</v>
      </c>
      <c r="F97" s="114"/>
      <c r="G97" s="114"/>
    </row>
    <row r="98" spans="1:7" ht="15.75">
      <c r="A98" t="s">
        <v>12129</v>
      </c>
      <c r="B98" s="487" t="s">
        <v>7718</v>
      </c>
      <c r="C98" s="45" t="s">
        <v>7719</v>
      </c>
      <c r="D98" s="4">
        <v>5</v>
      </c>
      <c r="E98" s="114">
        <v>19.260000000000002</v>
      </c>
      <c r="F98" s="114"/>
      <c r="G98" s="114"/>
    </row>
    <row r="99" spans="1:7" ht="15.75">
      <c r="B99" s="487" t="s">
        <v>7703</v>
      </c>
      <c r="C99" s="45" t="s">
        <v>7704</v>
      </c>
      <c r="D99" s="4">
        <v>1</v>
      </c>
      <c r="E99" s="114">
        <v>58.45</v>
      </c>
      <c r="F99" s="114"/>
      <c r="G99" s="114"/>
    </row>
    <row r="100" spans="1:7" ht="15.75">
      <c r="A100" t="s">
        <v>12131</v>
      </c>
      <c r="B100" s="487" t="s">
        <v>7705</v>
      </c>
      <c r="C100" s="45" t="s">
        <v>7706</v>
      </c>
      <c r="D100" s="4">
        <v>5</v>
      </c>
      <c r="E100" s="114">
        <v>30.26</v>
      </c>
      <c r="F100" s="114"/>
      <c r="G100" s="114"/>
    </row>
    <row r="101" spans="1:7" ht="15.75">
      <c r="A101" s="160" t="s">
        <v>17280</v>
      </c>
      <c r="B101" s="487" t="s">
        <v>7707</v>
      </c>
      <c r="C101" s="45" t="s">
        <v>10991</v>
      </c>
      <c r="D101" s="4">
        <v>5</v>
      </c>
      <c r="E101" s="114">
        <v>15.226036800000001</v>
      </c>
      <c r="F101" s="114"/>
      <c r="G101" s="114"/>
    </row>
    <row r="102" spans="1:7" ht="15.75">
      <c r="B102" s="487" t="s">
        <v>6953</v>
      </c>
      <c r="C102" s="45" t="s">
        <v>6954</v>
      </c>
      <c r="D102" s="4">
        <v>10</v>
      </c>
      <c r="E102" s="114">
        <v>3.05</v>
      </c>
      <c r="F102" s="114"/>
      <c r="G102" s="114"/>
    </row>
    <row r="103" spans="1:7" ht="15.75">
      <c r="A103" t="s">
        <v>12132</v>
      </c>
      <c r="B103" s="487" t="s">
        <v>6955</v>
      </c>
      <c r="C103" s="45" t="s">
        <v>6956</v>
      </c>
      <c r="D103" s="4">
        <v>1</v>
      </c>
      <c r="E103" s="114">
        <v>20.86</v>
      </c>
      <c r="F103" s="114"/>
      <c r="G103" s="114"/>
    </row>
    <row r="104" spans="1:7" ht="15.75">
      <c r="A104" t="s">
        <v>12133</v>
      </c>
      <c r="B104" s="487" t="s">
        <v>6957</v>
      </c>
      <c r="C104" s="45" t="s">
        <v>6958</v>
      </c>
      <c r="D104" s="4">
        <v>1</v>
      </c>
      <c r="E104" s="114">
        <v>25.28</v>
      </c>
      <c r="F104" s="114"/>
      <c r="G104" s="114"/>
    </row>
    <row r="105" spans="1:7" ht="15.75">
      <c r="B105" s="487" t="s">
        <v>7729</v>
      </c>
      <c r="C105" s="45" t="s">
        <v>10992</v>
      </c>
      <c r="D105" s="4">
        <v>1</v>
      </c>
      <c r="E105" s="114">
        <v>44.96</v>
      </c>
      <c r="F105" s="114"/>
      <c r="G105" s="114"/>
    </row>
    <row r="106" spans="1:7" ht="15.75">
      <c r="B106" s="487" t="s">
        <v>7734</v>
      </c>
      <c r="C106" s="45" t="s">
        <v>7735</v>
      </c>
      <c r="D106" s="4">
        <v>1</v>
      </c>
      <c r="E106" s="114">
        <v>72.959999999999994</v>
      </c>
      <c r="F106" s="114"/>
      <c r="G106" s="114"/>
    </row>
    <row r="107" spans="1:7" ht="15.75">
      <c r="B107" s="487" t="s">
        <v>8126</v>
      </c>
      <c r="C107" s="45" t="s">
        <v>10993</v>
      </c>
      <c r="D107" s="4">
        <v>1</v>
      </c>
      <c r="E107" s="114">
        <v>58.45</v>
      </c>
      <c r="F107" s="114"/>
      <c r="G107" s="114"/>
    </row>
    <row r="108" spans="1:7" ht="15.75">
      <c r="A108" t="s">
        <v>12130</v>
      </c>
      <c r="B108" s="487" t="s">
        <v>8077</v>
      </c>
      <c r="C108" s="45" t="s">
        <v>8078</v>
      </c>
      <c r="D108" s="4">
        <v>10</v>
      </c>
      <c r="E108" s="114">
        <v>9.33</v>
      </c>
      <c r="F108" s="114"/>
      <c r="G108" s="114"/>
    </row>
    <row r="109" spans="1:7" ht="15.75">
      <c r="B109" s="487" t="s">
        <v>8079</v>
      </c>
      <c r="C109" s="45" t="s">
        <v>8080</v>
      </c>
      <c r="D109" s="4">
        <v>10</v>
      </c>
      <c r="E109" s="114">
        <v>10.68</v>
      </c>
      <c r="F109" s="114"/>
      <c r="G109" s="114"/>
    </row>
    <row r="110" spans="1:7" ht="15.75">
      <c r="B110" s="487" t="s">
        <v>8081</v>
      </c>
      <c r="C110" s="45" t="s">
        <v>8082</v>
      </c>
      <c r="D110" s="4">
        <v>10</v>
      </c>
      <c r="E110" s="114">
        <v>10.68</v>
      </c>
      <c r="F110" s="114"/>
      <c r="G110" s="114"/>
    </row>
    <row r="111" spans="1:7" ht="15.75">
      <c r="B111"/>
      <c r="D111"/>
      <c r="E111" s="114"/>
      <c r="F111" s="114"/>
      <c r="G111" s="114"/>
    </row>
    <row r="112" spans="1:7" ht="15.75">
      <c r="B112"/>
      <c r="D112"/>
      <c r="E112" s="114"/>
      <c r="F112" s="114"/>
      <c r="G112" s="114"/>
    </row>
    <row r="113" spans="1:7" ht="15.75">
      <c r="A113" t="s">
        <v>12134</v>
      </c>
      <c r="B113" s="487" t="s">
        <v>7921</v>
      </c>
      <c r="C113" s="45" t="s">
        <v>7922</v>
      </c>
      <c r="D113" s="4">
        <v>10</v>
      </c>
      <c r="E113" s="114">
        <v>49.396352720000003</v>
      </c>
      <c r="F113" s="114"/>
      <c r="G113" s="114"/>
    </row>
    <row r="114" spans="1:7" ht="15.75">
      <c r="A114" t="s">
        <v>12135</v>
      </c>
      <c r="B114" s="487" t="s">
        <v>7923</v>
      </c>
      <c r="C114" s="45" t="s">
        <v>7924</v>
      </c>
      <c r="D114" s="4">
        <v>10</v>
      </c>
      <c r="E114" s="114">
        <v>53.864863520000007</v>
      </c>
      <c r="F114" s="114"/>
      <c r="G114" s="114"/>
    </row>
    <row r="115" spans="1:7" ht="15.75">
      <c r="A115" t="s">
        <v>12136</v>
      </c>
      <c r="B115" s="487" t="s">
        <v>7925</v>
      </c>
      <c r="C115" s="45" t="s">
        <v>7926</v>
      </c>
      <c r="D115" s="4">
        <v>10</v>
      </c>
      <c r="E115" s="114">
        <v>80.819362000000012</v>
      </c>
      <c r="F115" s="114"/>
      <c r="G115" s="114"/>
    </row>
    <row r="116" spans="1:7" ht="15.75">
      <c r="A116" t="s">
        <v>12137</v>
      </c>
      <c r="B116" s="487" t="s">
        <v>6458</v>
      </c>
      <c r="C116" s="45" t="s">
        <v>6459</v>
      </c>
      <c r="D116" s="4">
        <v>10</v>
      </c>
      <c r="E116" s="114">
        <v>89.723283519999995</v>
      </c>
      <c r="F116" s="114"/>
      <c r="G116" s="114"/>
    </row>
    <row r="117" spans="1:7" ht="15.75">
      <c r="B117" s="487" t="s">
        <v>6460</v>
      </c>
      <c r="C117" s="45" t="s">
        <v>6461</v>
      </c>
      <c r="D117" s="4">
        <v>10</v>
      </c>
      <c r="E117" s="114">
        <v>125.74720392</v>
      </c>
      <c r="F117" s="114"/>
      <c r="G117" s="114"/>
    </row>
    <row r="118" spans="1:7" ht="15.75">
      <c r="B118" s="487" t="s">
        <v>8025</v>
      </c>
      <c r="C118" s="45" t="s">
        <v>8026</v>
      </c>
      <c r="D118" s="4">
        <v>10</v>
      </c>
      <c r="E118" s="114">
        <v>134.68422552000001</v>
      </c>
      <c r="F118" s="114"/>
      <c r="G118" s="114"/>
    </row>
    <row r="119" spans="1:7" ht="15.75">
      <c r="B119" s="487" t="s">
        <v>8209</v>
      </c>
      <c r="C119" s="45" t="s">
        <v>8210</v>
      </c>
      <c r="D119" s="4">
        <v>5</v>
      </c>
      <c r="E119" s="114">
        <v>220.00519840000001</v>
      </c>
      <c r="F119" s="114"/>
      <c r="G119" s="114"/>
    </row>
    <row r="120" spans="1:7" ht="15.75">
      <c r="B120" s="487" t="s">
        <v>8049</v>
      </c>
      <c r="C120" s="45" t="s">
        <v>8050</v>
      </c>
      <c r="D120" s="4">
        <v>5</v>
      </c>
      <c r="E120" s="114">
        <v>278.32753936</v>
      </c>
      <c r="F120" s="114"/>
      <c r="G120" s="114"/>
    </row>
    <row r="121" spans="1:7" ht="15.75">
      <c r="B121"/>
      <c r="D121"/>
      <c r="F121" s="22"/>
      <c r="G121" s="114"/>
    </row>
    <row r="122" spans="1:7" ht="15.75">
      <c r="B122"/>
      <c r="D122"/>
      <c r="F122" s="22"/>
      <c r="G122" s="114"/>
    </row>
    <row r="123" spans="1:7" ht="15.75">
      <c r="A123" t="s">
        <v>13321</v>
      </c>
      <c r="B123" s="487" t="s">
        <v>10832</v>
      </c>
      <c r="C123" s="45" t="s">
        <v>10994</v>
      </c>
      <c r="D123" s="4">
        <v>1</v>
      </c>
      <c r="E123" s="114">
        <v>629.77182931499999</v>
      </c>
      <c r="F123" s="114"/>
    </row>
    <row r="124" spans="1:7" ht="15.75">
      <c r="A124" t="s">
        <v>12138</v>
      </c>
      <c r="B124" s="487" t="s">
        <v>10833</v>
      </c>
      <c r="C124" s="45" t="s">
        <v>10995</v>
      </c>
      <c r="D124" s="4">
        <v>1</v>
      </c>
      <c r="E124" s="114">
        <v>709.41555497999991</v>
      </c>
      <c r="F124" s="114"/>
    </row>
    <row r="125" spans="1:7" ht="15.75">
      <c r="A125" t="s">
        <v>12139</v>
      </c>
      <c r="B125" s="487" t="s">
        <v>8289</v>
      </c>
      <c r="C125" s="45" t="s">
        <v>8290</v>
      </c>
      <c r="D125" s="4">
        <v>1</v>
      </c>
      <c r="E125" s="114">
        <v>1083.15014961</v>
      </c>
      <c r="F125" s="114"/>
    </row>
    <row r="126" spans="1:7" ht="15.75">
      <c r="A126" t="s">
        <v>12140</v>
      </c>
      <c r="B126" s="487" t="s">
        <v>8293</v>
      </c>
      <c r="C126" s="45" t="s">
        <v>8294</v>
      </c>
      <c r="D126" s="4">
        <v>1</v>
      </c>
      <c r="E126" s="114">
        <v>1697.668889175</v>
      </c>
      <c r="F126" s="114"/>
    </row>
    <row r="127" spans="1:7" ht="15.75">
      <c r="A127" t="s">
        <v>12141</v>
      </c>
      <c r="B127" s="487" t="s">
        <v>8295</v>
      </c>
      <c r="C127" s="45" t="s">
        <v>8296</v>
      </c>
      <c r="D127" s="4">
        <v>1</v>
      </c>
      <c r="E127" s="114">
        <v>1542.4263312750002</v>
      </c>
      <c r="F127" s="114"/>
    </row>
    <row r="128" spans="1:7" ht="15.75">
      <c r="A128" t="s">
        <v>12142</v>
      </c>
      <c r="B128" s="487" t="s">
        <v>8303</v>
      </c>
      <c r="C128" s="45" t="s">
        <v>8304</v>
      </c>
      <c r="D128" s="4">
        <v>1</v>
      </c>
      <c r="E128" s="114">
        <v>1848.889150815</v>
      </c>
      <c r="F128" s="114"/>
    </row>
    <row r="129" spans="1:7" ht="15.75">
      <c r="A129" t="s">
        <v>12143</v>
      </c>
      <c r="B129" s="487" t="s">
        <v>8305</v>
      </c>
      <c r="C129" s="45" t="s">
        <v>8306</v>
      </c>
      <c r="D129" s="4">
        <v>1</v>
      </c>
      <c r="E129" s="114">
        <v>2989.2440362800003</v>
      </c>
      <c r="F129" s="114"/>
    </row>
    <row r="130" spans="1:7" ht="15.75">
      <c r="B130"/>
      <c r="D130"/>
      <c r="F130" s="22"/>
      <c r="G130" s="114"/>
    </row>
    <row r="131" spans="1:7" ht="15.75">
      <c r="A131" t="s">
        <v>12144</v>
      </c>
      <c r="B131" s="487" t="s">
        <v>8083</v>
      </c>
      <c r="C131" s="45" t="s">
        <v>8084</v>
      </c>
      <c r="D131" s="4">
        <v>1</v>
      </c>
      <c r="E131" s="114">
        <v>87.948185640000005</v>
      </c>
      <c r="F131" s="114"/>
    </row>
    <row r="132" spans="1:7" ht="15.75">
      <c r="A132" t="s">
        <v>12145</v>
      </c>
      <c r="B132" s="487" t="s">
        <v>8085</v>
      </c>
      <c r="C132" s="45" t="s">
        <v>8086</v>
      </c>
      <c r="D132" s="4">
        <v>1</v>
      </c>
      <c r="E132" s="114">
        <v>94.930711169999995</v>
      </c>
      <c r="F132" s="114"/>
    </row>
    <row r="133" spans="1:7" ht="15.75">
      <c r="A133" t="s">
        <v>12146</v>
      </c>
      <c r="B133" s="487" t="s">
        <v>8087</v>
      </c>
      <c r="C133" s="45" t="s">
        <v>8088</v>
      </c>
      <c r="D133" s="4">
        <v>1</v>
      </c>
      <c r="E133" s="114">
        <v>87.948185640000005</v>
      </c>
      <c r="F133" s="114"/>
    </row>
    <row r="134" spans="1:7" ht="15.75">
      <c r="A134" t="s">
        <v>12147</v>
      </c>
      <c r="B134" s="487" t="s">
        <v>8089</v>
      </c>
      <c r="C134" s="45" t="s">
        <v>8090</v>
      </c>
      <c r="D134" s="4">
        <v>1</v>
      </c>
      <c r="E134" s="114">
        <v>94.930711169999995</v>
      </c>
      <c r="F134" s="114"/>
    </row>
    <row r="135" spans="1:7" ht="15.75">
      <c r="B135"/>
      <c r="D135"/>
      <c r="F135" s="22"/>
      <c r="G135" s="114"/>
    </row>
    <row r="136" spans="1:7" ht="15.75">
      <c r="B136"/>
      <c r="D136"/>
      <c r="F136" s="22"/>
      <c r="G136" s="114"/>
    </row>
    <row r="137" spans="1:7" ht="15.75">
      <c r="B137" s="487" t="s">
        <v>8346</v>
      </c>
      <c r="C137" s="45" t="s">
        <v>8347</v>
      </c>
      <c r="D137" s="4">
        <v>1</v>
      </c>
      <c r="E137" s="114">
        <v>32.92354624</v>
      </c>
      <c r="F137" s="114"/>
      <c r="G137" s="114"/>
    </row>
    <row r="138" spans="1:7" ht="15.75">
      <c r="B138" s="487" t="s">
        <v>8348</v>
      </c>
      <c r="C138" s="45" t="s">
        <v>8349</v>
      </c>
      <c r="D138" s="4">
        <v>1</v>
      </c>
      <c r="E138" s="114">
        <v>32.92354624</v>
      </c>
      <c r="F138" s="114"/>
      <c r="G138" s="114"/>
    </row>
    <row r="139" spans="1:7" ht="15.75">
      <c r="B139" s="487" t="s">
        <v>8350</v>
      </c>
      <c r="C139" s="45" t="s">
        <v>8351</v>
      </c>
      <c r="D139" s="4">
        <v>1</v>
      </c>
      <c r="E139" s="114">
        <v>32.92354624</v>
      </c>
      <c r="F139" s="114"/>
      <c r="G139" s="114"/>
    </row>
    <row r="140" spans="1:7" ht="15.75">
      <c r="B140" s="487" t="s">
        <v>8352</v>
      </c>
      <c r="C140" s="45" t="s">
        <v>8353</v>
      </c>
      <c r="D140" s="4">
        <v>1</v>
      </c>
      <c r="E140" s="114">
        <v>32.92354624</v>
      </c>
      <c r="F140" s="114"/>
      <c r="G140" s="114"/>
    </row>
    <row r="141" spans="1:7" ht="15.75">
      <c r="B141" s="487" t="s">
        <v>8354</v>
      </c>
      <c r="C141" s="45" t="s">
        <v>8355</v>
      </c>
      <c r="D141" s="4">
        <v>1</v>
      </c>
      <c r="E141" s="114">
        <v>32.92354624</v>
      </c>
      <c r="F141" s="114"/>
      <c r="G141" s="114"/>
    </row>
    <row r="142" spans="1:7" ht="15.75">
      <c r="B142" s="487" t="s">
        <v>8356</v>
      </c>
      <c r="C142" s="45" t="s">
        <v>8357</v>
      </c>
      <c r="D142" s="4">
        <v>1</v>
      </c>
      <c r="E142" s="114">
        <v>32.92354624</v>
      </c>
      <c r="F142" s="114"/>
      <c r="G142" s="114"/>
    </row>
    <row r="143" spans="1:7" ht="15.75">
      <c r="B143" s="487" t="s">
        <v>8358</v>
      </c>
      <c r="C143" s="45" t="s">
        <v>8359</v>
      </c>
      <c r="D143" s="4">
        <v>1</v>
      </c>
      <c r="E143" s="114">
        <v>32.92354624</v>
      </c>
      <c r="F143" s="114"/>
      <c r="G143" s="114"/>
    </row>
    <row r="144" spans="1:7" ht="15.75">
      <c r="A144" t="s">
        <v>13318</v>
      </c>
      <c r="B144" s="487" t="s">
        <v>8360</v>
      </c>
      <c r="C144" s="45" t="s">
        <v>8163</v>
      </c>
      <c r="D144" s="4">
        <v>1</v>
      </c>
      <c r="E144" s="114">
        <v>32.92354624</v>
      </c>
      <c r="F144" s="114"/>
      <c r="G144" s="114"/>
    </row>
    <row r="145" spans="1:7" ht="15.75">
      <c r="B145" s="487" t="s">
        <v>8164</v>
      </c>
      <c r="C145" s="45" t="s">
        <v>8165</v>
      </c>
      <c r="D145" s="4">
        <v>1</v>
      </c>
      <c r="E145" s="114">
        <v>32.92354624</v>
      </c>
      <c r="F145" s="114"/>
      <c r="G145" s="114"/>
    </row>
    <row r="146" spans="1:7" ht="15.75">
      <c r="B146" s="487" t="s">
        <v>8166</v>
      </c>
      <c r="C146" s="45" t="s">
        <v>8167</v>
      </c>
      <c r="D146" s="4">
        <v>1</v>
      </c>
      <c r="E146" s="114">
        <v>32.92354624</v>
      </c>
      <c r="F146" s="114"/>
      <c r="G146" s="114"/>
    </row>
    <row r="147" spans="1:7" ht="15.75">
      <c r="A147" t="s">
        <v>13319</v>
      </c>
      <c r="B147" s="487" t="s">
        <v>8168</v>
      </c>
      <c r="C147" s="45" t="s">
        <v>8169</v>
      </c>
      <c r="D147" s="4">
        <v>1</v>
      </c>
      <c r="E147" s="114">
        <v>32.92354624</v>
      </c>
      <c r="F147" s="114"/>
      <c r="G147" s="114"/>
    </row>
    <row r="148" spans="1:7" ht="15.75">
      <c r="A148" t="s">
        <v>13320</v>
      </c>
      <c r="B148" s="487" t="s">
        <v>8170</v>
      </c>
      <c r="C148" s="45" t="s">
        <v>8171</v>
      </c>
      <c r="D148" s="4">
        <v>1</v>
      </c>
      <c r="E148" s="114">
        <v>32.92354624</v>
      </c>
      <c r="F148" s="114"/>
      <c r="G148" s="114"/>
    </row>
    <row r="149" spans="1:7" ht="15.75">
      <c r="B149" s="487" t="s">
        <v>8172</v>
      </c>
      <c r="C149" s="45" t="s">
        <v>8173</v>
      </c>
      <c r="D149" s="4">
        <v>1</v>
      </c>
      <c r="E149" s="114">
        <v>32.92354624</v>
      </c>
      <c r="F149" s="114"/>
      <c r="G149" s="114"/>
    </row>
    <row r="150" spans="1:7" ht="15.75">
      <c r="B150"/>
      <c r="D150"/>
      <c r="E150" s="114"/>
      <c r="F150" s="114"/>
      <c r="G150" s="114"/>
    </row>
    <row r="151" spans="1:7" ht="15.75">
      <c r="B151"/>
      <c r="D151"/>
      <c r="E151" s="114"/>
      <c r="F151" s="114"/>
      <c r="G151" s="114"/>
    </row>
    <row r="152" spans="1:7" ht="15.75">
      <c r="B152" s="487" t="s">
        <v>7927</v>
      </c>
      <c r="C152" s="45" t="s">
        <v>7928</v>
      </c>
      <c r="D152" s="4">
        <v>1</v>
      </c>
      <c r="E152" s="114">
        <v>39.62079576</v>
      </c>
      <c r="F152" s="114"/>
      <c r="G152" s="114"/>
    </row>
    <row r="153" spans="1:7" ht="15.75">
      <c r="B153" s="487" t="s">
        <v>7929</v>
      </c>
      <c r="C153" s="45" t="s">
        <v>7930</v>
      </c>
      <c r="D153" s="4">
        <v>1</v>
      </c>
      <c r="E153" s="114">
        <v>39.62079576</v>
      </c>
      <c r="F153" s="114"/>
      <c r="G153" s="114"/>
    </row>
    <row r="154" spans="1:7" ht="15.75">
      <c r="B154" s="487" t="s">
        <v>7931</v>
      </c>
      <c r="C154" s="45" t="s">
        <v>7932</v>
      </c>
      <c r="D154" s="4">
        <v>1</v>
      </c>
      <c r="E154" s="114">
        <v>39.62079576</v>
      </c>
      <c r="F154" s="114"/>
      <c r="G154" s="114"/>
    </row>
    <row r="155" spans="1:7" ht="15.75">
      <c r="A155" t="s">
        <v>12148</v>
      </c>
      <c r="B155" s="487" t="s">
        <v>7933</v>
      </c>
      <c r="C155" s="45" t="s">
        <v>7934</v>
      </c>
      <c r="D155" s="4">
        <v>1</v>
      </c>
      <c r="E155" s="114">
        <v>39.62079576</v>
      </c>
      <c r="F155" s="114"/>
      <c r="G155" s="114"/>
    </row>
    <row r="156" spans="1:7" ht="15.75">
      <c r="A156" t="s">
        <v>12149</v>
      </c>
      <c r="B156" s="487" t="s">
        <v>7935</v>
      </c>
      <c r="C156" s="45" t="s">
        <v>7936</v>
      </c>
      <c r="D156" s="4">
        <v>1</v>
      </c>
      <c r="E156" s="114">
        <v>39.62079576</v>
      </c>
      <c r="F156" s="114"/>
      <c r="G156" s="114"/>
    </row>
    <row r="157" spans="1:7" ht="15.75">
      <c r="A157" t="s">
        <v>12150</v>
      </c>
      <c r="B157" s="487" t="s">
        <v>7937</v>
      </c>
      <c r="C157" s="45" t="s">
        <v>7938</v>
      </c>
      <c r="D157" s="4">
        <v>1</v>
      </c>
      <c r="E157" s="114">
        <v>39.62079576</v>
      </c>
      <c r="F157" s="114"/>
      <c r="G157" s="114"/>
    </row>
    <row r="158" spans="1:7" ht="15.75">
      <c r="A158" t="s">
        <v>12151</v>
      </c>
      <c r="B158" s="487" t="s">
        <v>7939</v>
      </c>
      <c r="C158" s="45" t="s">
        <v>7940</v>
      </c>
      <c r="D158" s="4">
        <v>1</v>
      </c>
      <c r="E158" s="114">
        <v>39.62079576</v>
      </c>
      <c r="F158" s="114"/>
      <c r="G158" s="114"/>
    </row>
    <row r="159" spans="1:7" ht="15.75">
      <c r="A159" t="s">
        <v>12152</v>
      </c>
      <c r="B159" s="487" t="s">
        <v>7941</v>
      </c>
      <c r="C159" s="45" t="s">
        <v>7942</v>
      </c>
      <c r="D159" s="4">
        <v>1</v>
      </c>
      <c r="E159" s="114">
        <v>39.62079576</v>
      </c>
      <c r="F159" s="114"/>
      <c r="G159" s="114"/>
    </row>
    <row r="160" spans="1:7" ht="15.75">
      <c r="A160" t="s">
        <v>12153</v>
      </c>
      <c r="B160" s="487" t="s">
        <v>7943</v>
      </c>
      <c r="C160" s="45" t="s">
        <v>7944</v>
      </c>
      <c r="D160" s="4">
        <v>1</v>
      </c>
      <c r="E160" s="114">
        <v>39.62079576</v>
      </c>
      <c r="F160" s="114"/>
      <c r="G160" s="114"/>
    </row>
    <row r="161" spans="1:7" ht="15.75">
      <c r="A161" t="s">
        <v>12154</v>
      </c>
      <c r="B161" s="487" t="s">
        <v>7945</v>
      </c>
      <c r="C161" s="45" t="s">
        <v>7946</v>
      </c>
      <c r="D161" s="4">
        <v>1</v>
      </c>
      <c r="E161" s="114">
        <v>39.62079576</v>
      </c>
      <c r="F161" s="114"/>
      <c r="G161" s="114"/>
    </row>
    <row r="162" spans="1:7" ht="15.75">
      <c r="A162" t="s">
        <v>12155</v>
      </c>
      <c r="B162" s="487" t="s">
        <v>7947</v>
      </c>
      <c r="C162" s="45" t="s">
        <v>7948</v>
      </c>
      <c r="D162" s="4">
        <v>1</v>
      </c>
      <c r="E162" s="114">
        <v>39.62079576</v>
      </c>
      <c r="F162" s="114"/>
      <c r="G162" s="114"/>
    </row>
    <row r="163" spans="1:7" ht="15.75">
      <c r="A163" t="s">
        <v>12156</v>
      </c>
      <c r="B163" s="487" t="s">
        <v>7949</v>
      </c>
      <c r="C163" s="45" t="s">
        <v>7950</v>
      </c>
      <c r="D163" s="4">
        <v>1</v>
      </c>
      <c r="E163" s="114">
        <v>44.894741840000002</v>
      </c>
      <c r="F163" s="114"/>
      <c r="G163" s="114"/>
    </row>
    <row r="164" spans="1:7" ht="15.75">
      <c r="A164" t="s">
        <v>12157</v>
      </c>
      <c r="B164" s="487" t="s">
        <v>7951</v>
      </c>
      <c r="C164" s="45" t="s">
        <v>7952</v>
      </c>
      <c r="D164" s="4">
        <v>1</v>
      </c>
      <c r="E164" s="114">
        <v>44.894741840000002</v>
      </c>
      <c r="F164" s="114"/>
      <c r="G164" s="114"/>
    </row>
    <row r="165" spans="1:7" ht="15.75">
      <c r="A165" t="s">
        <v>12158</v>
      </c>
      <c r="B165" s="487" t="s">
        <v>7953</v>
      </c>
      <c r="C165" s="45" t="s">
        <v>7954</v>
      </c>
      <c r="D165" s="4">
        <v>1</v>
      </c>
      <c r="E165" s="114">
        <v>44.894741840000002</v>
      </c>
      <c r="F165" s="114"/>
      <c r="G165" s="114"/>
    </row>
    <row r="166" spans="1:7" ht="15.75">
      <c r="A166" t="s">
        <v>12159</v>
      </c>
      <c r="B166" s="487" t="s">
        <v>7955</v>
      </c>
      <c r="C166" s="45" t="s">
        <v>7956</v>
      </c>
      <c r="D166" s="4">
        <v>1</v>
      </c>
      <c r="E166" s="114">
        <v>69.499134640000008</v>
      </c>
      <c r="F166" s="114"/>
      <c r="G166" s="114"/>
    </row>
    <row r="167" spans="1:7" ht="15.75">
      <c r="A167" t="s">
        <v>12160</v>
      </c>
      <c r="B167" s="487" t="s">
        <v>7957</v>
      </c>
      <c r="C167" s="45" t="s">
        <v>7958</v>
      </c>
      <c r="D167" s="4">
        <v>1</v>
      </c>
      <c r="E167" s="114">
        <v>69.499134640000008</v>
      </c>
      <c r="F167" s="114"/>
      <c r="G167" s="114"/>
    </row>
    <row r="168" spans="1:7" ht="15.75">
      <c r="B168"/>
      <c r="D168"/>
      <c r="E168" s="114"/>
      <c r="F168" s="114"/>
      <c r="G168" s="114"/>
    </row>
    <row r="169" spans="1:7" ht="15.75">
      <c r="B169"/>
      <c r="D169"/>
      <c r="E169" s="114"/>
      <c r="F169" s="114"/>
      <c r="G169" s="114"/>
    </row>
    <row r="170" spans="1:7" ht="15.75">
      <c r="A170" t="s">
        <v>12161</v>
      </c>
      <c r="B170" s="487" t="s">
        <v>7959</v>
      </c>
      <c r="C170" s="45" t="s">
        <v>7960</v>
      </c>
      <c r="D170" s="4">
        <v>1</v>
      </c>
      <c r="E170" s="114">
        <v>95.32823040000001</v>
      </c>
      <c r="F170" s="114"/>
      <c r="G170" s="114"/>
    </row>
    <row r="171" spans="1:7" ht="15.75">
      <c r="A171" t="s">
        <v>12162</v>
      </c>
      <c r="B171" s="487" t="s">
        <v>7961</v>
      </c>
      <c r="C171" s="45" t="s">
        <v>7962</v>
      </c>
      <c r="D171" s="4">
        <v>1</v>
      </c>
      <c r="E171" s="114">
        <v>107.42079296000001</v>
      </c>
      <c r="F171" s="114"/>
      <c r="G171" s="114"/>
    </row>
    <row r="172" spans="1:7" ht="15.75">
      <c r="A172" t="s">
        <v>12163</v>
      </c>
      <c r="B172" s="487" t="s">
        <v>7963</v>
      </c>
      <c r="C172" s="45" t="s">
        <v>7964</v>
      </c>
      <c r="D172" s="4">
        <v>1</v>
      </c>
      <c r="E172" s="114">
        <v>111.59140304</v>
      </c>
      <c r="F172" s="114"/>
      <c r="G172" s="114"/>
    </row>
    <row r="173" spans="1:7" ht="15.75">
      <c r="A173" t="s">
        <v>12164</v>
      </c>
      <c r="B173" s="487" t="s">
        <v>7965</v>
      </c>
      <c r="C173" s="45" t="s">
        <v>7966</v>
      </c>
      <c r="D173" s="4">
        <v>1</v>
      </c>
      <c r="E173" s="114">
        <v>125.27276944</v>
      </c>
      <c r="F173" s="114"/>
      <c r="G173" s="114"/>
    </row>
    <row r="174" spans="1:7" ht="15.75">
      <c r="A174" t="s">
        <v>12165</v>
      </c>
      <c r="B174" s="487" t="s">
        <v>7967</v>
      </c>
      <c r="C174" s="45" t="s">
        <v>7968</v>
      </c>
      <c r="D174" s="4">
        <v>1</v>
      </c>
      <c r="E174" s="114">
        <v>169.61435802</v>
      </c>
      <c r="F174" s="114"/>
    </row>
    <row r="175" spans="1:7" ht="15.75">
      <c r="B175"/>
      <c r="D175"/>
      <c r="F175" s="22"/>
      <c r="G175" s="114"/>
    </row>
    <row r="176" spans="1:7" ht="15.75">
      <c r="B176"/>
      <c r="D176"/>
      <c r="F176" s="22"/>
      <c r="G176" s="114"/>
    </row>
    <row r="177" spans="1:7" ht="15.75">
      <c r="A177" t="s">
        <v>12166</v>
      </c>
      <c r="B177" s="487" t="s">
        <v>7969</v>
      </c>
      <c r="C177" s="45" t="s">
        <v>7970</v>
      </c>
      <c r="D177" s="4">
        <v>1</v>
      </c>
      <c r="E177" s="114">
        <v>172.45030285500002</v>
      </c>
      <c r="F177" s="114"/>
    </row>
    <row r="178" spans="1:7" ht="15.75">
      <c r="A178" t="s">
        <v>12167</v>
      </c>
      <c r="B178" s="487" t="s">
        <v>7971</v>
      </c>
      <c r="C178" s="45" t="s">
        <v>7972</v>
      </c>
      <c r="D178" s="4">
        <v>1</v>
      </c>
      <c r="E178" s="114">
        <v>188.34741194999998</v>
      </c>
      <c r="F178" s="114"/>
    </row>
    <row r="179" spans="1:7" ht="15.75">
      <c r="A179" t="s">
        <v>12168</v>
      </c>
      <c r="B179" s="487" t="s">
        <v>7973</v>
      </c>
      <c r="C179" s="45" t="s">
        <v>7974</v>
      </c>
      <c r="D179" s="4">
        <v>1</v>
      </c>
      <c r="E179" s="114">
        <v>210.888089025</v>
      </c>
      <c r="F179" s="114"/>
    </row>
    <row r="180" spans="1:7" ht="15.75">
      <c r="B180"/>
      <c r="D180"/>
      <c r="F180" s="22"/>
      <c r="G180" s="114"/>
    </row>
    <row r="181" spans="1:7" ht="15.75">
      <c r="A181" t="s">
        <v>12169</v>
      </c>
      <c r="B181" s="487" t="s">
        <v>7975</v>
      </c>
      <c r="C181" s="45" t="s">
        <v>7976</v>
      </c>
      <c r="D181" s="4">
        <v>1</v>
      </c>
      <c r="E181" s="114">
        <v>369.24905638500002</v>
      </c>
      <c r="F181" s="114"/>
    </row>
    <row r="182" spans="1:7" ht="15.75">
      <c r="A182" t="s">
        <v>12170</v>
      </c>
      <c r="B182" s="487" t="s">
        <v>7977</v>
      </c>
      <c r="C182" s="45" t="s">
        <v>7978</v>
      </c>
      <c r="D182" s="4">
        <v>1</v>
      </c>
      <c r="E182" s="114">
        <v>383.40618338999997</v>
      </c>
      <c r="F182" s="114"/>
    </row>
    <row r="183" spans="1:7" ht="15.75">
      <c r="A183" t="s">
        <v>12171</v>
      </c>
      <c r="B183" s="487" t="s">
        <v>7979</v>
      </c>
      <c r="C183" s="45" t="s">
        <v>7980</v>
      </c>
      <c r="D183" s="4">
        <v>1</v>
      </c>
      <c r="E183" s="114">
        <v>397.61980332000002</v>
      </c>
      <c r="F183" s="114"/>
    </row>
    <row r="184" spans="1:7" ht="15.75">
      <c r="A184" t="s">
        <v>12172</v>
      </c>
      <c r="B184" s="487" t="s">
        <v>7981</v>
      </c>
      <c r="C184" s="45" t="s">
        <v>7982</v>
      </c>
      <c r="D184" s="4">
        <v>1</v>
      </c>
      <c r="E184" s="114">
        <v>411.83342325000001</v>
      </c>
      <c r="F184" s="114"/>
    </row>
    <row r="185" spans="1:7" ht="15.75">
      <c r="A185" t="s">
        <v>12173</v>
      </c>
      <c r="B185" s="487" t="s">
        <v>8180</v>
      </c>
      <c r="C185" s="45" t="s">
        <v>8181</v>
      </c>
      <c r="D185" s="4">
        <v>1</v>
      </c>
      <c r="E185" s="114">
        <v>511.19317973999995</v>
      </c>
      <c r="F185" s="114"/>
    </row>
    <row r="186" spans="1:7" ht="15.75">
      <c r="A186" t="s">
        <v>12174</v>
      </c>
      <c r="B186" s="487" t="s">
        <v>8182</v>
      </c>
      <c r="C186" s="45" t="s">
        <v>8183</v>
      </c>
      <c r="D186" s="4">
        <v>1</v>
      </c>
      <c r="E186" s="114">
        <v>525.37290391500005</v>
      </c>
      <c r="F186" s="114"/>
    </row>
    <row r="187" spans="1:7" ht="15.75">
      <c r="A187" t="s">
        <v>12175</v>
      </c>
      <c r="B187" s="487" t="s">
        <v>8184</v>
      </c>
      <c r="C187" s="45" t="s">
        <v>8185</v>
      </c>
      <c r="D187" s="4">
        <v>1</v>
      </c>
      <c r="E187" s="114">
        <v>539.56392667500006</v>
      </c>
      <c r="F187" s="114"/>
    </row>
    <row r="188" spans="1:7" ht="15.75">
      <c r="B188"/>
      <c r="D188"/>
      <c r="F188" s="22"/>
      <c r="G188" s="114"/>
    </row>
    <row r="189" spans="1:7" ht="15.75">
      <c r="B189"/>
      <c r="D189"/>
      <c r="F189" s="22"/>
      <c r="G189" s="114"/>
    </row>
    <row r="190" spans="1:7" ht="15.75">
      <c r="B190"/>
      <c r="D190"/>
      <c r="F190" s="22"/>
      <c r="G190" s="114"/>
    </row>
    <row r="191" spans="1:7" ht="15.75">
      <c r="A191" t="s">
        <v>12176</v>
      </c>
      <c r="B191" s="487" t="s">
        <v>8212</v>
      </c>
      <c r="C191" s="45" t="s">
        <v>8369</v>
      </c>
      <c r="D191" s="4">
        <v>1</v>
      </c>
      <c r="E191" s="114">
        <v>809.36315616000002</v>
      </c>
      <c r="F191" s="114"/>
      <c r="G191" s="114"/>
    </row>
    <row r="192" spans="1:7" ht="15.75">
      <c r="A192" t="s">
        <v>12177</v>
      </c>
      <c r="B192" s="487" t="s">
        <v>8370</v>
      </c>
      <c r="C192" s="45" t="s">
        <v>8371</v>
      </c>
      <c r="D192" s="4">
        <v>1</v>
      </c>
      <c r="E192" s="114">
        <v>872.5512088800001</v>
      </c>
      <c r="F192" s="114"/>
      <c r="G192" s="114"/>
    </row>
    <row r="193" spans="1:7" ht="15.75">
      <c r="A193" t="s">
        <v>12178</v>
      </c>
      <c r="B193" s="487" t="s">
        <v>8372</v>
      </c>
      <c r="C193" s="45" t="s">
        <v>8211</v>
      </c>
      <c r="D193" s="4">
        <v>1</v>
      </c>
      <c r="E193" s="114">
        <v>1013.2817156800002</v>
      </c>
      <c r="F193" s="114"/>
      <c r="G193" s="114"/>
    </row>
    <row r="194" spans="1:7" ht="15.75">
      <c r="A194" t="s">
        <v>12179</v>
      </c>
      <c r="B194" s="487" t="s">
        <v>8051</v>
      </c>
      <c r="C194" s="45" t="s">
        <v>8052</v>
      </c>
      <c r="D194" s="4">
        <v>1</v>
      </c>
      <c r="E194" s="114">
        <v>1155.8547936</v>
      </c>
      <c r="F194" s="114"/>
      <c r="G194" s="114"/>
    </row>
    <row r="195" spans="1:7" ht="15.75">
      <c r="A195" t="s">
        <v>12180</v>
      </c>
      <c r="B195" s="487" t="s">
        <v>8053</v>
      </c>
      <c r="C195" s="45" t="s">
        <v>8054</v>
      </c>
      <c r="D195" s="4">
        <v>1</v>
      </c>
      <c r="E195" s="114">
        <v>1263.9044880800002</v>
      </c>
      <c r="F195" s="114"/>
      <c r="G195" s="114"/>
    </row>
    <row r="196" spans="1:7" ht="15.75">
      <c r="A196" t="s">
        <v>12181</v>
      </c>
      <c r="B196" s="487" t="s">
        <v>8055</v>
      </c>
      <c r="C196" s="45" t="s">
        <v>8056</v>
      </c>
      <c r="D196" s="4">
        <v>1</v>
      </c>
      <c r="E196" s="114">
        <v>1372.5168839200001</v>
      </c>
      <c r="F196" s="114"/>
      <c r="G196" s="114"/>
    </row>
    <row r="197" spans="1:7" ht="15.75">
      <c r="A197" t="s">
        <v>12182</v>
      </c>
      <c r="B197" s="487" t="s">
        <v>8057</v>
      </c>
      <c r="C197" s="45" t="s">
        <v>8213</v>
      </c>
      <c r="D197" s="4">
        <v>1</v>
      </c>
      <c r="E197" s="114">
        <v>1480.8313790400005</v>
      </c>
      <c r="F197" s="114"/>
      <c r="G197" s="114"/>
    </row>
    <row r="198" spans="1:7" ht="15.75">
      <c r="A198" t="s">
        <v>12183</v>
      </c>
      <c r="B198" s="487" t="s">
        <v>8214</v>
      </c>
      <c r="C198" s="45" t="s">
        <v>8215</v>
      </c>
      <c r="D198" s="4">
        <v>1</v>
      </c>
      <c r="E198" s="114">
        <v>2525.8450380800009</v>
      </c>
      <c r="F198" s="114"/>
      <c r="G198" s="114"/>
    </row>
    <row r="199" spans="1:7" ht="15.75">
      <c r="A199" t="s">
        <v>12184</v>
      </c>
      <c r="B199" s="487" t="s">
        <v>8216</v>
      </c>
      <c r="C199" s="45" t="s">
        <v>8217</v>
      </c>
      <c r="D199" s="4">
        <v>1</v>
      </c>
      <c r="E199" s="114">
        <v>2919.3056890400003</v>
      </c>
      <c r="F199" s="114"/>
      <c r="G199" s="114"/>
    </row>
    <row r="200" spans="1:7" ht="15.75">
      <c r="A200" t="s">
        <v>12185</v>
      </c>
      <c r="B200" s="487" t="s">
        <v>8218</v>
      </c>
      <c r="C200" s="45" t="s">
        <v>8219</v>
      </c>
      <c r="D200" s="4">
        <v>1</v>
      </c>
      <c r="E200" s="114">
        <v>3729.8383813600003</v>
      </c>
      <c r="F200" s="114"/>
      <c r="G200" s="114"/>
    </row>
    <row r="201" spans="1:7" ht="15.75">
      <c r="A201" t="s">
        <v>12186</v>
      </c>
      <c r="B201" s="487" t="s">
        <v>8220</v>
      </c>
      <c r="C201" s="45" t="s">
        <v>8221</v>
      </c>
      <c r="D201" s="4">
        <v>1</v>
      </c>
      <c r="E201" s="114">
        <v>4262.7827694400003</v>
      </c>
      <c r="F201" s="114"/>
      <c r="G201" s="114"/>
    </row>
    <row r="202" spans="1:7" ht="15.75">
      <c r="A202" t="s">
        <v>12187</v>
      </c>
      <c r="B202" s="487" t="s">
        <v>8222</v>
      </c>
      <c r="C202" s="45" t="s">
        <v>8223</v>
      </c>
      <c r="D202" s="4">
        <v>1</v>
      </c>
      <c r="E202" s="114">
        <v>4864.1781229600001</v>
      </c>
      <c r="F202" s="114"/>
      <c r="G202" s="114"/>
    </row>
    <row r="203" spans="1:7" ht="15.75">
      <c r="B203"/>
      <c r="D203"/>
      <c r="F203" s="22"/>
      <c r="G203" s="114"/>
    </row>
    <row r="204" spans="1:7" ht="15.75">
      <c r="B204"/>
      <c r="D204"/>
      <c r="F204" s="22"/>
      <c r="G204" s="114"/>
    </row>
    <row r="205" spans="1:7" ht="15.75">
      <c r="B205" s="4" t="s">
        <v>13524</v>
      </c>
      <c r="C205" s="45" t="s">
        <v>13525</v>
      </c>
      <c r="D205" s="4">
        <v>1</v>
      </c>
      <c r="E205" s="114">
        <v>298.282644</v>
      </c>
      <c r="F205" s="114"/>
    </row>
    <row r="206" spans="1:7" ht="15.75">
      <c r="B206" s="4" t="s">
        <v>13526</v>
      </c>
      <c r="C206" s="45" t="s">
        <v>13527</v>
      </c>
      <c r="D206" s="4">
        <v>1</v>
      </c>
      <c r="E206" s="114">
        <v>302.37273176999997</v>
      </c>
      <c r="F206" s="114"/>
    </row>
    <row r="207" spans="1:7" ht="15.75">
      <c r="B207" s="4" t="s">
        <v>13528</v>
      </c>
      <c r="C207" s="45" t="s">
        <v>13529</v>
      </c>
      <c r="D207" s="4">
        <v>1</v>
      </c>
      <c r="E207" s="114">
        <v>338.61859244999999</v>
      </c>
      <c r="F207" s="114"/>
    </row>
    <row r="208" spans="1:7" ht="15.75">
      <c r="B208" s="4" t="s">
        <v>13530</v>
      </c>
      <c r="C208" s="45" t="s">
        <v>13531</v>
      </c>
      <c r="D208" s="4">
        <v>1</v>
      </c>
      <c r="E208" s="114">
        <v>471.68202799500006</v>
      </c>
      <c r="F208" s="114"/>
    </row>
    <row r="209" spans="1:7" ht="15.75">
      <c r="B209" s="4" t="s">
        <v>13532</v>
      </c>
      <c r="C209" s="45" t="s">
        <v>13533</v>
      </c>
      <c r="D209" s="4">
        <v>1</v>
      </c>
      <c r="E209" s="114">
        <v>548.21864278499993</v>
      </c>
      <c r="F209" s="114"/>
    </row>
    <row r="210" spans="1:7" ht="15.75">
      <c r="B210"/>
      <c r="D210"/>
      <c r="E210" s="114"/>
      <c r="F210" s="114"/>
    </row>
    <row r="211" spans="1:7" ht="15.75">
      <c r="B211"/>
      <c r="D211"/>
      <c r="E211" s="114"/>
      <c r="F211" s="114"/>
    </row>
    <row r="212" spans="1:7" ht="15.75">
      <c r="A212" t="s">
        <v>12188</v>
      </c>
      <c r="B212" s="487" t="s">
        <v>8224</v>
      </c>
      <c r="C212" s="45" t="s">
        <v>8225</v>
      </c>
      <c r="D212" s="4">
        <v>1</v>
      </c>
      <c r="E212" s="114">
        <v>556.89595606500006</v>
      </c>
      <c r="F212" s="114"/>
    </row>
    <row r="213" spans="1:7" ht="15.75">
      <c r="A213" t="s">
        <v>12189</v>
      </c>
      <c r="B213" s="487" t="s">
        <v>8226</v>
      </c>
      <c r="C213" s="45" t="s">
        <v>8227</v>
      </c>
      <c r="D213" s="4">
        <v>1</v>
      </c>
      <c r="E213" s="114">
        <v>581.01843503999999</v>
      </c>
      <c r="F213" s="114"/>
    </row>
    <row r="214" spans="1:7" ht="15.75">
      <c r="A214" t="s">
        <v>12190</v>
      </c>
      <c r="B214" s="487" t="s">
        <v>8228</v>
      </c>
      <c r="C214" s="45" t="s">
        <v>8229</v>
      </c>
      <c r="D214" s="4">
        <v>1</v>
      </c>
      <c r="E214" s="114">
        <v>629.50066327500008</v>
      </c>
      <c r="F214" s="114"/>
    </row>
    <row r="215" spans="1:7" ht="15.75">
      <c r="A215" t="s">
        <v>12191</v>
      </c>
      <c r="B215" s="487" t="s">
        <v>8230</v>
      </c>
      <c r="C215" s="45" t="s">
        <v>8231</v>
      </c>
      <c r="D215" s="4">
        <v>1</v>
      </c>
      <c r="E215" s="114">
        <v>726.31823813999995</v>
      </c>
      <c r="F215" s="114"/>
    </row>
    <row r="216" spans="1:7" ht="15.75">
      <c r="A216" t="s">
        <v>12192</v>
      </c>
      <c r="B216" s="487" t="s">
        <v>8232</v>
      </c>
      <c r="C216" s="45" t="s">
        <v>8233</v>
      </c>
      <c r="D216" s="4">
        <v>1</v>
      </c>
      <c r="E216" s="114">
        <v>823.72333942499984</v>
      </c>
      <c r="F216" s="114"/>
    </row>
    <row r="217" spans="1:7" ht="15.75">
      <c r="A217" t="s">
        <v>12193</v>
      </c>
      <c r="B217" s="487" t="s">
        <v>8234</v>
      </c>
      <c r="C217" s="45" t="s">
        <v>8235</v>
      </c>
      <c r="D217" s="4">
        <v>1</v>
      </c>
      <c r="E217" s="114">
        <v>1249.8381741149999</v>
      </c>
      <c r="F217" s="114"/>
    </row>
    <row r="218" spans="1:7" ht="15.75">
      <c r="A218" t="s">
        <v>12194</v>
      </c>
      <c r="B218" s="487" t="s">
        <v>8236</v>
      </c>
      <c r="C218" s="45" t="s">
        <v>8062</v>
      </c>
      <c r="D218" s="4">
        <v>1</v>
      </c>
      <c r="E218" s="114">
        <v>1380.687087</v>
      </c>
      <c r="F218" s="114"/>
    </row>
    <row r="219" spans="1:7" ht="15.75">
      <c r="A219" t="s">
        <v>12195</v>
      </c>
      <c r="B219" s="487" t="s">
        <v>8063</v>
      </c>
      <c r="C219" s="45" t="s">
        <v>8064</v>
      </c>
      <c r="D219" s="4">
        <v>1</v>
      </c>
      <c r="E219" s="114">
        <v>2338.8070950000001</v>
      </c>
      <c r="F219" s="114"/>
    </row>
    <row r="220" spans="1:7" ht="15.75">
      <c r="A220" t="s">
        <v>12196</v>
      </c>
      <c r="B220" s="487" t="s">
        <v>8065</v>
      </c>
      <c r="C220" s="45" t="s">
        <v>8066</v>
      </c>
      <c r="D220" s="4">
        <v>1</v>
      </c>
      <c r="E220" s="114">
        <v>2963.1217077599999</v>
      </c>
      <c r="F220" s="114"/>
    </row>
    <row r="221" spans="1:7" ht="15.75">
      <c r="A221" t="s">
        <v>12197</v>
      </c>
      <c r="B221" s="487" t="s">
        <v>8067</v>
      </c>
      <c r="C221" s="45" t="s">
        <v>8068</v>
      </c>
      <c r="D221" s="4">
        <v>1</v>
      </c>
      <c r="E221" s="114">
        <v>3829.8022673549999</v>
      </c>
      <c r="F221" s="114"/>
    </row>
    <row r="222" spans="1:7" ht="15.75">
      <c r="A222" t="s">
        <v>12198</v>
      </c>
      <c r="B222" s="487" t="s">
        <v>8069</v>
      </c>
      <c r="C222" s="45" t="s">
        <v>8070</v>
      </c>
      <c r="D222" s="4">
        <v>1</v>
      </c>
      <c r="E222" s="114">
        <v>4394.2004838599996</v>
      </c>
      <c r="F222" s="114"/>
    </row>
    <row r="223" spans="1:7" ht="15.75">
      <c r="A223" t="s">
        <v>12199</v>
      </c>
      <c r="B223" s="487" t="s">
        <v>8071</v>
      </c>
      <c r="C223" s="45" t="s">
        <v>8072</v>
      </c>
      <c r="D223" s="4">
        <v>1</v>
      </c>
      <c r="E223" s="114">
        <v>5583.3313607700002</v>
      </c>
      <c r="F223" s="114"/>
    </row>
    <row r="224" spans="1:7" ht="15.75">
      <c r="B224"/>
      <c r="D224"/>
      <c r="F224" s="22"/>
      <c r="G224" s="114"/>
    </row>
    <row r="225" spans="1:7" ht="15.75">
      <c r="B225"/>
      <c r="D225"/>
      <c r="F225" s="22"/>
      <c r="G225" s="114"/>
    </row>
    <row r="226" spans="1:7" ht="15.75">
      <c r="A226" t="s">
        <v>12200</v>
      </c>
      <c r="B226" s="487" t="s">
        <v>8240</v>
      </c>
      <c r="C226" s="45" t="s">
        <v>8241</v>
      </c>
      <c r="D226" s="4">
        <v>10</v>
      </c>
      <c r="E226" s="114">
        <v>4.11544328</v>
      </c>
      <c r="F226" s="114"/>
      <c r="G226" s="114"/>
    </row>
    <row r="227" spans="1:7" ht="15.75">
      <c r="A227" t="s">
        <v>12201</v>
      </c>
      <c r="B227" s="487" t="s">
        <v>8242</v>
      </c>
      <c r="C227" s="45" t="s">
        <v>8243</v>
      </c>
      <c r="D227" s="4">
        <v>10</v>
      </c>
      <c r="E227" s="114">
        <v>4.11544328</v>
      </c>
      <c r="F227" s="114"/>
      <c r="G227" s="114"/>
    </row>
    <row r="228" spans="1:7" ht="15.75">
      <c r="A228" t="s">
        <v>12202</v>
      </c>
      <c r="B228" s="487" t="s">
        <v>8244</v>
      </c>
      <c r="C228" s="45" t="s">
        <v>8245</v>
      </c>
      <c r="D228" s="4">
        <v>10</v>
      </c>
      <c r="E228" s="114">
        <v>4.11544328</v>
      </c>
      <c r="F228" s="114"/>
      <c r="G228" s="114"/>
    </row>
    <row r="229" spans="1:7" ht="15.75">
      <c r="A229" t="s">
        <v>12203</v>
      </c>
      <c r="B229" s="487" t="s">
        <v>8246</v>
      </c>
      <c r="C229" s="45" t="s">
        <v>8247</v>
      </c>
      <c r="D229" s="4">
        <v>10</v>
      </c>
      <c r="E229" s="114">
        <v>4.11544328</v>
      </c>
      <c r="F229" s="114"/>
      <c r="G229" s="114"/>
    </row>
    <row r="230" spans="1:7" ht="15.75">
      <c r="A230" t="s">
        <v>12204</v>
      </c>
      <c r="B230" s="487" t="s">
        <v>8248</v>
      </c>
      <c r="C230" s="45" t="s">
        <v>8249</v>
      </c>
      <c r="D230" s="4">
        <v>10</v>
      </c>
      <c r="E230" s="114">
        <v>4.11544328</v>
      </c>
      <c r="F230" s="114"/>
      <c r="G230" s="114"/>
    </row>
    <row r="231" spans="1:7" ht="15.75">
      <c r="A231" t="s">
        <v>12205</v>
      </c>
      <c r="B231" s="487" t="s">
        <v>8250</v>
      </c>
      <c r="C231" s="45" t="s">
        <v>8251</v>
      </c>
      <c r="D231" s="4">
        <v>10</v>
      </c>
      <c r="E231" s="114">
        <v>4.11544328</v>
      </c>
      <c r="F231" s="114"/>
      <c r="G231" s="114"/>
    </row>
    <row r="232" spans="1:7" ht="15.75">
      <c r="B232"/>
      <c r="D232"/>
      <c r="E232" s="114"/>
      <c r="F232" s="114"/>
      <c r="G232" s="114"/>
    </row>
    <row r="233" spans="1:7" ht="15.75">
      <c r="B233"/>
      <c r="D233"/>
      <c r="E233" s="114"/>
      <c r="F233" s="114"/>
      <c r="G233" s="114"/>
    </row>
    <row r="234" spans="1:7" ht="15.75">
      <c r="A234" t="s">
        <v>12206</v>
      </c>
      <c r="B234" s="487" t="s">
        <v>8095</v>
      </c>
      <c r="C234" s="45" t="s">
        <v>7720</v>
      </c>
      <c r="D234" s="4">
        <v>10</v>
      </c>
      <c r="E234" s="114">
        <v>12.18082944</v>
      </c>
      <c r="F234" s="114"/>
      <c r="G234" s="114"/>
    </row>
    <row r="235" spans="1:7" ht="15.75">
      <c r="A235" t="s">
        <v>12207</v>
      </c>
      <c r="B235" s="487" t="s">
        <v>7721</v>
      </c>
      <c r="C235" s="45" t="s">
        <v>7722</v>
      </c>
      <c r="D235" s="4">
        <v>10</v>
      </c>
      <c r="E235" s="114">
        <v>12.18082944</v>
      </c>
      <c r="F235" s="114"/>
      <c r="G235" s="114"/>
    </row>
    <row r="236" spans="1:7" ht="15.75">
      <c r="A236" t="s">
        <v>12208</v>
      </c>
      <c r="B236" s="487" t="s">
        <v>7723</v>
      </c>
      <c r="C236" s="45" t="s">
        <v>7724</v>
      </c>
      <c r="D236" s="4">
        <v>10</v>
      </c>
      <c r="E236" s="114">
        <v>12.18082944</v>
      </c>
      <c r="F236" s="114"/>
      <c r="G236" s="114"/>
    </row>
    <row r="237" spans="1:7" ht="15.75">
      <c r="A237" t="s">
        <v>12209</v>
      </c>
      <c r="B237" s="487" t="s">
        <v>7725</v>
      </c>
      <c r="C237" s="45" t="s">
        <v>7726</v>
      </c>
      <c r="D237" s="4">
        <v>10</v>
      </c>
      <c r="E237" s="114">
        <v>12.18082944</v>
      </c>
      <c r="F237" s="114"/>
      <c r="G237" s="114"/>
    </row>
    <row r="238" spans="1:7" ht="15.75">
      <c r="A238" t="s">
        <v>12210</v>
      </c>
      <c r="B238" s="487" t="s">
        <v>7727</v>
      </c>
      <c r="C238" s="45" t="s">
        <v>7728</v>
      </c>
      <c r="D238" s="4">
        <v>10</v>
      </c>
      <c r="E238" s="114">
        <v>12.18082944</v>
      </c>
      <c r="F238" s="114"/>
      <c r="G238" s="114"/>
    </row>
    <row r="239" spans="1:7" ht="15.75">
      <c r="B239"/>
      <c r="D239"/>
      <c r="F239" s="22"/>
      <c r="G239" s="114"/>
    </row>
    <row r="240" spans="1:7" ht="15.75">
      <c r="B240"/>
      <c r="D240"/>
      <c r="F240" s="22"/>
      <c r="G240" s="114"/>
    </row>
    <row r="241" spans="1:7" ht="15.75">
      <c r="A241" t="s">
        <v>12211</v>
      </c>
      <c r="B241" s="487" t="s">
        <v>8073</v>
      </c>
      <c r="C241" s="45" t="s">
        <v>8074</v>
      </c>
      <c r="D241" s="4">
        <v>10</v>
      </c>
      <c r="E241" s="114">
        <v>13.117657184999999</v>
      </c>
      <c r="F241" s="114"/>
    </row>
    <row r="242" spans="1:7" ht="15.75">
      <c r="A242" t="s">
        <v>12212</v>
      </c>
      <c r="B242" s="487" t="s">
        <v>8075</v>
      </c>
      <c r="C242" s="45" t="s">
        <v>8076</v>
      </c>
      <c r="D242" s="4">
        <v>10</v>
      </c>
      <c r="E242" s="114">
        <v>13.117657184999999</v>
      </c>
      <c r="F242" s="114"/>
    </row>
    <row r="243" spans="1:7" ht="15.75">
      <c r="A243" t="s">
        <v>12213</v>
      </c>
      <c r="B243" s="487" t="s">
        <v>8255</v>
      </c>
      <c r="C243" s="45" t="s">
        <v>8256</v>
      </c>
      <c r="D243" s="4">
        <v>10</v>
      </c>
      <c r="E243" s="114">
        <v>14.564035200000001</v>
      </c>
      <c r="F243" s="114"/>
      <c r="G243" s="114"/>
    </row>
    <row r="244" spans="1:7" ht="15.75">
      <c r="A244" t="s">
        <v>12214</v>
      </c>
      <c r="B244" s="487" t="s">
        <v>8257</v>
      </c>
      <c r="C244" s="45" t="s">
        <v>8256</v>
      </c>
      <c r="D244" s="4">
        <v>10</v>
      </c>
      <c r="E244" s="114">
        <v>13.648266320000001</v>
      </c>
      <c r="F244" s="114"/>
      <c r="G244" s="114"/>
    </row>
    <row r="245" spans="1:7" ht="15.75">
      <c r="A245" t="s">
        <v>12215</v>
      </c>
      <c r="B245" s="487" t="s">
        <v>8258</v>
      </c>
      <c r="C245" s="45" t="s">
        <v>8256</v>
      </c>
      <c r="D245" s="4">
        <v>10</v>
      </c>
      <c r="E245" s="114">
        <v>24.563123789999999</v>
      </c>
      <c r="F245" s="114"/>
    </row>
    <row r="246" spans="1:7" ht="15.75">
      <c r="A246" t="s">
        <v>12216</v>
      </c>
      <c r="B246" s="487" t="s">
        <v>8259</v>
      </c>
      <c r="C246" s="45" t="s">
        <v>8256</v>
      </c>
      <c r="D246" s="4">
        <v>10</v>
      </c>
      <c r="E246" s="114">
        <v>48.900275880000002</v>
      </c>
      <c r="F246" s="114"/>
    </row>
    <row r="247" spans="1:7" ht="15.75">
      <c r="B247"/>
      <c r="D247"/>
      <c r="F247" s="22"/>
      <c r="G247" s="114"/>
    </row>
    <row r="248" spans="1:7" ht="15.75">
      <c r="B248"/>
      <c r="D248"/>
      <c r="F248" s="22"/>
      <c r="G248" s="114"/>
    </row>
    <row r="249" spans="1:7" ht="15.75">
      <c r="A249" t="s">
        <v>12217</v>
      </c>
      <c r="B249" s="487" t="s">
        <v>8260</v>
      </c>
      <c r="C249" s="45" t="s">
        <v>8261</v>
      </c>
      <c r="D249" s="4">
        <v>5</v>
      </c>
      <c r="E249" s="114">
        <v>11.253390660000001</v>
      </c>
      <c r="F249" s="114"/>
    </row>
    <row r="250" spans="1:7" ht="15.75">
      <c r="A250" t="s">
        <v>12218</v>
      </c>
      <c r="B250" s="487" t="s">
        <v>8263</v>
      </c>
      <c r="C250" s="45" t="s">
        <v>8262</v>
      </c>
      <c r="D250" s="4">
        <v>5</v>
      </c>
      <c r="E250" s="114">
        <v>10.128624479999999</v>
      </c>
      <c r="F250" s="114"/>
      <c r="G250" s="114"/>
    </row>
    <row r="251" spans="1:7" ht="15.75">
      <c r="B251"/>
      <c r="D251"/>
      <c r="E251" s="114"/>
      <c r="F251" s="114"/>
      <c r="G251" s="114"/>
    </row>
    <row r="252" spans="1:7" ht="15.75">
      <c r="B252"/>
      <c r="D252"/>
      <c r="E252" s="114"/>
      <c r="F252" s="114"/>
      <c r="G252" s="114"/>
    </row>
    <row r="253" spans="1:7" ht="15.75">
      <c r="A253" t="s">
        <v>12219</v>
      </c>
      <c r="B253" s="487" t="s">
        <v>8098</v>
      </c>
      <c r="C253" s="45" t="s">
        <v>8099</v>
      </c>
      <c r="D253" s="4">
        <v>10</v>
      </c>
      <c r="E253" s="114">
        <v>8.9701216800000019</v>
      </c>
      <c r="F253" s="114"/>
      <c r="G253" s="114"/>
    </row>
    <row r="254" spans="1:7" ht="15.75">
      <c r="A254" t="s">
        <v>12220</v>
      </c>
      <c r="B254" s="487" t="s">
        <v>8100</v>
      </c>
      <c r="C254" s="45" t="s">
        <v>8101</v>
      </c>
      <c r="D254" s="4">
        <v>10</v>
      </c>
      <c r="E254" s="114">
        <v>9.6872900800000004</v>
      </c>
      <c r="F254" s="114"/>
      <c r="G254" s="114"/>
    </row>
    <row r="255" spans="1:7" ht="15.75">
      <c r="A255" t="s">
        <v>12221</v>
      </c>
      <c r="B255" s="487" t="s">
        <v>8102</v>
      </c>
      <c r="C255" s="45" t="s">
        <v>8103</v>
      </c>
      <c r="D255" s="4">
        <v>10</v>
      </c>
      <c r="E255" s="114">
        <v>21.415751760000003</v>
      </c>
      <c r="F255" s="114"/>
      <c r="G255" s="114"/>
    </row>
    <row r="256" spans="1:7" ht="15.75">
      <c r="A256" t="s">
        <v>12222</v>
      </c>
      <c r="B256" s="487" t="s">
        <v>8104</v>
      </c>
      <c r="C256" s="45" t="s">
        <v>8105</v>
      </c>
      <c r="D256" s="4">
        <v>10</v>
      </c>
      <c r="E256" s="114">
        <v>23.7768908</v>
      </c>
      <c r="F256" s="114"/>
      <c r="G256" s="114"/>
    </row>
    <row r="257" spans="1:7" ht="15.75">
      <c r="B257"/>
      <c r="D257"/>
      <c r="F257" s="22"/>
      <c r="G257" s="114"/>
    </row>
    <row r="258" spans="1:7" ht="15.75">
      <c r="B258"/>
      <c r="D258"/>
      <c r="F258" s="22"/>
      <c r="G258" s="114"/>
    </row>
    <row r="259" spans="1:7" ht="15.75">
      <c r="A259" t="s">
        <v>12223</v>
      </c>
      <c r="B259" s="487" t="s">
        <v>8264</v>
      </c>
      <c r="C259" s="45" t="s">
        <v>8265</v>
      </c>
      <c r="D259" s="4">
        <v>10</v>
      </c>
      <c r="E259" s="114">
        <v>7.6902519200000006</v>
      </c>
      <c r="F259" s="114"/>
      <c r="G259" s="114"/>
    </row>
    <row r="260" spans="1:7" ht="15.75">
      <c r="A260" t="s">
        <v>12224</v>
      </c>
      <c r="B260" s="487" t="s">
        <v>8266</v>
      </c>
      <c r="C260" s="45" t="s">
        <v>8267</v>
      </c>
      <c r="D260" s="4">
        <v>10</v>
      </c>
      <c r="E260" s="114">
        <v>7.6902519200000006</v>
      </c>
      <c r="F260" s="114"/>
      <c r="G260" s="114"/>
    </row>
    <row r="261" spans="1:7" ht="15.75">
      <c r="A261" t="s">
        <v>12225</v>
      </c>
      <c r="B261" s="487" t="s">
        <v>8268</v>
      </c>
      <c r="C261" s="45" t="s">
        <v>8269</v>
      </c>
      <c r="D261" s="4">
        <v>10</v>
      </c>
      <c r="E261" s="114">
        <v>7.6902519200000006</v>
      </c>
      <c r="F261" s="114"/>
      <c r="G261" s="114"/>
    </row>
    <row r="262" spans="1:7" ht="15.75">
      <c r="A262" t="s">
        <v>12226</v>
      </c>
      <c r="B262" s="487" t="s">
        <v>8270</v>
      </c>
      <c r="C262" s="45" t="s">
        <v>8271</v>
      </c>
      <c r="D262" s="4">
        <v>10</v>
      </c>
      <c r="E262" s="114">
        <v>7.6902519200000006</v>
      </c>
      <c r="F262" s="114"/>
      <c r="G262" s="114"/>
    </row>
    <row r="263" spans="1:7" ht="15.75">
      <c r="A263" t="s">
        <v>12227</v>
      </c>
      <c r="B263" s="487" t="s">
        <v>8272</v>
      </c>
      <c r="C263" s="45" t="s">
        <v>8273</v>
      </c>
      <c r="D263" s="4">
        <v>10</v>
      </c>
      <c r="E263" s="114">
        <v>7.6902519200000006</v>
      </c>
      <c r="F263" s="114"/>
      <c r="G263" s="114"/>
    </row>
    <row r="264" spans="1:7" ht="15.75">
      <c r="B264"/>
      <c r="D264"/>
      <c r="F264" s="22"/>
      <c r="G264" s="114"/>
    </row>
    <row r="265" spans="1:7" ht="15.75">
      <c r="B265"/>
      <c r="D265"/>
      <c r="F265" s="22"/>
      <c r="G265" s="114"/>
    </row>
    <row r="266" spans="1:7" ht="15.75">
      <c r="A266" t="s">
        <v>12228</v>
      </c>
      <c r="B266" s="487" t="s">
        <v>8274</v>
      </c>
      <c r="C266" s="45" t="s">
        <v>8275</v>
      </c>
      <c r="D266" s="4">
        <v>5</v>
      </c>
      <c r="E266" s="114">
        <v>20.529528945000003</v>
      </c>
      <c r="F266" s="114"/>
    </row>
    <row r="267" spans="1:7" ht="15.75">
      <c r="A267" t="s">
        <v>12229</v>
      </c>
      <c r="B267" s="487" t="s">
        <v>8276</v>
      </c>
      <c r="C267" s="45" t="s">
        <v>8277</v>
      </c>
      <c r="D267" s="4">
        <v>5</v>
      </c>
      <c r="E267" s="114">
        <v>11.739495040000001</v>
      </c>
      <c r="F267" s="114"/>
      <c r="G267" s="114"/>
    </row>
    <row r="268" spans="1:7" ht="15.75">
      <c r="B268"/>
      <c r="D268"/>
      <c r="F268" s="22"/>
      <c r="G268" s="114"/>
    </row>
    <row r="269" spans="1:7" ht="15.75">
      <c r="B269"/>
      <c r="D269"/>
      <c r="F269" s="22"/>
      <c r="G269" s="114"/>
    </row>
    <row r="270" spans="1:7" ht="15.75">
      <c r="A270" t="s">
        <v>12230</v>
      </c>
      <c r="B270" s="487" t="s">
        <v>8106</v>
      </c>
      <c r="C270" s="45" t="s">
        <v>8107</v>
      </c>
      <c r="D270" s="4">
        <v>10</v>
      </c>
      <c r="E270" s="114">
        <v>18.055138830000001</v>
      </c>
      <c r="F270" s="114"/>
    </row>
    <row r="271" spans="1:7" ht="15.75">
      <c r="A271" t="s">
        <v>12231</v>
      </c>
      <c r="B271" s="487" t="s">
        <v>8108</v>
      </c>
      <c r="C271" s="45" t="s">
        <v>8109</v>
      </c>
      <c r="D271" s="4">
        <v>10</v>
      </c>
      <c r="E271" s="114">
        <v>18.055138830000001</v>
      </c>
      <c r="F271" s="114"/>
    </row>
    <row r="272" spans="1:7" ht="15.75">
      <c r="A272" t="s">
        <v>12232</v>
      </c>
      <c r="B272" s="487" t="s">
        <v>8110</v>
      </c>
      <c r="C272" s="45" t="s">
        <v>8111</v>
      </c>
      <c r="D272" s="4">
        <v>10</v>
      </c>
      <c r="E272" s="114">
        <v>18.055138830000001</v>
      </c>
      <c r="F272" s="114"/>
    </row>
    <row r="273" spans="1:7" ht="15.75">
      <c r="A273" t="s">
        <v>12233</v>
      </c>
      <c r="B273" s="487" t="s">
        <v>8112</v>
      </c>
      <c r="C273" s="45" t="s">
        <v>8113</v>
      </c>
      <c r="D273" s="4">
        <v>10</v>
      </c>
      <c r="E273" s="114">
        <v>18.055138830000001</v>
      </c>
      <c r="F273" s="114"/>
    </row>
    <row r="274" spans="1:7" ht="15.75">
      <c r="A274" t="s">
        <v>12234</v>
      </c>
      <c r="B274" s="487" t="s">
        <v>8114</v>
      </c>
      <c r="C274" s="45" t="s">
        <v>8115</v>
      </c>
      <c r="D274" s="4">
        <v>10</v>
      </c>
      <c r="E274" s="114">
        <v>18.055138830000001</v>
      </c>
      <c r="F274" s="114"/>
    </row>
    <row r="275" spans="1:7" ht="15.75">
      <c r="A275" t="s">
        <v>12235</v>
      </c>
      <c r="B275" s="487" t="s">
        <v>8116</v>
      </c>
      <c r="C275" s="45" t="s">
        <v>8117</v>
      </c>
      <c r="D275" s="4">
        <v>10</v>
      </c>
      <c r="E275" s="114">
        <v>19.540080560000003</v>
      </c>
      <c r="F275" s="114"/>
      <c r="G275" s="114"/>
    </row>
    <row r="276" spans="1:7" ht="15.75">
      <c r="A276" t="s">
        <v>12236</v>
      </c>
      <c r="B276" s="487" t="s">
        <v>8118</v>
      </c>
      <c r="C276" s="45" t="s">
        <v>8119</v>
      </c>
      <c r="D276" s="4">
        <v>10</v>
      </c>
      <c r="E276" s="114">
        <v>19.540080560000003</v>
      </c>
      <c r="F276" s="114"/>
      <c r="G276" s="114"/>
    </row>
    <row r="277" spans="1:7" ht="15.75">
      <c r="A277" t="s">
        <v>12237</v>
      </c>
      <c r="B277" s="487" t="s">
        <v>8120</v>
      </c>
      <c r="C277" s="45" t="s">
        <v>8121</v>
      </c>
      <c r="D277" s="4">
        <v>10</v>
      </c>
      <c r="E277" s="114">
        <v>19.540080560000003</v>
      </c>
      <c r="F277" s="114"/>
      <c r="G277" s="114"/>
    </row>
    <row r="278" spans="1:7" ht="15.75">
      <c r="A278" t="s">
        <v>12238</v>
      </c>
      <c r="B278" s="487" t="s">
        <v>8122</v>
      </c>
      <c r="C278" s="45" t="s">
        <v>8123</v>
      </c>
      <c r="D278" s="4">
        <v>10</v>
      </c>
      <c r="E278" s="114">
        <v>20.009794035000002</v>
      </c>
      <c r="F278" s="114"/>
    </row>
    <row r="279" spans="1:7" ht="15.75">
      <c r="A279" t="s">
        <v>12239</v>
      </c>
      <c r="B279" s="487" t="s">
        <v>8124</v>
      </c>
      <c r="C279" s="45" t="s">
        <v>8125</v>
      </c>
      <c r="D279" s="4">
        <v>10</v>
      </c>
      <c r="E279" s="114">
        <v>19.540080560000003</v>
      </c>
      <c r="F279" s="114"/>
      <c r="G279" s="114"/>
    </row>
    <row r="280" spans="1:7" ht="15.75">
      <c r="B280"/>
      <c r="D280"/>
      <c r="F280" s="22"/>
      <c r="G280" s="114"/>
    </row>
    <row r="281" spans="1:7" ht="15.75">
      <c r="B281"/>
      <c r="D281"/>
      <c r="F281" s="22"/>
      <c r="G281" s="114"/>
    </row>
    <row r="282" spans="1:7" ht="15.75">
      <c r="A282" t="s">
        <v>12240</v>
      </c>
      <c r="B282" s="487" t="s">
        <v>7736</v>
      </c>
      <c r="C282" s="45" t="s">
        <v>7737</v>
      </c>
      <c r="D282" s="4">
        <v>10</v>
      </c>
      <c r="E282" s="114">
        <v>5.0643122399999996</v>
      </c>
      <c r="F282" s="114"/>
      <c r="G282" s="114"/>
    </row>
    <row r="283" spans="1:7" ht="15.75">
      <c r="A283" t="s">
        <v>12241</v>
      </c>
      <c r="B283" s="487" t="s">
        <v>7738</v>
      </c>
      <c r="C283" s="45" t="s">
        <v>7739</v>
      </c>
      <c r="D283" s="4">
        <v>10</v>
      </c>
      <c r="E283" s="114">
        <v>5.0643122399999996</v>
      </c>
      <c r="F283" s="114"/>
      <c r="G283" s="114"/>
    </row>
    <row r="284" spans="1:7" ht="15.75">
      <c r="A284" t="s">
        <v>12242</v>
      </c>
      <c r="B284" s="487" t="s">
        <v>7740</v>
      </c>
      <c r="C284" s="45" t="s">
        <v>7741</v>
      </c>
      <c r="D284" s="4">
        <v>10</v>
      </c>
      <c r="E284" s="114">
        <v>5.0643122399999996</v>
      </c>
      <c r="F284" s="114"/>
      <c r="G284" s="114"/>
    </row>
    <row r="285" spans="1:7" ht="15.75">
      <c r="A285" t="s">
        <v>12243</v>
      </c>
      <c r="B285" s="487" t="s">
        <v>7742</v>
      </c>
      <c r="C285" s="45" t="s">
        <v>7743</v>
      </c>
      <c r="D285" s="4">
        <v>10</v>
      </c>
      <c r="E285" s="114">
        <v>5.0643122399999996</v>
      </c>
      <c r="F285" s="114"/>
      <c r="G285" s="114"/>
    </row>
    <row r="286" spans="1:7" ht="15.75">
      <c r="A286" t="s">
        <v>12244</v>
      </c>
      <c r="B286" s="487" t="s">
        <v>7744</v>
      </c>
      <c r="C286" s="45" t="s">
        <v>7745</v>
      </c>
      <c r="D286" s="4">
        <v>10</v>
      </c>
      <c r="E286" s="114">
        <v>5.0643122399999996</v>
      </c>
      <c r="F286" s="114"/>
      <c r="G286" s="114"/>
    </row>
    <row r="287" spans="1:7" ht="15.75">
      <c r="A287" t="s">
        <v>12245</v>
      </c>
      <c r="B287" s="487" t="s">
        <v>7746</v>
      </c>
      <c r="C287" s="45" t="s">
        <v>7747</v>
      </c>
      <c r="D287" s="4">
        <v>10</v>
      </c>
      <c r="E287" s="114">
        <v>5.0643122399999996</v>
      </c>
      <c r="F287" s="114"/>
      <c r="G287" s="114"/>
    </row>
    <row r="288" spans="1:7" ht="15.75">
      <c r="B288"/>
      <c r="D288"/>
      <c r="F288" s="22"/>
      <c r="G288" s="114"/>
    </row>
    <row r="289" spans="1:7" ht="15.75">
      <c r="B289"/>
      <c r="D289"/>
      <c r="F289" s="22"/>
      <c r="G289" s="114"/>
    </row>
    <row r="290" spans="1:7" ht="15.75">
      <c r="A290" t="s">
        <v>12246</v>
      </c>
      <c r="B290" s="487" t="s">
        <v>8283</v>
      </c>
      <c r="C290" s="45" t="s">
        <v>8284</v>
      </c>
      <c r="D290" s="4">
        <v>1</v>
      </c>
      <c r="E290" s="114">
        <v>53.690875920000003</v>
      </c>
      <c r="F290" s="114"/>
    </row>
    <row r="291" spans="1:7" ht="15.75">
      <c r="A291" t="s">
        <v>12247</v>
      </c>
      <c r="B291" s="487" t="s">
        <v>8285</v>
      </c>
      <c r="C291" s="45" t="s">
        <v>8286</v>
      </c>
      <c r="D291" s="4">
        <v>1</v>
      </c>
      <c r="E291" s="114">
        <v>53.690875920000003</v>
      </c>
      <c r="F291" s="114"/>
    </row>
    <row r="292" spans="1:7" ht="15.75">
      <c r="A292" t="s">
        <v>12248</v>
      </c>
      <c r="B292" s="487" t="s">
        <v>8287</v>
      </c>
      <c r="C292" s="45" t="s">
        <v>8288</v>
      </c>
      <c r="D292" s="4">
        <v>1</v>
      </c>
      <c r="E292" s="114">
        <v>61.656378345</v>
      </c>
      <c r="F292" s="114"/>
    </row>
    <row r="293" spans="1:7" ht="15.75">
      <c r="A293" t="s">
        <v>12249</v>
      </c>
      <c r="B293" s="487" t="s">
        <v>8127</v>
      </c>
      <c r="C293" s="45" t="s">
        <v>8128</v>
      </c>
      <c r="D293" s="4">
        <v>1</v>
      </c>
      <c r="E293" s="114">
        <v>61.656378345</v>
      </c>
      <c r="F293" s="114"/>
    </row>
    <row r="294" spans="1:7" ht="15.75">
      <c r="B294"/>
      <c r="D294"/>
      <c r="F294" s="22"/>
      <c r="G294" s="114"/>
    </row>
    <row r="295" spans="1:7" ht="15.75">
      <c r="B295"/>
      <c r="D295"/>
      <c r="F295" s="22"/>
      <c r="G295" s="114"/>
    </row>
    <row r="296" spans="1:7" ht="15.75">
      <c r="A296" t="s">
        <v>12250</v>
      </c>
      <c r="B296" s="487" t="s">
        <v>8396</v>
      </c>
      <c r="C296" s="45" t="s">
        <v>8397</v>
      </c>
      <c r="D296" s="4">
        <v>10</v>
      </c>
      <c r="E296" s="114">
        <v>1.19160288</v>
      </c>
      <c r="F296" s="114"/>
      <c r="G296" s="114"/>
    </row>
    <row r="297" spans="1:7" ht="15.75">
      <c r="A297" t="s">
        <v>12251</v>
      </c>
      <c r="B297" s="487" t="s">
        <v>8398</v>
      </c>
      <c r="C297" s="45" t="s">
        <v>8399</v>
      </c>
      <c r="D297" s="4">
        <v>10</v>
      </c>
      <c r="E297" s="114">
        <v>2.8355735200000001</v>
      </c>
      <c r="F297" s="114"/>
      <c r="G297" s="114"/>
    </row>
    <row r="298" spans="1:7" ht="15.75">
      <c r="A298" t="s">
        <v>12252</v>
      </c>
      <c r="B298" s="488" t="s">
        <v>8400</v>
      </c>
      <c r="C298" s="45" t="s">
        <v>8401</v>
      </c>
      <c r="D298" s="4">
        <v>10</v>
      </c>
      <c r="E298" s="114">
        <v>2.8355735200000001</v>
      </c>
      <c r="F298" s="114"/>
      <c r="G298" s="114"/>
    </row>
    <row r="299" spans="1:7" ht="15.75">
      <c r="A299" t="s">
        <v>12253</v>
      </c>
      <c r="B299" s="487" t="s">
        <v>8327</v>
      </c>
      <c r="C299" s="45" t="s">
        <v>8308</v>
      </c>
      <c r="D299" s="4">
        <v>10</v>
      </c>
      <c r="E299" s="114">
        <v>7.568884960000001</v>
      </c>
      <c r="F299" s="114"/>
      <c r="G299" s="114"/>
    </row>
    <row r="300" spans="1:7" ht="15.75">
      <c r="A300" t="s">
        <v>12254</v>
      </c>
      <c r="B300" s="487" t="s">
        <v>8328</v>
      </c>
      <c r="C300" s="45" t="s">
        <v>8310</v>
      </c>
      <c r="D300" s="4">
        <v>10</v>
      </c>
      <c r="E300" s="114">
        <v>7.568884960000001</v>
      </c>
      <c r="F300" s="114"/>
      <c r="G300" s="114"/>
    </row>
    <row r="301" spans="1:7" ht="15.75">
      <c r="A301" t="s">
        <v>12255</v>
      </c>
      <c r="B301" s="487" t="s">
        <v>8329</v>
      </c>
      <c r="C301" s="45" t="s">
        <v>8312</v>
      </c>
      <c r="D301" s="4">
        <v>10</v>
      </c>
      <c r="E301" s="114">
        <v>7.568884960000001</v>
      </c>
      <c r="F301" s="114"/>
      <c r="G301" s="114"/>
    </row>
    <row r="302" spans="1:7" ht="15.75">
      <c r="A302" t="s">
        <v>12256</v>
      </c>
      <c r="B302" s="487" t="s">
        <v>8330</v>
      </c>
      <c r="C302" s="45" t="s">
        <v>8314</v>
      </c>
      <c r="D302" s="4">
        <v>10</v>
      </c>
      <c r="E302" s="114">
        <v>7.568884960000001</v>
      </c>
      <c r="F302" s="114"/>
      <c r="G302" s="114"/>
    </row>
    <row r="303" spans="1:7" ht="15.75">
      <c r="A303" t="s">
        <v>12257</v>
      </c>
      <c r="B303" s="487" t="s">
        <v>8331</v>
      </c>
      <c r="C303" s="45" t="s">
        <v>8316</v>
      </c>
      <c r="D303" s="4">
        <v>10</v>
      </c>
      <c r="E303" s="114">
        <v>7.568884960000001</v>
      </c>
      <c r="F303" s="114"/>
      <c r="G303" s="114"/>
    </row>
    <row r="304" spans="1:7" ht="15.75">
      <c r="A304" t="s">
        <v>12258</v>
      </c>
      <c r="B304" s="487" t="s">
        <v>8332</v>
      </c>
      <c r="C304" s="45" t="s">
        <v>8333</v>
      </c>
      <c r="D304" s="4">
        <v>10</v>
      </c>
      <c r="E304" s="114">
        <v>7.5357848800000005</v>
      </c>
      <c r="F304" s="114"/>
      <c r="G304" s="114"/>
    </row>
    <row r="305" spans="1:7" ht="15.75">
      <c r="A305" t="s">
        <v>12259</v>
      </c>
      <c r="B305" s="487" t="s">
        <v>8334</v>
      </c>
      <c r="C305" s="45" t="s">
        <v>8335</v>
      </c>
      <c r="D305" s="4">
        <v>10</v>
      </c>
      <c r="E305" s="114">
        <v>7.5357848800000005</v>
      </c>
      <c r="F305" s="114"/>
      <c r="G305" s="114"/>
    </row>
    <row r="306" spans="1:7" ht="15.75">
      <c r="A306" t="s">
        <v>12260</v>
      </c>
      <c r="B306" s="487" t="s">
        <v>8336</v>
      </c>
      <c r="C306" s="45" t="s">
        <v>8337</v>
      </c>
      <c r="D306" s="4">
        <v>10</v>
      </c>
      <c r="E306" s="114">
        <v>7.5357848800000005</v>
      </c>
      <c r="F306" s="114"/>
      <c r="G306" s="114"/>
    </row>
    <row r="307" spans="1:7" ht="15.75">
      <c r="A307" t="s">
        <v>12261</v>
      </c>
      <c r="B307" s="487" t="s">
        <v>8338</v>
      </c>
      <c r="C307" s="45" t="s">
        <v>8339</v>
      </c>
      <c r="D307" s="4">
        <v>10</v>
      </c>
      <c r="E307" s="114">
        <v>7.5357848800000005</v>
      </c>
      <c r="F307" s="114"/>
      <c r="G307" s="114"/>
    </row>
    <row r="308" spans="1:7" ht="15.75">
      <c r="A308" t="s">
        <v>12262</v>
      </c>
      <c r="B308" s="487" t="s">
        <v>8340</v>
      </c>
      <c r="C308" s="45" t="s">
        <v>8341</v>
      </c>
      <c r="D308" s="4">
        <v>10</v>
      </c>
      <c r="E308" s="114">
        <v>7.5357848800000005</v>
      </c>
      <c r="F308" s="114"/>
      <c r="G308" s="114"/>
    </row>
    <row r="309" spans="1:7" ht="15.75">
      <c r="A309" t="s">
        <v>12263</v>
      </c>
      <c r="B309" s="487" t="s">
        <v>8307</v>
      </c>
      <c r="C309" s="45" t="s">
        <v>8308</v>
      </c>
      <c r="D309" s="4">
        <v>10</v>
      </c>
      <c r="E309" s="114">
        <v>9.1857496050000016</v>
      </c>
      <c r="F309" s="114"/>
    </row>
    <row r="310" spans="1:7" ht="15.75">
      <c r="A310" t="s">
        <v>12264</v>
      </c>
      <c r="B310" s="487" t="s">
        <v>8309</v>
      </c>
      <c r="C310" s="45" t="s">
        <v>8310</v>
      </c>
      <c r="D310" s="4">
        <v>10</v>
      </c>
      <c r="E310" s="114">
        <v>9.1857496050000016</v>
      </c>
      <c r="F310" s="114"/>
    </row>
    <row r="311" spans="1:7" ht="15.75">
      <c r="A311" t="s">
        <v>12265</v>
      </c>
      <c r="B311" s="487" t="s">
        <v>8311</v>
      </c>
      <c r="C311" s="45" t="s">
        <v>8312</v>
      </c>
      <c r="D311" s="4">
        <v>10</v>
      </c>
      <c r="E311" s="114">
        <v>9.1857496050000016</v>
      </c>
      <c r="F311" s="114"/>
    </row>
    <row r="312" spans="1:7" ht="15.75">
      <c r="A312" t="s">
        <v>12266</v>
      </c>
      <c r="B312" s="487" t="s">
        <v>8313</v>
      </c>
      <c r="C312" s="45" t="s">
        <v>8314</v>
      </c>
      <c r="D312" s="4">
        <v>10</v>
      </c>
      <c r="E312" s="114">
        <v>9.1857496050000016</v>
      </c>
      <c r="F312" s="114"/>
    </row>
    <row r="313" spans="1:7" ht="15.75">
      <c r="A313" t="s">
        <v>12267</v>
      </c>
      <c r="B313" s="487" t="s">
        <v>8315</v>
      </c>
      <c r="C313" s="45" t="s">
        <v>8316</v>
      </c>
      <c r="D313" s="4">
        <v>10</v>
      </c>
      <c r="E313" s="114">
        <v>9.1857496050000016</v>
      </c>
      <c r="F313" s="114"/>
    </row>
    <row r="314" spans="1:7" ht="15.75">
      <c r="A314" t="s">
        <v>12268</v>
      </c>
      <c r="B314" s="487" t="s">
        <v>8317</v>
      </c>
      <c r="C314" s="45" t="s">
        <v>8318</v>
      </c>
      <c r="D314" s="4">
        <v>10</v>
      </c>
      <c r="E314" s="114">
        <v>13.818169455000001</v>
      </c>
      <c r="F314" s="114"/>
    </row>
    <row r="315" spans="1:7" ht="15.75">
      <c r="A315" t="s">
        <v>12269</v>
      </c>
      <c r="B315" s="487" t="s">
        <v>8319</v>
      </c>
      <c r="C315" s="45" t="s">
        <v>8320</v>
      </c>
      <c r="D315" s="4">
        <v>10</v>
      </c>
      <c r="E315" s="114">
        <v>13.818169455000001</v>
      </c>
      <c r="F315" s="114"/>
    </row>
    <row r="316" spans="1:7" ht="15.75">
      <c r="A316" t="s">
        <v>12270</v>
      </c>
      <c r="B316" s="487" t="s">
        <v>8321</v>
      </c>
      <c r="C316" s="45" t="s">
        <v>8322</v>
      </c>
      <c r="D316" s="4">
        <v>10</v>
      </c>
      <c r="E316" s="114">
        <v>13.818169455000001</v>
      </c>
      <c r="F316" s="114"/>
    </row>
    <row r="317" spans="1:7" ht="15.75">
      <c r="A317" t="s">
        <v>12271</v>
      </c>
      <c r="B317" s="487" t="s">
        <v>8323</v>
      </c>
      <c r="C317" s="45" t="s">
        <v>8324</v>
      </c>
      <c r="D317" s="4">
        <v>10</v>
      </c>
      <c r="E317" s="114">
        <v>13.818169455000001</v>
      </c>
      <c r="F317" s="114"/>
    </row>
    <row r="318" spans="1:7" ht="15.75">
      <c r="A318" t="s">
        <v>12272</v>
      </c>
      <c r="B318" s="487" t="s">
        <v>8325</v>
      </c>
      <c r="C318" s="45" t="s">
        <v>8326</v>
      </c>
      <c r="D318" s="4">
        <v>10</v>
      </c>
      <c r="E318" s="114">
        <v>13.818169455000001</v>
      </c>
      <c r="F318" s="114"/>
    </row>
    <row r="319" spans="1:7" ht="15.75">
      <c r="A319" t="s">
        <v>12273</v>
      </c>
      <c r="B319" s="487" t="s">
        <v>8394</v>
      </c>
      <c r="C319" s="45" t="s">
        <v>8395</v>
      </c>
      <c r="D319" s="4">
        <v>10</v>
      </c>
      <c r="E319" s="114">
        <v>3.8189217299999996</v>
      </c>
      <c r="F319" s="114"/>
    </row>
    <row r="320" spans="1:7" ht="15.75">
      <c r="A320" t="s">
        <v>12274</v>
      </c>
      <c r="B320" s="487" t="s">
        <v>8297</v>
      </c>
      <c r="C320" s="45" t="s">
        <v>8298</v>
      </c>
      <c r="D320" s="4">
        <v>10</v>
      </c>
      <c r="E320" s="114">
        <v>8.4513415800000011</v>
      </c>
      <c r="F320" s="114"/>
    </row>
    <row r="321" spans="1:7" ht="15.75">
      <c r="A321" t="s">
        <v>12275</v>
      </c>
      <c r="B321" s="487" t="s">
        <v>8299</v>
      </c>
      <c r="C321" s="45" t="s">
        <v>8300</v>
      </c>
      <c r="D321" s="4">
        <v>10</v>
      </c>
      <c r="E321" s="114">
        <v>14.733354839999999</v>
      </c>
      <c r="F321" s="114"/>
    </row>
    <row r="322" spans="1:7" ht="15.75">
      <c r="A322" t="s">
        <v>12276</v>
      </c>
      <c r="B322" s="487" t="s">
        <v>8301</v>
      </c>
      <c r="C322" s="45" t="s">
        <v>8302</v>
      </c>
      <c r="D322" s="4">
        <v>10</v>
      </c>
      <c r="E322" s="114">
        <v>19.07201148</v>
      </c>
      <c r="F322" s="114"/>
    </row>
    <row r="323" spans="1:7" ht="15.75">
      <c r="B323"/>
      <c r="D323"/>
      <c r="F323" s="22"/>
      <c r="G323" s="114"/>
    </row>
    <row r="324" spans="1:7" ht="15.75">
      <c r="B324"/>
      <c r="D324"/>
      <c r="F324" s="22"/>
      <c r="G324" s="114"/>
    </row>
    <row r="325" spans="1:7" ht="15.75">
      <c r="A325" t="s">
        <v>12277</v>
      </c>
      <c r="B325" s="487" t="s">
        <v>8342</v>
      </c>
      <c r="C325" s="45" t="s">
        <v>8343</v>
      </c>
      <c r="D325" s="4">
        <v>1</v>
      </c>
      <c r="E325" s="114">
        <v>13.162798480000001</v>
      </c>
      <c r="F325" s="114"/>
      <c r="G325" s="114"/>
    </row>
    <row r="326" spans="1:7" ht="15.75">
      <c r="A326" t="s">
        <v>12278</v>
      </c>
      <c r="B326" s="487" t="s">
        <v>8344</v>
      </c>
      <c r="C326" s="45" t="s">
        <v>8345</v>
      </c>
      <c r="D326" s="4">
        <v>1</v>
      </c>
      <c r="E326" s="114">
        <v>13.162798480000001</v>
      </c>
      <c r="F326" s="114"/>
      <c r="G326" s="114"/>
    </row>
    <row r="327" spans="1:7" ht="15.75">
      <c r="A327" t="s">
        <v>12279</v>
      </c>
      <c r="B327" s="487" t="s">
        <v>8361</v>
      </c>
      <c r="C327" s="45" t="s">
        <v>8362</v>
      </c>
      <c r="D327" s="4">
        <v>1</v>
      </c>
      <c r="E327" s="114">
        <v>15.071569760000001</v>
      </c>
      <c r="F327" s="114"/>
      <c r="G327" s="114"/>
    </row>
    <row r="328" spans="1:7" ht="15.75">
      <c r="A328" t="s">
        <v>12280</v>
      </c>
      <c r="B328" s="487" t="s">
        <v>8363</v>
      </c>
      <c r="C328" s="45" t="s">
        <v>8364</v>
      </c>
      <c r="D328" s="4">
        <v>1</v>
      </c>
      <c r="E328" s="114">
        <v>18.326410960000004</v>
      </c>
      <c r="F328" s="114"/>
      <c r="G328" s="114"/>
    </row>
    <row r="329" spans="1:7" ht="15.75">
      <c r="A329" t="s">
        <v>12281</v>
      </c>
      <c r="B329" s="487" t="s">
        <v>8174</v>
      </c>
      <c r="C329" s="45" t="s">
        <v>8175</v>
      </c>
      <c r="D329" s="4">
        <v>1</v>
      </c>
      <c r="E329" s="114">
        <v>25.773928960000003</v>
      </c>
      <c r="F329" s="114"/>
      <c r="G329" s="114"/>
    </row>
    <row r="330" spans="1:7" ht="15.75">
      <c r="A330" t="s">
        <v>12282</v>
      </c>
      <c r="B330" s="487" t="s">
        <v>8176</v>
      </c>
      <c r="C330" s="45" t="s">
        <v>8177</v>
      </c>
      <c r="D330" s="4">
        <v>1</v>
      </c>
      <c r="E330" s="114">
        <v>31.246475520000004</v>
      </c>
      <c r="F330" s="114"/>
      <c r="G330" s="114"/>
    </row>
    <row r="331" spans="1:7" ht="15.75">
      <c r="A331" t="s">
        <v>12283</v>
      </c>
      <c r="B331" s="487" t="s">
        <v>8178</v>
      </c>
      <c r="C331" s="45" t="s">
        <v>8179</v>
      </c>
      <c r="D331" s="4">
        <v>1</v>
      </c>
      <c r="E331" s="114">
        <v>49.274985760000007</v>
      </c>
      <c r="F331" s="114"/>
      <c r="G331" s="114"/>
    </row>
    <row r="332" spans="1:7" ht="15.75">
      <c r="B332"/>
      <c r="D332"/>
      <c r="F332" s="22"/>
      <c r="G332" s="114"/>
    </row>
    <row r="333" spans="1:7" ht="15.75">
      <c r="B333"/>
      <c r="D333"/>
      <c r="F333" s="22"/>
      <c r="G333" s="114"/>
    </row>
    <row r="334" spans="1:7" ht="15.75">
      <c r="A334" t="s">
        <v>12284</v>
      </c>
      <c r="B334" s="487" t="s">
        <v>8373</v>
      </c>
      <c r="C334" s="45" t="s">
        <v>8422</v>
      </c>
      <c r="D334" s="4">
        <v>1</v>
      </c>
      <c r="E334" s="114">
        <v>18.427992135</v>
      </c>
      <c r="F334" s="114"/>
    </row>
    <row r="335" spans="1:7" ht="15.75">
      <c r="A335" t="s">
        <v>12285</v>
      </c>
      <c r="B335" s="487" t="s">
        <v>8375</v>
      </c>
      <c r="C335" s="45" t="s">
        <v>8374</v>
      </c>
      <c r="D335" s="4">
        <v>1</v>
      </c>
      <c r="E335" s="114">
        <v>20.958875175000003</v>
      </c>
      <c r="F335" s="114"/>
    </row>
    <row r="336" spans="1:7" ht="15.75">
      <c r="A336" t="s">
        <v>12286</v>
      </c>
      <c r="B336" s="487" t="s">
        <v>8377</v>
      </c>
      <c r="C336" s="45" t="s">
        <v>8376</v>
      </c>
      <c r="D336" s="4">
        <v>1</v>
      </c>
      <c r="E336" s="114">
        <v>22.020942164999997</v>
      </c>
      <c r="F336" s="114"/>
    </row>
    <row r="337" spans="1:7" ht="15.75">
      <c r="A337" t="s">
        <v>12287</v>
      </c>
      <c r="B337" s="487" t="s">
        <v>8423</v>
      </c>
      <c r="C337" s="45" t="s">
        <v>8424</v>
      </c>
      <c r="D337" s="4">
        <v>1</v>
      </c>
      <c r="E337" s="114">
        <v>18.734645280000002</v>
      </c>
      <c r="F337" s="114"/>
      <c r="G337" s="114"/>
    </row>
    <row r="338" spans="1:7" ht="15.75">
      <c r="A338" t="s">
        <v>12288</v>
      </c>
      <c r="B338" s="487" t="s">
        <v>8426</v>
      </c>
      <c r="C338" s="45" t="s">
        <v>8425</v>
      </c>
      <c r="D338" s="4">
        <v>1</v>
      </c>
      <c r="E338" s="114">
        <v>22.269511035000001</v>
      </c>
      <c r="F338" s="114"/>
    </row>
    <row r="339" spans="1:7" ht="15.75">
      <c r="A339" t="s">
        <v>12289</v>
      </c>
      <c r="B339" s="487" t="s">
        <v>8237</v>
      </c>
      <c r="C339" s="45" t="s">
        <v>8238</v>
      </c>
      <c r="D339" s="4">
        <v>1</v>
      </c>
      <c r="E339" s="114">
        <v>21.388221404999999</v>
      </c>
      <c r="F339" s="114"/>
    </row>
    <row r="340" spans="1:7" ht="15.75">
      <c r="A340" t="s">
        <v>12290</v>
      </c>
      <c r="B340" s="487" t="s">
        <v>8378</v>
      </c>
      <c r="C340" s="45" t="s">
        <v>8239</v>
      </c>
      <c r="D340" s="4">
        <v>1</v>
      </c>
      <c r="E340" s="114">
        <v>22.269511035000001</v>
      </c>
      <c r="F340" s="114"/>
    </row>
    <row r="341" spans="1:7" ht="15.75">
      <c r="A341" t="s">
        <v>12291</v>
      </c>
      <c r="B341" s="487" t="s">
        <v>8379</v>
      </c>
      <c r="C341" s="45" t="s">
        <v>8380</v>
      </c>
      <c r="D341" s="4">
        <v>1</v>
      </c>
      <c r="E341" s="114">
        <v>31.330976205000002</v>
      </c>
      <c r="F341" s="114"/>
    </row>
    <row r="342" spans="1:7" ht="15.75">
      <c r="A342" t="s">
        <v>12292</v>
      </c>
      <c r="B342" s="487" t="s">
        <v>8382</v>
      </c>
      <c r="C342" s="45" t="s">
        <v>8381</v>
      </c>
      <c r="D342" s="4">
        <v>1</v>
      </c>
      <c r="E342" s="114">
        <v>22.393795470000001</v>
      </c>
      <c r="F342" s="114"/>
    </row>
    <row r="343" spans="1:7" ht="15.75">
      <c r="A343" t="s">
        <v>12293</v>
      </c>
      <c r="B343" s="487" t="s">
        <v>8252</v>
      </c>
      <c r="C343" s="45" t="s">
        <v>8253</v>
      </c>
      <c r="D343" s="4">
        <v>1</v>
      </c>
      <c r="E343" s="114">
        <v>24.043388879999998</v>
      </c>
      <c r="F343" s="114"/>
    </row>
    <row r="344" spans="1:7" ht="15.75">
      <c r="A344" t="s">
        <v>12294</v>
      </c>
      <c r="B344" s="487" t="s">
        <v>8386</v>
      </c>
      <c r="C344" s="45" t="s">
        <v>8254</v>
      </c>
      <c r="D344" s="4">
        <v>1</v>
      </c>
      <c r="E344" s="114">
        <v>23.455862460000006</v>
      </c>
      <c r="F344" s="114"/>
    </row>
    <row r="345" spans="1:7" ht="15.75">
      <c r="A345" t="s">
        <v>12295</v>
      </c>
      <c r="B345" s="487" t="s">
        <v>8387</v>
      </c>
      <c r="C345" s="45" t="s">
        <v>8388</v>
      </c>
      <c r="D345" s="4">
        <v>1</v>
      </c>
      <c r="E345" s="114">
        <v>25.139351625</v>
      </c>
      <c r="F345" s="114"/>
    </row>
    <row r="346" spans="1:7" ht="15.75">
      <c r="A346" t="s">
        <v>12296</v>
      </c>
      <c r="B346" s="487" t="s">
        <v>8278</v>
      </c>
      <c r="C346" s="45" t="s">
        <v>8279</v>
      </c>
      <c r="D346" s="4">
        <v>1</v>
      </c>
      <c r="E346" s="114">
        <v>27.184395509999998</v>
      </c>
      <c r="F346" s="114"/>
    </row>
    <row r="347" spans="1:7" ht="15.75">
      <c r="A347" t="s">
        <v>12297</v>
      </c>
      <c r="B347" s="487" t="s">
        <v>8389</v>
      </c>
      <c r="C347" s="45" t="s">
        <v>8390</v>
      </c>
      <c r="D347" s="4">
        <v>1</v>
      </c>
      <c r="E347" s="114">
        <v>24.619616714999999</v>
      </c>
      <c r="F347" s="114"/>
    </row>
    <row r="348" spans="1:7" ht="15.75">
      <c r="A348" t="s">
        <v>12298</v>
      </c>
      <c r="B348" s="487" t="s">
        <v>8096</v>
      </c>
      <c r="C348" s="45" t="s">
        <v>8097</v>
      </c>
      <c r="D348" s="4">
        <v>1</v>
      </c>
      <c r="E348" s="114">
        <v>24.619616714999999</v>
      </c>
      <c r="F348" s="114"/>
    </row>
    <row r="349" spans="1:7" ht="15.75">
      <c r="A349" t="s">
        <v>12299</v>
      </c>
      <c r="B349" s="487" t="s">
        <v>8280</v>
      </c>
      <c r="C349" s="45" t="s">
        <v>8281</v>
      </c>
      <c r="D349" s="4">
        <v>1</v>
      </c>
      <c r="E349" s="114">
        <v>24.190270485000003</v>
      </c>
      <c r="F349" s="114"/>
    </row>
    <row r="350" spans="1:7" ht="15.75">
      <c r="A350" t="s">
        <v>12300</v>
      </c>
      <c r="B350" s="487" t="s">
        <v>8437</v>
      </c>
      <c r="C350" s="45" t="s">
        <v>8402</v>
      </c>
      <c r="D350" s="4">
        <v>1</v>
      </c>
      <c r="E350" s="114">
        <v>24.461436524999996</v>
      </c>
      <c r="F350" s="114"/>
    </row>
    <row r="351" spans="1:7" ht="15.75">
      <c r="A351" t="s">
        <v>12301</v>
      </c>
      <c r="B351" s="487" t="s">
        <v>8403</v>
      </c>
      <c r="C351" s="45" t="s">
        <v>8402</v>
      </c>
      <c r="D351" s="4">
        <v>1</v>
      </c>
      <c r="E351" s="114">
        <v>27.026215320000002</v>
      </c>
      <c r="F351" s="114"/>
    </row>
    <row r="352" spans="1:7" ht="15.75">
      <c r="A352" t="s">
        <v>12302</v>
      </c>
      <c r="B352" s="487" t="s">
        <v>8405</v>
      </c>
      <c r="C352" s="45" t="s">
        <v>8404</v>
      </c>
      <c r="D352" s="4">
        <v>1</v>
      </c>
      <c r="E352" s="114">
        <v>28.065685139999999</v>
      </c>
      <c r="F352" s="114"/>
    </row>
    <row r="353" spans="1:7" ht="15.75">
      <c r="A353" t="s">
        <v>12303</v>
      </c>
      <c r="B353" s="487" t="s">
        <v>8406</v>
      </c>
      <c r="C353" s="45" t="s">
        <v>8407</v>
      </c>
      <c r="D353" s="4">
        <v>1</v>
      </c>
      <c r="E353" s="114">
        <v>27.512054474999999</v>
      </c>
      <c r="F353" s="114"/>
    </row>
    <row r="354" spans="1:7" ht="15.75">
      <c r="A354" t="s">
        <v>12304</v>
      </c>
      <c r="B354" s="487" t="s">
        <v>8408</v>
      </c>
      <c r="C354" s="45" t="s">
        <v>8407</v>
      </c>
      <c r="D354" s="4">
        <v>1</v>
      </c>
      <c r="E354" s="114">
        <v>28.427239859999997</v>
      </c>
      <c r="F354" s="114"/>
    </row>
    <row r="355" spans="1:7" ht="15.75">
      <c r="A355" t="s">
        <v>12305</v>
      </c>
      <c r="B355" s="487" t="s">
        <v>8438</v>
      </c>
      <c r="C355" s="45" t="s">
        <v>8439</v>
      </c>
      <c r="D355" s="4">
        <v>1</v>
      </c>
      <c r="E355" s="114">
        <v>27.512054474999999</v>
      </c>
      <c r="F355" s="114"/>
    </row>
    <row r="356" spans="1:7" ht="15.75">
      <c r="A356" t="s">
        <v>12306</v>
      </c>
      <c r="B356" s="487" t="s">
        <v>8440</v>
      </c>
      <c r="C356" s="45" t="s">
        <v>8441</v>
      </c>
      <c r="D356" s="4">
        <v>1</v>
      </c>
      <c r="E356" s="114">
        <v>28.427239859999997</v>
      </c>
      <c r="F356" s="114"/>
    </row>
    <row r="357" spans="1:7" ht="15.75">
      <c r="A357" t="s">
        <v>12307</v>
      </c>
      <c r="B357" s="487" t="s">
        <v>8442</v>
      </c>
      <c r="C357" s="45" t="s">
        <v>8443</v>
      </c>
      <c r="D357" s="4">
        <v>1</v>
      </c>
      <c r="E357" s="114">
        <v>37.070657384999997</v>
      </c>
      <c r="F357" s="114"/>
    </row>
    <row r="358" spans="1:7" ht="15.75">
      <c r="A358" t="s">
        <v>12308</v>
      </c>
      <c r="B358" s="487" t="s">
        <v>8412</v>
      </c>
      <c r="C358" s="45" t="s">
        <v>8413</v>
      </c>
      <c r="D358" s="4">
        <v>1</v>
      </c>
      <c r="E358" s="114">
        <v>28.528927124999999</v>
      </c>
      <c r="F358" s="114"/>
    </row>
    <row r="359" spans="1:7" ht="15.75">
      <c r="A359" t="s">
        <v>12309</v>
      </c>
      <c r="B359" s="487" t="s">
        <v>8414</v>
      </c>
      <c r="C359" s="45" t="s">
        <v>8413</v>
      </c>
      <c r="D359" s="4">
        <v>1</v>
      </c>
      <c r="E359" s="114">
        <v>30.167221950000002</v>
      </c>
      <c r="F359" s="114"/>
    </row>
    <row r="360" spans="1:7" ht="15.75">
      <c r="A360" t="s">
        <v>12310</v>
      </c>
      <c r="B360" s="487" t="s">
        <v>8415</v>
      </c>
      <c r="C360" s="45" t="s">
        <v>8416</v>
      </c>
      <c r="D360" s="4">
        <v>1</v>
      </c>
      <c r="E360" s="114">
        <v>29.557098360000001</v>
      </c>
      <c r="F360" s="114"/>
    </row>
    <row r="361" spans="1:7" ht="15.75">
      <c r="A361" t="s">
        <v>12311</v>
      </c>
      <c r="B361" s="487" t="s">
        <v>8417</v>
      </c>
      <c r="C361" s="45" t="s">
        <v>8388</v>
      </c>
      <c r="D361" s="4">
        <v>1</v>
      </c>
      <c r="E361" s="114">
        <v>31.297080449999999</v>
      </c>
      <c r="F361" s="114"/>
    </row>
    <row r="362" spans="1:7" ht="15.75">
      <c r="A362" t="s">
        <v>12312</v>
      </c>
      <c r="B362" s="487" t="s">
        <v>8365</v>
      </c>
      <c r="C362" s="45" t="s">
        <v>8279</v>
      </c>
      <c r="D362" s="4">
        <v>1</v>
      </c>
      <c r="E362" s="114">
        <v>33.376020089999997</v>
      </c>
      <c r="F362" s="114"/>
    </row>
    <row r="363" spans="1:7" ht="15.75">
      <c r="A363" t="s">
        <v>12313</v>
      </c>
      <c r="B363" s="487" t="s">
        <v>8409</v>
      </c>
      <c r="C363" s="45" t="s">
        <v>8410</v>
      </c>
      <c r="D363" s="4">
        <v>1</v>
      </c>
      <c r="E363" s="114">
        <v>30.754748370000002</v>
      </c>
      <c r="F363" s="114"/>
    </row>
    <row r="364" spans="1:7" ht="15.75">
      <c r="A364" t="s">
        <v>12314</v>
      </c>
      <c r="B364" s="487" t="s">
        <v>8411</v>
      </c>
      <c r="C364" s="45" t="s">
        <v>8097</v>
      </c>
      <c r="D364" s="4">
        <v>1</v>
      </c>
      <c r="E364" s="114">
        <v>30.754748370000002</v>
      </c>
      <c r="F364" s="114"/>
    </row>
    <row r="365" spans="1:7" ht="15.75">
      <c r="A365" t="s">
        <v>12315</v>
      </c>
      <c r="B365" s="487" t="s">
        <v>8366</v>
      </c>
      <c r="C365" s="45" t="s">
        <v>8367</v>
      </c>
      <c r="D365" s="4">
        <v>1</v>
      </c>
      <c r="E365" s="114">
        <v>30.257610629999999</v>
      </c>
      <c r="F365" s="114"/>
    </row>
    <row r="366" spans="1:7" ht="15.75">
      <c r="B366"/>
      <c r="D366"/>
      <c r="F366" s="22"/>
      <c r="G366" s="114"/>
    </row>
    <row r="367" spans="1:7" ht="15.75">
      <c r="B367"/>
      <c r="D367"/>
      <c r="F367" s="22"/>
      <c r="G367" s="114"/>
    </row>
    <row r="368" spans="1:7" ht="15.75">
      <c r="A368" t="s">
        <v>12316</v>
      </c>
      <c r="B368" s="487" t="s">
        <v>8427</v>
      </c>
      <c r="C368" s="45" t="s">
        <v>8428</v>
      </c>
      <c r="D368" s="4">
        <v>1</v>
      </c>
      <c r="E368" s="114">
        <v>74.378585055000002</v>
      </c>
      <c r="F368" s="114"/>
    </row>
    <row r="369" spans="1:7" ht="15.75">
      <c r="A369" t="s">
        <v>12317</v>
      </c>
      <c r="B369" s="487" t="s">
        <v>8429</v>
      </c>
      <c r="C369" s="45" t="s">
        <v>8428</v>
      </c>
      <c r="D369" s="4">
        <v>1</v>
      </c>
      <c r="E369" s="114">
        <v>88.863371024999992</v>
      </c>
      <c r="F369" s="114"/>
    </row>
    <row r="370" spans="1:7" ht="15.75">
      <c r="A370" t="s">
        <v>12318</v>
      </c>
      <c r="B370" s="487" t="s">
        <v>8383</v>
      </c>
      <c r="C370" s="45" t="s">
        <v>8384</v>
      </c>
      <c r="D370" s="4">
        <v>1</v>
      </c>
      <c r="E370" s="114">
        <v>138.71272804500001</v>
      </c>
      <c r="F370" s="114"/>
    </row>
    <row r="371" spans="1:7" ht="15.75">
      <c r="A371" t="s">
        <v>12319</v>
      </c>
      <c r="B371" s="487" t="s">
        <v>8385</v>
      </c>
      <c r="C371" s="45" t="s">
        <v>8384</v>
      </c>
      <c r="D371" s="4">
        <v>1</v>
      </c>
      <c r="E371" s="114">
        <v>165.89712355500001</v>
      </c>
      <c r="F371" s="114"/>
    </row>
    <row r="372" spans="1:7" ht="15.75">
      <c r="B372"/>
      <c r="D372"/>
      <c r="F372" s="22"/>
      <c r="G372" s="114"/>
    </row>
    <row r="373" spans="1:7" ht="15.75">
      <c r="B373"/>
      <c r="D373"/>
      <c r="F373" s="22"/>
      <c r="G373" s="114"/>
    </row>
    <row r="374" spans="1:7" ht="15.75">
      <c r="A374" t="s">
        <v>12320</v>
      </c>
      <c r="B374" s="487" t="s">
        <v>8444</v>
      </c>
      <c r="C374" s="45" t="s">
        <v>8445</v>
      </c>
      <c r="D374" s="4">
        <v>1</v>
      </c>
      <c r="E374" s="114">
        <v>18.171943919999997</v>
      </c>
      <c r="F374" s="114"/>
      <c r="G374" s="114"/>
    </row>
    <row r="375" spans="1:7" ht="15.75">
      <c r="A375" t="s">
        <v>12321</v>
      </c>
      <c r="B375" s="487" t="s">
        <v>8446</v>
      </c>
      <c r="C375" s="45" t="s">
        <v>8447</v>
      </c>
      <c r="D375" s="4">
        <v>1</v>
      </c>
      <c r="E375" s="114">
        <v>19.926248160000004</v>
      </c>
      <c r="F375" s="114"/>
      <c r="G375" s="114"/>
    </row>
    <row r="376" spans="1:7" ht="15.75">
      <c r="A376" t="s">
        <v>12322</v>
      </c>
      <c r="B376" s="487" t="s">
        <v>8448</v>
      </c>
      <c r="C376" s="45" t="s">
        <v>8449</v>
      </c>
      <c r="D376" s="4">
        <v>1</v>
      </c>
      <c r="E376" s="114">
        <v>22.728721600000004</v>
      </c>
      <c r="F376" s="114"/>
      <c r="G376" s="114"/>
    </row>
    <row r="377" spans="1:7" ht="15.75">
      <c r="A377" t="s">
        <v>12323</v>
      </c>
      <c r="B377" s="487" t="s">
        <v>8450</v>
      </c>
      <c r="C377" s="45" t="s">
        <v>8451</v>
      </c>
      <c r="D377" s="4">
        <v>1</v>
      </c>
      <c r="E377" s="114">
        <v>24.902293520000001</v>
      </c>
      <c r="F377" s="114"/>
      <c r="G377" s="114"/>
    </row>
    <row r="378" spans="1:7" ht="15.75">
      <c r="A378" t="s">
        <v>12324</v>
      </c>
      <c r="B378" s="487" t="s">
        <v>8638</v>
      </c>
      <c r="C378" s="45" t="s">
        <v>8639</v>
      </c>
      <c r="D378" s="4">
        <v>1</v>
      </c>
      <c r="E378" s="114">
        <v>38.517459759999994</v>
      </c>
      <c r="F378" s="114"/>
      <c r="G378" s="114"/>
    </row>
    <row r="379" spans="1:7" ht="15.75">
      <c r="A379" t="s">
        <v>13317</v>
      </c>
      <c r="B379" s="487" t="s">
        <v>8640</v>
      </c>
      <c r="C379" s="45" t="s">
        <v>8641</v>
      </c>
      <c r="D379" s="4">
        <v>1</v>
      </c>
      <c r="E379" s="114">
        <v>27.164132320000004</v>
      </c>
      <c r="F379" s="114"/>
      <c r="G379" s="114"/>
    </row>
    <row r="380" spans="1:7" ht="15.75">
      <c r="A380" t="s">
        <v>12325</v>
      </c>
      <c r="B380" s="487" t="s">
        <v>8900</v>
      </c>
      <c r="C380" s="45" t="s">
        <v>8901</v>
      </c>
      <c r="D380" s="4">
        <v>1</v>
      </c>
      <c r="E380" s="114">
        <v>38.131292160000001</v>
      </c>
      <c r="F380" s="114"/>
      <c r="G380" s="114"/>
    </row>
    <row r="381" spans="1:7" ht="15.75">
      <c r="A381" t="s">
        <v>12326</v>
      </c>
      <c r="B381" s="487" t="s">
        <v>8902</v>
      </c>
      <c r="C381" s="45" t="s">
        <v>8903</v>
      </c>
      <c r="D381" s="4">
        <v>1</v>
      </c>
      <c r="E381" s="114">
        <v>49.925954000000004</v>
      </c>
      <c r="F381" s="114"/>
      <c r="G381" s="114"/>
    </row>
    <row r="382" spans="1:7" ht="15.75">
      <c r="A382" t="s">
        <v>12327</v>
      </c>
      <c r="B382" s="487" t="s">
        <v>8642</v>
      </c>
      <c r="C382" s="45" t="s">
        <v>8643</v>
      </c>
      <c r="D382" s="4">
        <v>1</v>
      </c>
      <c r="E382" s="114">
        <v>58.92917576</v>
      </c>
      <c r="F382" s="114"/>
      <c r="G382" s="114"/>
    </row>
    <row r="383" spans="1:7" ht="15.75">
      <c r="A383" t="s">
        <v>12328</v>
      </c>
      <c r="B383" s="487" t="s">
        <v>8644</v>
      </c>
      <c r="C383" s="45" t="s">
        <v>8645</v>
      </c>
      <c r="D383" s="4">
        <v>1</v>
      </c>
      <c r="E383" s="114">
        <v>63.331486400000003</v>
      </c>
      <c r="F383" s="114"/>
      <c r="G383" s="114"/>
    </row>
    <row r="384" spans="1:7" ht="15.75">
      <c r="B384"/>
      <c r="D384"/>
      <c r="F384" s="22"/>
      <c r="G384" s="114"/>
    </row>
    <row r="385" spans="1:7" ht="15.75">
      <c r="B385"/>
      <c r="D385"/>
      <c r="F385" s="22"/>
      <c r="G385" s="114"/>
    </row>
    <row r="386" spans="1:7" ht="15.75">
      <c r="A386" t="s">
        <v>12329</v>
      </c>
      <c r="B386" s="487" t="s">
        <v>8530</v>
      </c>
      <c r="C386" s="45" t="s">
        <v>8531</v>
      </c>
      <c r="D386" s="4">
        <v>1</v>
      </c>
      <c r="E386" s="114">
        <v>39.13829844</v>
      </c>
      <c r="F386" s="114"/>
    </row>
    <row r="387" spans="1:7" ht="15.75">
      <c r="A387" t="s">
        <v>12330</v>
      </c>
      <c r="B387" s="487" t="s">
        <v>8532</v>
      </c>
      <c r="C387" s="45" t="s">
        <v>8533</v>
      </c>
      <c r="D387" s="4">
        <v>1</v>
      </c>
      <c r="E387" s="114">
        <v>39.13829844</v>
      </c>
      <c r="F387" s="114"/>
    </row>
    <row r="388" spans="1:7" ht="15.75">
      <c r="B388"/>
      <c r="D388"/>
      <c r="E388" s="114"/>
      <c r="F388" s="114"/>
    </row>
    <row r="389" spans="1:7" ht="15.75">
      <c r="B389"/>
      <c r="D389"/>
      <c r="E389" s="114"/>
      <c r="F389" s="114"/>
    </row>
    <row r="390" spans="1:7" ht="15.75">
      <c r="A390" t="s">
        <v>12331</v>
      </c>
      <c r="B390" s="487" t="s">
        <v>8534</v>
      </c>
      <c r="C390" s="45" t="s">
        <v>8535</v>
      </c>
      <c r="D390" s="4">
        <v>1</v>
      </c>
      <c r="E390" s="114">
        <v>11.468063775000001</v>
      </c>
      <c r="F390" s="114"/>
    </row>
    <row r="391" spans="1:7" ht="15.75">
      <c r="A391" t="s">
        <v>12332</v>
      </c>
      <c r="B391" s="487" t="s">
        <v>8536</v>
      </c>
      <c r="C391" s="45" t="s">
        <v>8537</v>
      </c>
      <c r="D391" s="4">
        <v>1</v>
      </c>
      <c r="E391" s="114">
        <v>12.29286048</v>
      </c>
      <c r="F391" s="114"/>
    </row>
    <row r="392" spans="1:7" ht="15.75">
      <c r="A392" t="s">
        <v>12333</v>
      </c>
      <c r="B392" s="487" t="s">
        <v>17282</v>
      </c>
      <c r="C392" s="45" t="s">
        <v>8912</v>
      </c>
      <c r="D392" s="4">
        <v>1</v>
      </c>
      <c r="E392" s="114">
        <v>7.48</v>
      </c>
      <c r="F392" s="114"/>
    </row>
    <row r="393" spans="1:7" ht="15.75">
      <c r="B393"/>
      <c r="D393"/>
      <c r="E393" s="114"/>
      <c r="F393" s="114"/>
    </row>
    <row r="394" spans="1:7" ht="15.75">
      <c r="B394"/>
      <c r="D394"/>
      <c r="E394" s="114"/>
      <c r="F394" s="114"/>
    </row>
    <row r="395" spans="1:7" ht="15.75">
      <c r="A395" t="s">
        <v>12334</v>
      </c>
      <c r="B395" s="487" t="s">
        <v>8432</v>
      </c>
      <c r="C395" s="45" t="s">
        <v>8813</v>
      </c>
      <c r="D395" s="4">
        <v>1</v>
      </c>
      <c r="E395" s="114">
        <v>27.331277115000002</v>
      </c>
      <c r="F395" s="114"/>
    </row>
    <row r="396" spans="1:7" ht="15.75">
      <c r="A396" t="s">
        <v>12335</v>
      </c>
      <c r="B396" s="487" t="s">
        <v>8418</v>
      </c>
      <c r="C396" s="45" t="s">
        <v>9191</v>
      </c>
      <c r="D396" s="4">
        <v>1</v>
      </c>
      <c r="E396" s="114">
        <v>32.799792255000007</v>
      </c>
      <c r="F396" s="114"/>
    </row>
    <row r="397" spans="1:7" ht="15.75">
      <c r="A397" t="s">
        <v>12336</v>
      </c>
      <c r="B397" s="487" t="s">
        <v>8420</v>
      </c>
      <c r="C397" s="45" t="s">
        <v>9256</v>
      </c>
      <c r="D397" s="4">
        <v>1</v>
      </c>
      <c r="E397" s="114">
        <v>56.707598115000003</v>
      </c>
      <c r="F397" s="114"/>
    </row>
    <row r="398" spans="1:7" ht="15.75">
      <c r="A398" t="s">
        <v>12337</v>
      </c>
      <c r="B398" s="487" t="s">
        <v>8393</v>
      </c>
      <c r="C398" s="45" t="s">
        <v>9263</v>
      </c>
      <c r="D398" s="4">
        <v>1</v>
      </c>
      <c r="E398" s="114">
        <v>78.672047354999989</v>
      </c>
      <c r="F398" s="114"/>
    </row>
    <row r="399" spans="1:7" ht="15.75">
      <c r="B399"/>
      <c r="D399"/>
      <c r="E399" s="114"/>
      <c r="F399" s="114"/>
    </row>
    <row r="400" spans="1:7" ht="15.75">
      <c r="B400"/>
      <c r="D400"/>
      <c r="E400" s="114"/>
      <c r="F400" s="114"/>
    </row>
    <row r="401" spans="1:7" ht="15.75">
      <c r="A401" t="s">
        <v>12339</v>
      </c>
      <c r="B401" s="487" t="s">
        <v>8391</v>
      </c>
      <c r="C401" s="45" t="s">
        <v>8929</v>
      </c>
      <c r="D401" s="4">
        <v>1</v>
      </c>
      <c r="E401" s="114">
        <v>38.189217300000003</v>
      </c>
      <c r="F401" s="114"/>
    </row>
    <row r="402" spans="1:7" ht="15.75">
      <c r="A402" t="s">
        <v>12342</v>
      </c>
      <c r="B402" s="487" t="s">
        <v>8368</v>
      </c>
      <c r="C402" s="45" t="s">
        <v>8910</v>
      </c>
      <c r="D402" s="4">
        <v>1</v>
      </c>
      <c r="E402" s="114">
        <v>45.815762174999996</v>
      </c>
      <c r="F402" s="114"/>
    </row>
    <row r="403" spans="1:7" ht="15.75">
      <c r="A403" t="s">
        <v>12340</v>
      </c>
      <c r="B403" s="487" t="s">
        <v>8436</v>
      </c>
      <c r="C403" s="45" t="s">
        <v>8898</v>
      </c>
      <c r="D403" s="4">
        <v>1</v>
      </c>
      <c r="E403" s="114">
        <v>45.815762174999996</v>
      </c>
      <c r="F403" s="114"/>
    </row>
    <row r="404" spans="1:7" ht="15.75">
      <c r="A404" t="s">
        <v>12343</v>
      </c>
      <c r="B404" s="487" t="s">
        <v>8529</v>
      </c>
      <c r="C404" s="45" t="s">
        <v>8911</v>
      </c>
      <c r="D404" s="4">
        <v>1</v>
      </c>
      <c r="E404" s="114">
        <v>54.967616024999991</v>
      </c>
      <c r="F404" s="114"/>
    </row>
    <row r="405" spans="1:7" ht="15.75">
      <c r="A405" t="s">
        <v>12345</v>
      </c>
      <c r="B405" s="487" t="s">
        <v>8430</v>
      </c>
      <c r="C405" s="45" t="s">
        <v>8811</v>
      </c>
      <c r="D405" s="4">
        <v>1</v>
      </c>
      <c r="E405" s="114">
        <v>84.355235609999994</v>
      </c>
      <c r="F405" s="114"/>
    </row>
    <row r="406" spans="1:7" ht="15.75">
      <c r="A406" t="s">
        <v>12346</v>
      </c>
      <c r="B406" s="487" t="s">
        <v>8431</v>
      </c>
      <c r="C406" s="45" t="s">
        <v>8812</v>
      </c>
      <c r="D406" s="4">
        <v>1</v>
      </c>
      <c r="E406" s="114">
        <v>103.81139897999999</v>
      </c>
      <c r="F406" s="114"/>
    </row>
    <row r="407" spans="1:7" ht="15.75">
      <c r="A407" t="s">
        <v>12348</v>
      </c>
      <c r="B407" s="487" t="s">
        <v>8434</v>
      </c>
      <c r="C407" s="45" t="s">
        <v>8931</v>
      </c>
      <c r="D407" s="4">
        <v>1</v>
      </c>
      <c r="E407" s="114">
        <v>119.22266891999999</v>
      </c>
      <c r="F407" s="114"/>
    </row>
    <row r="408" spans="1:7" ht="15.75">
      <c r="A408" t="s">
        <v>12349</v>
      </c>
      <c r="B408" s="487" t="s">
        <v>8435</v>
      </c>
      <c r="C408" s="45" t="s">
        <v>8899</v>
      </c>
      <c r="D408" s="4">
        <v>1</v>
      </c>
      <c r="E408" s="114">
        <v>147.74029745999997</v>
      </c>
      <c r="F408" s="114"/>
    </row>
    <row r="409" spans="1:7" ht="15.75">
      <c r="B409"/>
      <c r="D409"/>
      <c r="F409" s="22"/>
      <c r="G409" s="114"/>
    </row>
    <row r="410" spans="1:7" ht="15.75">
      <c r="B410"/>
      <c r="D410"/>
      <c r="F410" s="22"/>
      <c r="G410" s="114"/>
    </row>
    <row r="411" spans="1:7" ht="15.75">
      <c r="A411" t="s">
        <v>12338</v>
      </c>
      <c r="B411" s="487" t="s">
        <v>8392</v>
      </c>
      <c r="C411" s="45" t="s">
        <v>8914</v>
      </c>
      <c r="D411" s="4">
        <v>1</v>
      </c>
      <c r="E411" s="114">
        <v>34.957821989999999</v>
      </c>
      <c r="F411" s="114"/>
    </row>
    <row r="412" spans="1:7" ht="15.75">
      <c r="A412" t="s">
        <v>12341</v>
      </c>
      <c r="B412" s="487" t="s">
        <v>8419</v>
      </c>
      <c r="C412" s="45" t="s">
        <v>8904</v>
      </c>
      <c r="D412" s="4">
        <v>1</v>
      </c>
      <c r="E412" s="114">
        <v>41.974243274999999</v>
      </c>
      <c r="F412" s="114"/>
    </row>
    <row r="413" spans="1:7" ht="15.75">
      <c r="A413" t="s">
        <v>12344</v>
      </c>
      <c r="B413" s="487" t="s">
        <v>8421</v>
      </c>
      <c r="C413" s="45" t="s">
        <v>8913</v>
      </c>
      <c r="D413" s="4">
        <v>1</v>
      </c>
      <c r="E413" s="114">
        <v>76.175060070000001</v>
      </c>
      <c r="F413" s="114"/>
    </row>
    <row r="414" spans="1:7" ht="15.75">
      <c r="A414" t="s">
        <v>12347</v>
      </c>
      <c r="B414" s="487" t="s">
        <v>8433</v>
      </c>
      <c r="C414" s="45" t="s">
        <v>8930</v>
      </c>
      <c r="D414" s="4">
        <v>1</v>
      </c>
      <c r="E414" s="114">
        <v>107.234870235</v>
      </c>
      <c r="F414" s="114"/>
    </row>
    <row r="415" spans="1:7" ht="15.75">
      <c r="B415"/>
      <c r="D415"/>
      <c r="E415" s="114"/>
      <c r="F415" s="114"/>
    </row>
    <row r="416" spans="1:7" ht="15.75">
      <c r="B416" s="487" t="s">
        <v>8282</v>
      </c>
      <c r="C416" s="45" t="s">
        <v>8897</v>
      </c>
      <c r="D416" s="4">
        <v>1</v>
      </c>
      <c r="E416" s="114">
        <v>38.189217300000003</v>
      </c>
      <c r="F416" s="114"/>
    </row>
    <row r="417" spans="1:7" ht="15.75">
      <c r="B417"/>
      <c r="D417"/>
      <c r="F417" s="22"/>
      <c r="G417" s="114"/>
    </row>
    <row r="418" spans="1:7" ht="15.75">
      <c r="B418"/>
      <c r="D418"/>
      <c r="F418" s="22"/>
      <c r="G418" s="114"/>
    </row>
    <row r="419" spans="1:7" ht="15.75">
      <c r="A419" t="s">
        <v>12350</v>
      </c>
      <c r="B419" s="487" t="s">
        <v>8493</v>
      </c>
      <c r="C419" s="45" t="s">
        <v>8494</v>
      </c>
      <c r="D419" s="4">
        <v>1</v>
      </c>
      <c r="E419" s="114">
        <v>39.565628960000005</v>
      </c>
      <c r="F419" s="114"/>
      <c r="G419" s="114"/>
    </row>
    <row r="420" spans="1:7" ht="15.75">
      <c r="A420" t="s">
        <v>12351</v>
      </c>
      <c r="B420" s="487" t="s">
        <v>8495</v>
      </c>
      <c r="C420" s="45" t="s">
        <v>8496</v>
      </c>
      <c r="D420" s="4">
        <v>1</v>
      </c>
      <c r="E420" s="114">
        <v>115.979975025</v>
      </c>
      <c r="F420" s="114"/>
    </row>
    <row r="421" spans="1:7" ht="15.75">
      <c r="A421" t="s">
        <v>12352</v>
      </c>
      <c r="B421" s="487" t="s">
        <v>8497</v>
      </c>
      <c r="C421" s="45" t="s">
        <v>8498</v>
      </c>
      <c r="D421" s="4">
        <v>1</v>
      </c>
      <c r="E421" s="114">
        <v>82.524864840000006</v>
      </c>
      <c r="F421" s="114"/>
    </row>
    <row r="422" spans="1:7" ht="15.75">
      <c r="A422" t="s">
        <v>12356</v>
      </c>
      <c r="B422" s="487" t="s">
        <v>8499</v>
      </c>
      <c r="C422" s="45" t="s">
        <v>8500</v>
      </c>
      <c r="D422" s="4">
        <v>1</v>
      </c>
      <c r="E422" s="114">
        <v>123.70820716499999</v>
      </c>
      <c r="F422" s="114"/>
    </row>
    <row r="423" spans="1:7" ht="15.75">
      <c r="A423" s="160" t="s">
        <v>17278</v>
      </c>
      <c r="B423" s="487" t="s">
        <v>13972</v>
      </c>
      <c r="C423" s="45" t="s">
        <v>13974</v>
      </c>
      <c r="D423" s="4">
        <v>1</v>
      </c>
      <c r="E423" s="114">
        <v>60.769176000000002</v>
      </c>
      <c r="F423" s="114"/>
      <c r="G423" s="114"/>
    </row>
    <row r="424" spans="1:7" ht="15.75">
      <c r="A424" s="160" t="s">
        <v>17277</v>
      </c>
      <c r="B424" s="487" t="s">
        <v>13973</v>
      </c>
      <c r="C424" s="45" t="s">
        <v>13975</v>
      </c>
      <c r="D424" s="4">
        <v>1</v>
      </c>
      <c r="E424" s="114">
        <v>60.769176000000002</v>
      </c>
      <c r="F424" s="114"/>
      <c r="G424" s="114"/>
    </row>
    <row r="425" spans="1:7" ht="15.75">
      <c r="B425" s="487"/>
      <c r="C425" s="45"/>
      <c r="F425" s="22"/>
      <c r="G425" s="114"/>
    </row>
    <row r="426" spans="1:7" ht="15.75">
      <c r="B426" s="487"/>
      <c r="C426" s="45"/>
      <c r="F426" s="22"/>
      <c r="G426" s="114"/>
    </row>
    <row r="427" spans="1:7" ht="15.75">
      <c r="B427" s="487" t="s">
        <v>8452</v>
      </c>
      <c r="C427" s="45" t="s">
        <v>8453</v>
      </c>
      <c r="D427" s="4">
        <v>1</v>
      </c>
      <c r="E427" s="114">
        <v>115.979975025</v>
      </c>
      <c r="F427" s="114"/>
    </row>
    <row r="428" spans="1:7" ht="15.75">
      <c r="B428" s="487" t="s">
        <v>8454</v>
      </c>
      <c r="C428" s="45" t="s">
        <v>8455</v>
      </c>
      <c r="D428" s="4">
        <v>1</v>
      </c>
      <c r="E428" s="114">
        <v>115.979975025</v>
      </c>
      <c r="F428" s="114"/>
    </row>
    <row r="429" spans="1:7" ht="15.75">
      <c r="A429" t="s">
        <v>12353</v>
      </c>
      <c r="B429" s="487" t="s">
        <v>8456</v>
      </c>
      <c r="C429" s="45" t="s">
        <v>8522</v>
      </c>
      <c r="D429" s="4">
        <v>1</v>
      </c>
      <c r="E429" s="114">
        <v>115.979975025</v>
      </c>
      <c r="F429" s="114"/>
    </row>
    <row r="430" spans="1:7" ht="15.75">
      <c r="B430" s="487" t="s">
        <v>8523</v>
      </c>
      <c r="C430" s="45" t="s">
        <v>8524</v>
      </c>
      <c r="D430" s="4">
        <v>1</v>
      </c>
      <c r="E430" s="114">
        <v>115.979975025</v>
      </c>
      <c r="F430" s="114"/>
    </row>
    <row r="431" spans="1:7" ht="15.75">
      <c r="B431"/>
      <c r="D431"/>
      <c r="E431" s="114"/>
      <c r="F431" s="114"/>
    </row>
    <row r="432" spans="1:7" ht="15.75">
      <c r="B432"/>
      <c r="D432"/>
      <c r="E432" s="114"/>
      <c r="F432" s="114"/>
    </row>
    <row r="433" spans="1:7" ht="15.75">
      <c r="A433" t="s">
        <v>12354</v>
      </c>
      <c r="B433" s="487" t="s">
        <v>8525</v>
      </c>
      <c r="C433" s="45" t="s">
        <v>8526</v>
      </c>
      <c r="D433" s="4">
        <v>1</v>
      </c>
      <c r="E433" s="114">
        <v>138.74662379999998</v>
      </c>
      <c r="F433" s="114"/>
    </row>
    <row r="434" spans="1:7" ht="15.75">
      <c r="B434"/>
      <c r="D434"/>
      <c r="F434" s="22"/>
      <c r="G434" s="114"/>
    </row>
    <row r="435" spans="1:7" ht="15.75">
      <c r="A435" t="s">
        <v>12355</v>
      </c>
      <c r="B435" s="487" t="s">
        <v>8527</v>
      </c>
      <c r="C435" s="45" t="s">
        <v>8528</v>
      </c>
      <c r="D435" s="4">
        <v>10</v>
      </c>
      <c r="E435" s="114">
        <v>11.706394960000001</v>
      </c>
      <c r="F435" s="114"/>
      <c r="G435" s="114"/>
    </row>
    <row r="436" spans="1:7" ht="15.75">
      <c r="B436"/>
      <c r="C436" s="45"/>
      <c r="E436" s="114"/>
      <c r="F436" s="114"/>
      <c r="G436" s="114"/>
    </row>
    <row r="437" spans="1:7" ht="15.75">
      <c r="A437" t="s">
        <v>13308</v>
      </c>
      <c r="B437" s="164" t="s">
        <v>11400</v>
      </c>
      <c r="C437" s="45" t="s">
        <v>11401</v>
      </c>
      <c r="D437" s="4">
        <v>10</v>
      </c>
      <c r="E437" s="114">
        <v>105.78785568000001</v>
      </c>
      <c r="F437" s="114"/>
      <c r="G437" s="114"/>
    </row>
    <row r="438" spans="1:7" ht="15.75">
      <c r="A438" t="s">
        <v>13309</v>
      </c>
      <c r="B438" s="4" t="s">
        <v>11402</v>
      </c>
      <c r="C438" s="45" t="s">
        <v>11403</v>
      </c>
      <c r="D438" s="4">
        <v>10</v>
      </c>
      <c r="E438" s="114">
        <v>130.44741528</v>
      </c>
      <c r="F438" s="114"/>
      <c r="G438" s="114"/>
    </row>
    <row r="439" spans="1:7" ht="15.75">
      <c r="A439" t="s">
        <v>13310</v>
      </c>
      <c r="B439" s="4" t="s">
        <v>11404</v>
      </c>
      <c r="C439" s="45" t="s">
        <v>11405</v>
      </c>
      <c r="E439" s="114">
        <v>187.05937326</v>
      </c>
      <c r="F439" s="114"/>
    </row>
    <row r="440" spans="1:7" ht="15.75">
      <c r="A440" t="s">
        <v>13311</v>
      </c>
      <c r="B440" s="4" t="s">
        <v>11406</v>
      </c>
      <c r="C440" s="45" t="s">
        <v>11407</v>
      </c>
      <c r="E440" s="114">
        <v>216.71815888499998</v>
      </c>
      <c r="F440" s="114"/>
    </row>
    <row r="441" spans="1:7" ht="15.75">
      <c r="C441" s="45"/>
      <c r="F441" s="22"/>
      <c r="G441" s="114"/>
    </row>
    <row r="442" spans="1:7" ht="15.75">
      <c r="A442" t="s">
        <v>13312</v>
      </c>
      <c r="B442" s="4" t="s">
        <v>11408</v>
      </c>
      <c r="C442" s="45" t="s">
        <v>11409</v>
      </c>
      <c r="D442" s="4">
        <v>50</v>
      </c>
      <c r="E442" s="114">
        <v>20.345515840000001</v>
      </c>
      <c r="F442" s="114"/>
      <c r="G442" s="114"/>
    </row>
    <row r="443" spans="1:7" ht="15.75">
      <c r="A443" t="s">
        <v>13313</v>
      </c>
      <c r="B443" s="4" t="s">
        <v>11410</v>
      </c>
      <c r="C443" s="45" t="s">
        <v>11411</v>
      </c>
      <c r="D443" s="4">
        <v>50</v>
      </c>
      <c r="E443" s="114">
        <v>25.652562000000003</v>
      </c>
      <c r="F443" s="114"/>
      <c r="G443" s="114"/>
    </row>
    <row r="444" spans="1:7" ht="15.75">
      <c r="A444" t="s">
        <v>13314</v>
      </c>
      <c r="B444" s="4" t="s">
        <v>11412</v>
      </c>
      <c r="C444" s="45" t="s">
        <v>11413</v>
      </c>
      <c r="D444" s="4">
        <v>30</v>
      </c>
      <c r="E444" s="114">
        <v>35.328818720000001</v>
      </c>
      <c r="F444" s="114"/>
      <c r="G444" s="114"/>
    </row>
    <row r="445" spans="1:7" ht="15.75">
      <c r="A445" t="s">
        <v>13315</v>
      </c>
      <c r="B445" s="4" t="s">
        <v>11414</v>
      </c>
      <c r="C445" s="45" t="s">
        <v>11415</v>
      </c>
      <c r="D445" s="4">
        <v>10</v>
      </c>
      <c r="E445" s="114">
        <v>45.611910240000007</v>
      </c>
      <c r="F445" s="114"/>
      <c r="G445" s="114"/>
    </row>
    <row r="446" spans="1:7" ht="15.75">
      <c r="A446" t="s">
        <v>13316</v>
      </c>
      <c r="B446" s="4" t="s">
        <v>11416</v>
      </c>
      <c r="C446" s="45" t="s">
        <v>11417</v>
      </c>
      <c r="E446" s="114">
        <v>90.818026230000001</v>
      </c>
      <c r="F446" s="114"/>
    </row>
    <row r="447" spans="1:7">
      <c r="B447"/>
      <c r="C447" s="45"/>
    </row>
    <row r="448" spans="1:7">
      <c r="B448"/>
      <c r="C448" s="45"/>
    </row>
    <row r="449" spans="2:3">
      <c r="B449"/>
      <c r="C449" s="45"/>
    </row>
    <row r="450" spans="2:3">
      <c r="B450"/>
      <c r="C450" s="45"/>
    </row>
    <row r="451" spans="2:3">
      <c r="B451"/>
      <c r="C451" s="45"/>
    </row>
    <row r="452" spans="2:3">
      <c r="B452"/>
      <c r="C452" s="45"/>
    </row>
    <row r="453" spans="2:3">
      <c r="B453"/>
      <c r="C453" s="45"/>
    </row>
    <row r="454" spans="2:3">
      <c r="B454"/>
      <c r="C454" s="45"/>
    </row>
    <row r="455" spans="2:3">
      <c r="B455"/>
      <c r="C455" s="45"/>
    </row>
    <row r="456" spans="2:3">
      <c r="B456"/>
      <c r="C456" s="45"/>
    </row>
    <row r="457" spans="2:3">
      <c r="B457"/>
      <c r="C457" s="45"/>
    </row>
    <row r="458" spans="2:3">
      <c r="B458"/>
      <c r="C458" s="45"/>
    </row>
    <row r="459" spans="2:3">
      <c r="B459"/>
      <c r="C459" s="45"/>
    </row>
    <row r="460" spans="2:3">
      <c r="B460"/>
      <c r="C460" s="45"/>
    </row>
    <row r="461" spans="2:3">
      <c r="B461"/>
      <c r="C461" s="45"/>
    </row>
    <row r="462" spans="2:3">
      <c r="B462"/>
      <c r="C462" s="45"/>
    </row>
    <row r="463" spans="2:3">
      <c r="B463"/>
      <c r="C463" s="45"/>
    </row>
    <row r="464" spans="2:3">
      <c r="B464"/>
      <c r="C464" s="45"/>
    </row>
    <row r="465" spans="2:3">
      <c r="B465"/>
      <c r="C465" s="45"/>
    </row>
    <row r="466" spans="2:3">
      <c r="B466"/>
      <c r="C466" s="45"/>
    </row>
    <row r="467" spans="2:3">
      <c r="B467"/>
      <c r="C467" s="45"/>
    </row>
    <row r="468" spans="2:3">
      <c r="B468"/>
      <c r="C468" s="45"/>
    </row>
    <row r="469" spans="2:3">
      <c r="B469"/>
      <c r="C469" s="45"/>
    </row>
    <row r="470" spans="2:3">
      <c r="B470"/>
      <c r="C470" s="45"/>
    </row>
    <row r="471" spans="2:3">
      <c r="B471"/>
      <c r="C471" s="45"/>
    </row>
    <row r="472" spans="2:3">
      <c r="B472"/>
      <c r="C472" s="45"/>
    </row>
    <row r="473" spans="2:3">
      <c r="B473"/>
      <c r="C473" s="45"/>
    </row>
    <row r="474" spans="2:3">
      <c r="B474"/>
      <c r="C474" s="45"/>
    </row>
    <row r="475" spans="2:3">
      <c r="B475"/>
      <c r="C475" s="45"/>
    </row>
    <row r="476" spans="2:3">
      <c r="B476"/>
      <c r="C476" s="45"/>
    </row>
    <row r="477" spans="2:3">
      <c r="B477"/>
      <c r="C477" s="45"/>
    </row>
    <row r="478" spans="2:3">
      <c r="B478"/>
      <c r="C478" s="45"/>
    </row>
    <row r="479" spans="2:3">
      <c r="B479"/>
      <c r="C479" s="45"/>
    </row>
    <row r="480" spans="2:3">
      <c r="B480"/>
      <c r="C480" s="45"/>
    </row>
    <row r="481" spans="2:3">
      <c r="B481"/>
      <c r="C481" s="45"/>
    </row>
    <row r="482" spans="2:3">
      <c r="B482"/>
      <c r="C482" s="45"/>
    </row>
    <row r="483" spans="2:3">
      <c r="B483"/>
      <c r="C483" s="45"/>
    </row>
    <row r="484" spans="2:3">
      <c r="B484"/>
      <c r="C484" s="45"/>
    </row>
    <row r="485" spans="2:3">
      <c r="B485"/>
      <c r="C485" s="45"/>
    </row>
    <row r="486" spans="2:3">
      <c r="B486"/>
      <c r="C486" s="45"/>
    </row>
    <row r="487" spans="2:3">
      <c r="B487"/>
      <c r="C487" s="45"/>
    </row>
    <row r="488" spans="2:3">
      <c r="B488"/>
      <c r="C488" s="45"/>
    </row>
    <row r="489" spans="2:3">
      <c r="B489"/>
      <c r="C489" s="45"/>
    </row>
    <row r="490" spans="2:3">
      <c r="B490"/>
      <c r="C490" s="45"/>
    </row>
    <row r="491" spans="2:3">
      <c r="B491"/>
      <c r="C491" s="45"/>
    </row>
    <row r="492" spans="2:3">
      <c r="B492"/>
      <c r="C492" s="45"/>
    </row>
    <row r="493" spans="2:3">
      <c r="B493"/>
      <c r="C493" s="45"/>
    </row>
    <row r="494" spans="2:3">
      <c r="B494"/>
      <c r="C494" s="45"/>
    </row>
    <row r="495" spans="2:3">
      <c r="B495"/>
      <c r="C495" s="45"/>
    </row>
    <row r="496" spans="2:3">
      <c r="B496"/>
      <c r="C496" s="45"/>
    </row>
    <row r="497" spans="2:3">
      <c r="B497"/>
      <c r="C497" s="45"/>
    </row>
    <row r="498" spans="2:3">
      <c r="B498"/>
      <c r="C498" s="45"/>
    </row>
    <row r="499" spans="2:3">
      <c r="B499"/>
      <c r="C499" s="45"/>
    </row>
    <row r="500" spans="2:3">
      <c r="B500"/>
      <c r="C500" s="45"/>
    </row>
    <row r="501" spans="2:3">
      <c r="B501"/>
      <c r="C501" s="45"/>
    </row>
    <row r="502" spans="2:3">
      <c r="B502"/>
      <c r="C502" s="45"/>
    </row>
    <row r="503" spans="2:3">
      <c r="B503"/>
      <c r="C503" s="45"/>
    </row>
    <row r="504" spans="2:3">
      <c r="B504"/>
      <c r="C504" s="45"/>
    </row>
    <row r="505" spans="2:3">
      <c r="B505"/>
      <c r="C505" s="45"/>
    </row>
    <row r="506" spans="2:3">
      <c r="B506"/>
      <c r="C506" s="45"/>
    </row>
    <row r="507" spans="2:3">
      <c r="B507"/>
      <c r="C507" s="45"/>
    </row>
    <row r="508" spans="2:3">
      <c r="B508"/>
      <c r="C508" s="45"/>
    </row>
    <row r="509" spans="2:3">
      <c r="B509"/>
      <c r="C509" s="45"/>
    </row>
    <row r="510" spans="2:3">
      <c r="B510"/>
      <c r="C510" s="45"/>
    </row>
    <row r="511" spans="2:3">
      <c r="B511"/>
      <c r="C511" s="45"/>
    </row>
    <row r="512" spans="2:3">
      <c r="B512"/>
      <c r="C512" s="45"/>
    </row>
    <row r="513" spans="2:3">
      <c r="B513"/>
      <c r="C513" s="45"/>
    </row>
    <row r="514" spans="2:3">
      <c r="B514"/>
      <c r="C514" s="45"/>
    </row>
    <row r="515" spans="2:3">
      <c r="B515"/>
      <c r="C515" s="45"/>
    </row>
    <row r="516" spans="2:3">
      <c r="B516"/>
      <c r="C516" s="45"/>
    </row>
    <row r="517" spans="2:3">
      <c r="B517"/>
      <c r="C517" s="45"/>
    </row>
    <row r="518" spans="2:3">
      <c r="B518"/>
      <c r="C518" s="45"/>
    </row>
    <row r="519" spans="2:3">
      <c r="B519"/>
      <c r="C519" s="45"/>
    </row>
    <row r="520" spans="2:3">
      <c r="B520"/>
      <c r="C520" s="45"/>
    </row>
    <row r="521" spans="2:3">
      <c r="B521"/>
      <c r="C521" s="45"/>
    </row>
    <row r="522" spans="2:3">
      <c r="B522"/>
      <c r="C522" s="45"/>
    </row>
    <row r="523" spans="2:3">
      <c r="B523"/>
      <c r="C523" s="45"/>
    </row>
    <row r="524" spans="2:3">
      <c r="B524"/>
      <c r="C524" s="45"/>
    </row>
    <row r="525" spans="2:3">
      <c r="B525"/>
      <c r="C525" s="45"/>
    </row>
    <row r="526" spans="2:3">
      <c r="B526"/>
      <c r="C526" s="45"/>
    </row>
    <row r="527" spans="2:3">
      <c r="B527"/>
      <c r="C527" s="45"/>
    </row>
    <row r="528" spans="2:3">
      <c r="B528"/>
      <c r="C528" s="45"/>
    </row>
    <row r="529" spans="2:3">
      <c r="B529"/>
      <c r="C529" s="45"/>
    </row>
    <row r="530" spans="2:3">
      <c r="B530"/>
      <c r="C530" s="45"/>
    </row>
    <row r="531" spans="2:3">
      <c r="B531"/>
      <c r="C531" s="45"/>
    </row>
    <row r="532" spans="2:3">
      <c r="B532"/>
      <c r="C532" s="45"/>
    </row>
    <row r="533" spans="2:3">
      <c r="B533"/>
      <c r="C533" s="45"/>
    </row>
    <row r="534" spans="2:3">
      <c r="B534"/>
      <c r="C534" s="45"/>
    </row>
    <row r="535" spans="2:3">
      <c r="B535"/>
      <c r="C535" s="45"/>
    </row>
    <row r="536" spans="2:3">
      <c r="B536"/>
      <c r="C536" s="45"/>
    </row>
    <row r="537" spans="2:3">
      <c r="B537"/>
      <c r="C537" s="45"/>
    </row>
    <row r="538" spans="2:3">
      <c r="B538"/>
      <c r="C538" s="45"/>
    </row>
    <row r="539" spans="2:3">
      <c r="B539"/>
      <c r="C539" s="45"/>
    </row>
    <row r="540" spans="2:3">
      <c r="B540"/>
      <c r="C540" s="45"/>
    </row>
    <row r="541" spans="2:3">
      <c r="B541"/>
      <c r="C541" s="45"/>
    </row>
    <row r="542" spans="2:3">
      <c r="B542"/>
      <c r="C542" s="45"/>
    </row>
    <row r="543" spans="2:3">
      <c r="B543"/>
      <c r="C543" s="45"/>
    </row>
    <row r="544" spans="2:3">
      <c r="B544"/>
      <c r="C544" s="45"/>
    </row>
    <row r="545" spans="2:3">
      <c r="B545"/>
      <c r="C545" s="45"/>
    </row>
    <row r="546" spans="2:3">
      <c r="B546"/>
      <c r="C546" s="45"/>
    </row>
    <row r="547" spans="2:3">
      <c r="B547"/>
      <c r="C547" s="45"/>
    </row>
    <row r="548" spans="2:3">
      <c r="B548"/>
      <c r="C548" s="45"/>
    </row>
    <row r="549" spans="2:3">
      <c r="B549"/>
      <c r="C549" s="45"/>
    </row>
    <row r="550" spans="2:3">
      <c r="B550"/>
      <c r="C550" s="45"/>
    </row>
    <row r="551" spans="2:3">
      <c r="B551"/>
      <c r="C551" s="45"/>
    </row>
    <row r="552" spans="2:3">
      <c r="B552"/>
      <c r="C552" s="45"/>
    </row>
    <row r="553" spans="2:3">
      <c r="B553"/>
      <c r="C553" s="45"/>
    </row>
    <row r="554" spans="2:3">
      <c r="B554"/>
      <c r="C554" s="45"/>
    </row>
    <row r="555" spans="2:3">
      <c r="B555"/>
      <c r="C555" s="45"/>
    </row>
    <row r="556" spans="2:3">
      <c r="B556"/>
      <c r="C556" s="45"/>
    </row>
    <row r="557" spans="2:3">
      <c r="B557"/>
      <c r="C557" s="45"/>
    </row>
    <row r="558" spans="2:3">
      <c r="B558"/>
      <c r="C558" s="45"/>
    </row>
    <row r="559" spans="2:3">
      <c r="B559"/>
      <c r="C559" s="45"/>
    </row>
    <row r="560" spans="2:3">
      <c r="B560"/>
      <c r="C560" s="45"/>
    </row>
    <row r="561" spans="2:3">
      <c r="B561"/>
      <c r="C561" s="45"/>
    </row>
    <row r="562" spans="2:3">
      <c r="B562"/>
      <c r="C562" s="45"/>
    </row>
    <row r="563" spans="2:3">
      <c r="B563"/>
      <c r="C563" s="45"/>
    </row>
    <row r="564" spans="2:3">
      <c r="B564"/>
      <c r="C564" s="45"/>
    </row>
    <row r="565" spans="2:3">
      <c r="B565"/>
      <c r="C565" s="45"/>
    </row>
    <row r="566" spans="2:3">
      <c r="B566"/>
      <c r="C566" s="45"/>
    </row>
    <row r="567" spans="2:3">
      <c r="B567"/>
      <c r="C567" s="45"/>
    </row>
    <row r="568" spans="2:3">
      <c r="B568"/>
      <c r="C568" s="45"/>
    </row>
    <row r="569" spans="2:3">
      <c r="B569"/>
      <c r="C569" s="45"/>
    </row>
    <row r="570" spans="2:3">
      <c r="B570"/>
      <c r="C570" s="45"/>
    </row>
    <row r="571" spans="2:3">
      <c r="B571"/>
      <c r="C571" s="45"/>
    </row>
    <row r="572" spans="2:3">
      <c r="B572"/>
      <c r="C572" s="45"/>
    </row>
    <row r="573" spans="2:3">
      <c r="B573"/>
      <c r="C573" s="45"/>
    </row>
    <row r="574" spans="2:3">
      <c r="B574"/>
      <c r="C574" s="45"/>
    </row>
    <row r="575" spans="2:3">
      <c r="B575"/>
      <c r="C575" s="45"/>
    </row>
    <row r="576" spans="2:3">
      <c r="B576"/>
      <c r="C576" s="45"/>
    </row>
    <row r="577" spans="2:3">
      <c r="B577"/>
      <c r="C577" s="45"/>
    </row>
    <row r="578" spans="2:3">
      <c r="B578"/>
      <c r="C578" s="45"/>
    </row>
    <row r="579" spans="2:3">
      <c r="B579"/>
      <c r="C579" s="45"/>
    </row>
    <row r="580" spans="2:3">
      <c r="B580"/>
      <c r="C580" s="45"/>
    </row>
    <row r="581" spans="2:3">
      <c r="B581"/>
      <c r="C581" s="45"/>
    </row>
    <row r="582" spans="2:3">
      <c r="B582"/>
      <c r="C582" s="45"/>
    </row>
    <row r="583" spans="2:3">
      <c r="B583"/>
      <c r="C583" s="45"/>
    </row>
    <row r="584" spans="2:3">
      <c r="B584"/>
      <c r="C584" s="45"/>
    </row>
    <row r="585" spans="2:3">
      <c r="B585"/>
      <c r="C585" s="45"/>
    </row>
    <row r="586" spans="2:3">
      <c r="B586"/>
      <c r="C586" s="45"/>
    </row>
    <row r="587" spans="2:3">
      <c r="B587"/>
      <c r="C587" s="45"/>
    </row>
    <row r="588" spans="2:3">
      <c r="B588"/>
      <c r="C588" s="45"/>
    </row>
    <row r="589" spans="2:3">
      <c r="B589"/>
      <c r="C589" s="45"/>
    </row>
    <row r="590" spans="2:3">
      <c r="B590"/>
      <c r="C590" s="45"/>
    </row>
    <row r="591" spans="2:3">
      <c r="B591"/>
      <c r="C591" s="45"/>
    </row>
    <row r="592" spans="2:3">
      <c r="B592"/>
      <c r="C592" s="45"/>
    </row>
    <row r="593" spans="2:3">
      <c r="B593"/>
      <c r="C593" s="45"/>
    </row>
    <row r="594" spans="2:3">
      <c r="B594"/>
      <c r="C594" s="45"/>
    </row>
    <row r="595" spans="2:3">
      <c r="B595"/>
      <c r="C595" s="45"/>
    </row>
    <row r="596" spans="2:3">
      <c r="B596"/>
      <c r="C596" s="45"/>
    </row>
    <row r="597" spans="2:3">
      <c r="B597"/>
      <c r="C597" s="45"/>
    </row>
    <row r="598" spans="2:3">
      <c r="B598"/>
      <c r="C598" s="45"/>
    </row>
    <row r="599" spans="2:3">
      <c r="B599"/>
      <c r="C599" s="45"/>
    </row>
    <row r="600" spans="2:3">
      <c r="B600"/>
      <c r="C600" s="45"/>
    </row>
    <row r="601" spans="2:3">
      <c r="B601"/>
      <c r="C601" s="45"/>
    </row>
    <row r="602" spans="2:3">
      <c r="B602"/>
      <c r="C602" s="45"/>
    </row>
    <row r="603" spans="2:3">
      <c r="B603"/>
      <c r="C603" s="45"/>
    </row>
    <row r="604" spans="2:3">
      <c r="B604"/>
      <c r="C604" s="45"/>
    </row>
    <row r="605" spans="2:3">
      <c r="B605"/>
      <c r="C605" s="45"/>
    </row>
    <row r="606" spans="2:3">
      <c r="B606"/>
      <c r="C606" s="45"/>
    </row>
    <row r="607" spans="2:3">
      <c r="B607"/>
      <c r="C607" s="45"/>
    </row>
    <row r="608" spans="2:3">
      <c r="B608"/>
      <c r="C608" s="45"/>
    </row>
    <row r="609" spans="2:3">
      <c r="B609"/>
      <c r="C609" s="45"/>
    </row>
    <row r="610" spans="2:3">
      <c r="B610"/>
      <c r="C610" s="45"/>
    </row>
    <row r="611" spans="2:3">
      <c r="B611"/>
      <c r="C611" s="45"/>
    </row>
    <row r="612" spans="2:3">
      <c r="B612"/>
      <c r="C612" s="45"/>
    </row>
    <row r="613" spans="2:3">
      <c r="B613"/>
      <c r="C613" s="45"/>
    </row>
    <row r="614" spans="2:3">
      <c r="B614"/>
      <c r="C614" s="45"/>
    </row>
    <row r="615" spans="2:3">
      <c r="B615"/>
      <c r="C615" s="45"/>
    </row>
    <row r="616" spans="2:3">
      <c r="B616"/>
      <c r="C616" s="45"/>
    </row>
    <row r="617" spans="2:3">
      <c r="B617"/>
      <c r="C617" s="45"/>
    </row>
    <row r="618" spans="2:3">
      <c r="B618"/>
      <c r="C618" s="45"/>
    </row>
    <row r="619" spans="2:3">
      <c r="B619"/>
      <c r="C619" s="45"/>
    </row>
    <row r="620" spans="2:3">
      <c r="B620"/>
      <c r="C620" s="45"/>
    </row>
    <row r="621" spans="2:3">
      <c r="B621"/>
      <c r="C621" s="45"/>
    </row>
    <row r="622" spans="2:3">
      <c r="B622"/>
      <c r="C622" s="45"/>
    </row>
    <row r="623" spans="2:3">
      <c r="B623"/>
      <c r="C623" s="45"/>
    </row>
    <row r="624" spans="2:3">
      <c r="B624"/>
      <c r="C624" s="45"/>
    </row>
    <row r="625" spans="2:3">
      <c r="B625"/>
      <c r="C625" s="45"/>
    </row>
    <row r="626" spans="2:3">
      <c r="B626"/>
      <c r="C626" s="45"/>
    </row>
    <row r="627" spans="2:3">
      <c r="B627"/>
      <c r="C627" s="45"/>
    </row>
    <row r="628" spans="2:3">
      <c r="B628"/>
      <c r="C628" s="45"/>
    </row>
    <row r="629" spans="2:3">
      <c r="B629"/>
      <c r="C629" s="45"/>
    </row>
    <row r="630" spans="2:3">
      <c r="B630"/>
      <c r="C630" s="45"/>
    </row>
    <row r="631" spans="2:3">
      <c r="B631"/>
      <c r="C631" s="45"/>
    </row>
    <row r="632" spans="2:3">
      <c r="B632"/>
      <c r="C632" s="45"/>
    </row>
    <row r="633" spans="2:3">
      <c r="B633"/>
      <c r="C633" s="45"/>
    </row>
    <row r="634" spans="2:3">
      <c r="B634"/>
      <c r="C634" s="45"/>
    </row>
    <row r="635" spans="2:3">
      <c r="B635"/>
      <c r="C635" s="45"/>
    </row>
    <row r="636" spans="2:3">
      <c r="B636"/>
      <c r="C636" s="45"/>
    </row>
    <row r="637" spans="2:3">
      <c r="B637"/>
      <c r="C637" s="45"/>
    </row>
    <row r="638" spans="2:3">
      <c r="B638"/>
      <c r="C638" s="45"/>
    </row>
    <row r="639" spans="2:3">
      <c r="B639"/>
      <c r="C639" s="45"/>
    </row>
    <row r="640" spans="2:3">
      <c r="B640"/>
      <c r="C640" s="45"/>
    </row>
    <row r="641" spans="2:3">
      <c r="B641"/>
      <c r="C641" s="45"/>
    </row>
    <row r="642" spans="2:3">
      <c r="B642"/>
      <c r="C642" s="45"/>
    </row>
    <row r="643" spans="2:3">
      <c r="B643"/>
      <c r="C643" s="45"/>
    </row>
    <row r="644" spans="2:3">
      <c r="B644"/>
      <c r="C644" s="45"/>
    </row>
    <row r="645" spans="2:3">
      <c r="B645"/>
      <c r="C645" s="45"/>
    </row>
    <row r="646" spans="2:3">
      <c r="B646"/>
      <c r="C646" s="45"/>
    </row>
    <row r="647" spans="2:3">
      <c r="B647"/>
      <c r="C647" s="45"/>
    </row>
    <row r="648" spans="2:3">
      <c r="B648"/>
      <c r="C648" s="45"/>
    </row>
    <row r="649" spans="2:3">
      <c r="B649"/>
      <c r="C649" s="45"/>
    </row>
    <row r="650" spans="2:3">
      <c r="B650"/>
      <c r="C650" s="45"/>
    </row>
    <row r="651" spans="2:3">
      <c r="B651"/>
      <c r="C651" s="45"/>
    </row>
    <row r="652" spans="2:3">
      <c r="B652"/>
      <c r="C652" s="45"/>
    </row>
    <row r="653" spans="2:3">
      <c r="B653"/>
      <c r="C653" s="45"/>
    </row>
    <row r="654" spans="2:3">
      <c r="B654"/>
      <c r="C654" s="45"/>
    </row>
    <row r="655" spans="2:3">
      <c r="B655"/>
      <c r="C655" s="45"/>
    </row>
    <row r="656" spans="2:3">
      <c r="B656"/>
      <c r="C656" s="45"/>
    </row>
    <row r="657" spans="2:3">
      <c r="B657"/>
      <c r="C657" s="45"/>
    </row>
    <row r="658" spans="2:3">
      <c r="B658"/>
      <c r="C658" s="45"/>
    </row>
    <row r="659" spans="2:3">
      <c r="B659"/>
      <c r="C659" s="45"/>
    </row>
    <row r="660" spans="2:3">
      <c r="B660"/>
      <c r="C660" s="45"/>
    </row>
    <row r="661" spans="2:3">
      <c r="B661"/>
      <c r="C661" s="45"/>
    </row>
    <row r="662" spans="2:3">
      <c r="B662"/>
      <c r="C662" s="45"/>
    </row>
    <row r="663" spans="2:3">
      <c r="B663"/>
      <c r="C663" s="45"/>
    </row>
    <row r="664" spans="2:3">
      <c r="B664"/>
      <c r="C664" s="45"/>
    </row>
    <row r="665" spans="2:3">
      <c r="B665"/>
      <c r="C665" s="45"/>
    </row>
    <row r="666" spans="2:3">
      <c r="B666"/>
      <c r="C666" s="45"/>
    </row>
    <row r="667" spans="2:3">
      <c r="B667"/>
      <c r="C667" s="45"/>
    </row>
    <row r="668" spans="2:3">
      <c r="B668"/>
      <c r="C668" s="45"/>
    </row>
    <row r="669" spans="2:3">
      <c r="B669"/>
      <c r="C669" s="45"/>
    </row>
    <row r="670" spans="2:3">
      <c r="B670"/>
      <c r="C670" s="45"/>
    </row>
    <row r="671" spans="2:3">
      <c r="B671"/>
      <c r="C671" s="45"/>
    </row>
    <row r="672" spans="2:3">
      <c r="B672"/>
      <c r="C672" s="45"/>
    </row>
    <row r="673" spans="2:3">
      <c r="B673"/>
      <c r="C673" s="45"/>
    </row>
    <row r="674" spans="2:3">
      <c r="B674"/>
      <c r="C674" s="45"/>
    </row>
    <row r="675" spans="2:3">
      <c r="B675"/>
      <c r="C675" s="45"/>
    </row>
    <row r="676" spans="2:3">
      <c r="B676"/>
      <c r="C676" s="45"/>
    </row>
    <row r="677" spans="2:3">
      <c r="B677"/>
      <c r="C677" s="45"/>
    </row>
    <row r="678" spans="2:3">
      <c r="B678"/>
      <c r="C678" s="45"/>
    </row>
    <row r="679" spans="2:3">
      <c r="B679"/>
      <c r="C679" s="45"/>
    </row>
    <row r="680" spans="2:3">
      <c r="B680"/>
      <c r="C680" s="45"/>
    </row>
    <row r="681" spans="2:3">
      <c r="B681"/>
      <c r="C681" s="45"/>
    </row>
    <row r="682" spans="2:3">
      <c r="B682"/>
      <c r="C682" s="45"/>
    </row>
    <row r="683" spans="2:3">
      <c r="B683"/>
      <c r="C683" s="45"/>
    </row>
    <row r="684" spans="2:3">
      <c r="B684"/>
      <c r="C684" s="45"/>
    </row>
    <row r="685" spans="2:3">
      <c r="B685"/>
      <c r="C685" s="45"/>
    </row>
    <row r="686" spans="2:3">
      <c r="B686"/>
      <c r="C686" s="45"/>
    </row>
    <row r="687" spans="2:3">
      <c r="B687"/>
      <c r="C687" s="45"/>
    </row>
    <row r="688" spans="2:3">
      <c r="B688"/>
      <c r="C688" s="45"/>
    </row>
    <row r="689" spans="2:3">
      <c r="B689"/>
      <c r="C689" s="45"/>
    </row>
    <row r="690" spans="2:3">
      <c r="B690"/>
      <c r="C690" s="45"/>
    </row>
    <row r="691" spans="2:3">
      <c r="B691"/>
      <c r="C691" s="45"/>
    </row>
    <row r="692" spans="2:3">
      <c r="B692"/>
      <c r="C692" s="45"/>
    </row>
    <row r="693" spans="2:3">
      <c r="B693"/>
      <c r="C693" s="45"/>
    </row>
    <row r="694" spans="2:3">
      <c r="B694"/>
      <c r="C694" s="45"/>
    </row>
    <row r="695" spans="2:3">
      <c r="B695"/>
      <c r="C695" s="45"/>
    </row>
    <row r="696" spans="2:3">
      <c r="B696"/>
      <c r="C696" s="45"/>
    </row>
    <row r="697" spans="2:3">
      <c r="B697"/>
      <c r="C697" s="45"/>
    </row>
    <row r="698" spans="2:3">
      <c r="B698"/>
      <c r="C698" s="45"/>
    </row>
    <row r="699" spans="2:3">
      <c r="B699"/>
      <c r="C699" s="45"/>
    </row>
    <row r="700" spans="2:3">
      <c r="B700"/>
      <c r="C700" s="45"/>
    </row>
    <row r="701" spans="2:3">
      <c r="B701"/>
      <c r="C701" s="45"/>
    </row>
    <row r="702" spans="2:3">
      <c r="B702"/>
      <c r="C702" s="45"/>
    </row>
    <row r="703" spans="2:3">
      <c r="B703"/>
      <c r="C703" s="45"/>
    </row>
    <row r="704" spans="2:3">
      <c r="B704"/>
      <c r="C704" s="45"/>
    </row>
    <row r="705" spans="2:3">
      <c r="B705"/>
      <c r="C705" s="45"/>
    </row>
    <row r="706" spans="2:3">
      <c r="B706"/>
      <c r="C706" s="45"/>
    </row>
    <row r="707" spans="2:3">
      <c r="B707"/>
      <c r="C707" s="45"/>
    </row>
    <row r="708" spans="2:3">
      <c r="B708"/>
      <c r="C708" s="45"/>
    </row>
    <row r="709" spans="2:3">
      <c r="B709"/>
      <c r="C709" s="45"/>
    </row>
    <row r="710" spans="2:3">
      <c r="B710"/>
      <c r="C710" s="45"/>
    </row>
    <row r="711" spans="2:3">
      <c r="B711"/>
      <c r="C711" s="45"/>
    </row>
    <row r="712" spans="2:3">
      <c r="B712"/>
      <c r="C712" s="45"/>
    </row>
    <row r="713" spans="2:3">
      <c r="B713"/>
      <c r="C713" s="45"/>
    </row>
    <row r="714" spans="2:3">
      <c r="B714"/>
      <c r="C714" s="45"/>
    </row>
    <row r="715" spans="2:3">
      <c r="B715"/>
      <c r="C715" s="45"/>
    </row>
    <row r="716" spans="2:3">
      <c r="B716"/>
      <c r="C716" s="45"/>
    </row>
    <row r="717" spans="2:3">
      <c r="B717"/>
      <c r="C717" s="45"/>
    </row>
    <row r="718" spans="2:3">
      <c r="B718"/>
      <c r="C718" s="45"/>
    </row>
    <row r="719" spans="2:3">
      <c r="B719"/>
      <c r="C719" s="45"/>
    </row>
    <row r="720" spans="2:3">
      <c r="B720"/>
      <c r="C720" s="45"/>
    </row>
    <row r="721" spans="2:3">
      <c r="B721"/>
      <c r="C721" s="45"/>
    </row>
    <row r="722" spans="2:3">
      <c r="B722"/>
      <c r="C722" s="45"/>
    </row>
    <row r="723" spans="2:3">
      <c r="B723"/>
      <c r="C723" s="45"/>
    </row>
    <row r="724" spans="2:3">
      <c r="B724"/>
      <c r="C724" s="45"/>
    </row>
    <row r="725" spans="2:3">
      <c r="B725"/>
      <c r="C725" s="45"/>
    </row>
    <row r="726" spans="2:3">
      <c r="B726"/>
      <c r="C726" s="45"/>
    </row>
    <row r="727" spans="2:3">
      <c r="B727"/>
      <c r="C727" s="45"/>
    </row>
    <row r="728" spans="2:3">
      <c r="B728"/>
      <c r="C728" s="45"/>
    </row>
    <row r="729" spans="2:3">
      <c r="B729"/>
      <c r="C729" s="45"/>
    </row>
    <row r="730" spans="2:3">
      <c r="B730"/>
      <c r="C730" s="45"/>
    </row>
    <row r="731" spans="2:3">
      <c r="B731"/>
      <c r="C731" s="45"/>
    </row>
    <row r="732" spans="2:3">
      <c r="B732"/>
      <c r="C732" s="45"/>
    </row>
    <row r="733" spans="2:3">
      <c r="B733"/>
      <c r="C733" s="45"/>
    </row>
    <row r="734" spans="2:3">
      <c r="B734"/>
      <c r="C734" s="45"/>
    </row>
    <row r="735" spans="2:3">
      <c r="B735"/>
      <c r="C735" s="45"/>
    </row>
    <row r="736" spans="2:3">
      <c r="B736"/>
      <c r="C736" s="45"/>
    </row>
    <row r="737" spans="2:3">
      <c r="B737"/>
      <c r="C737" s="45"/>
    </row>
    <row r="738" spans="2:3">
      <c r="B738"/>
      <c r="C738" s="45"/>
    </row>
    <row r="739" spans="2:3">
      <c r="B739"/>
      <c r="C739" s="45"/>
    </row>
    <row r="740" spans="2:3">
      <c r="B740"/>
      <c r="C740" s="45"/>
    </row>
    <row r="741" spans="2:3">
      <c r="B741"/>
      <c r="C741" s="45"/>
    </row>
    <row r="742" spans="2:3">
      <c r="B742"/>
      <c r="C742" s="45"/>
    </row>
    <row r="743" spans="2:3">
      <c r="B743"/>
      <c r="C743" s="45"/>
    </row>
    <row r="744" spans="2:3">
      <c r="B744"/>
      <c r="C744" s="45"/>
    </row>
    <row r="745" spans="2:3">
      <c r="B745"/>
      <c r="C745" s="45"/>
    </row>
    <row r="746" spans="2:3">
      <c r="B746"/>
      <c r="C746" s="45"/>
    </row>
    <row r="747" spans="2:3">
      <c r="B747"/>
      <c r="C747" s="45"/>
    </row>
    <row r="748" spans="2:3">
      <c r="B748"/>
      <c r="C748" s="45"/>
    </row>
    <row r="749" spans="2:3">
      <c r="B749"/>
      <c r="C749" s="45"/>
    </row>
    <row r="750" spans="2:3">
      <c r="B750"/>
      <c r="C750" s="45"/>
    </row>
    <row r="751" spans="2:3">
      <c r="B751"/>
      <c r="C751" s="45"/>
    </row>
    <row r="752" spans="2:3">
      <c r="B752"/>
      <c r="C752" s="45"/>
    </row>
    <row r="753" spans="2:3">
      <c r="B753"/>
      <c r="C753" s="45"/>
    </row>
    <row r="754" spans="2:3">
      <c r="B754"/>
      <c r="C754" s="45"/>
    </row>
    <row r="755" spans="2:3">
      <c r="B755"/>
      <c r="C755" s="45"/>
    </row>
    <row r="756" spans="2:3">
      <c r="B756"/>
      <c r="C756" s="45"/>
    </row>
    <row r="757" spans="2:3">
      <c r="B757"/>
      <c r="C757" s="45"/>
    </row>
    <row r="758" spans="2:3">
      <c r="B758"/>
      <c r="C758" s="45"/>
    </row>
    <row r="759" spans="2:3">
      <c r="B759"/>
      <c r="C759" s="45"/>
    </row>
    <row r="760" spans="2:3">
      <c r="B760"/>
      <c r="C760" s="45"/>
    </row>
    <row r="761" spans="2:3">
      <c r="B761"/>
      <c r="C761" s="45"/>
    </row>
    <row r="762" spans="2:3">
      <c r="B762"/>
      <c r="C762" s="45"/>
    </row>
    <row r="763" spans="2:3">
      <c r="B763"/>
      <c r="C763" s="45"/>
    </row>
    <row r="764" spans="2:3">
      <c r="B764"/>
      <c r="C764" s="45"/>
    </row>
    <row r="765" spans="2:3">
      <c r="B765"/>
      <c r="C765" s="45"/>
    </row>
    <row r="766" spans="2:3">
      <c r="B766"/>
      <c r="C766" s="45"/>
    </row>
    <row r="767" spans="2:3">
      <c r="B767"/>
      <c r="C767" s="45"/>
    </row>
    <row r="768" spans="2:3">
      <c r="B768"/>
      <c r="C768" s="45"/>
    </row>
    <row r="769" spans="2:3">
      <c r="B769"/>
      <c r="C769" s="45"/>
    </row>
    <row r="770" spans="2:3">
      <c r="B770"/>
      <c r="C770" s="45"/>
    </row>
    <row r="771" spans="2:3">
      <c r="B771"/>
      <c r="C771" s="45"/>
    </row>
    <row r="772" spans="2:3">
      <c r="B772"/>
      <c r="C772" s="45"/>
    </row>
    <row r="773" spans="2:3">
      <c r="B773"/>
      <c r="C773" s="45"/>
    </row>
    <row r="774" spans="2:3">
      <c r="B774"/>
      <c r="C774" s="45"/>
    </row>
    <row r="775" spans="2:3">
      <c r="B775"/>
      <c r="C775" s="45"/>
    </row>
    <row r="776" spans="2:3">
      <c r="B776"/>
      <c r="C776" s="45"/>
    </row>
    <row r="777" spans="2:3">
      <c r="B777"/>
      <c r="C777" s="45"/>
    </row>
    <row r="778" spans="2:3">
      <c r="B778"/>
      <c r="C778" s="45"/>
    </row>
    <row r="779" spans="2:3">
      <c r="B779"/>
      <c r="C779" s="45"/>
    </row>
    <row r="780" spans="2:3">
      <c r="B780"/>
      <c r="C780" s="45"/>
    </row>
    <row r="781" spans="2:3">
      <c r="B781"/>
      <c r="C781" s="45"/>
    </row>
    <row r="782" spans="2:3">
      <c r="B782"/>
      <c r="C782" s="45"/>
    </row>
    <row r="783" spans="2:3">
      <c r="B783"/>
      <c r="C783" s="45"/>
    </row>
    <row r="784" spans="2:3">
      <c r="B784"/>
      <c r="C784" s="45"/>
    </row>
    <row r="785" spans="2:3">
      <c r="B785"/>
      <c r="C785" s="45"/>
    </row>
    <row r="786" spans="2:3">
      <c r="B786"/>
      <c r="C786" s="45"/>
    </row>
    <row r="787" spans="2:3">
      <c r="B787"/>
      <c r="C787" s="45"/>
    </row>
    <row r="788" spans="2:3">
      <c r="B788"/>
      <c r="C788" s="45"/>
    </row>
    <row r="789" spans="2:3">
      <c r="B789"/>
      <c r="C789" s="45"/>
    </row>
    <row r="790" spans="2:3">
      <c r="B790"/>
      <c r="C790" s="45"/>
    </row>
    <row r="791" spans="2:3">
      <c r="B791"/>
      <c r="C791" s="45"/>
    </row>
    <row r="792" spans="2:3">
      <c r="B792"/>
      <c r="C792" s="45"/>
    </row>
    <row r="793" spans="2:3">
      <c r="B793"/>
      <c r="C793" s="45"/>
    </row>
    <row r="794" spans="2:3">
      <c r="B794"/>
      <c r="C794" s="45"/>
    </row>
    <row r="795" spans="2:3">
      <c r="B795"/>
      <c r="C795" s="45"/>
    </row>
    <row r="796" spans="2:3">
      <c r="B796"/>
      <c r="C796" s="45"/>
    </row>
    <row r="797" spans="2:3">
      <c r="B797"/>
      <c r="C797" s="45"/>
    </row>
    <row r="798" spans="2:3">
      <c r="B798"/>
      <c r="C798" s="45"/>
    </row>
    <row r="799" spans="2:3">
      <c r="B799"/>
      <c r="C799" s="45"/>
    </row>
    <row r="800" spans="2:3">
      <c r="B800"/>
      <c r="C800" s="45"/>
    </row>
    <row r="801" spans="2:3">
      <c r="B801"/>
      <c r="C801" s="45"/>
    </row>
    <row r="802" spans="2:3">
      <c r="B802"/>
      <c r="C802" s="45"/>
    </row>
    <row r="803" spans="2:3">
      <c r="B803"/>
      <c r="C803" s="45"/>
    </row>
    <row r="804" spans="2:3">
      <c r="B804"/>
      <c r="C804" s="45"/>
    </row>
    <row r="805" spans="2:3">
      <c r="B805"/>
      <c r="C805" s="45"/>
    </row>
    <row r="806" spans="2:3">
      <c r="B806"/>
      <c r="C806" s="45"/>
    </row>
    <row r="807" spans="2:3">
      <c r="B807"/>
      <c r="C807" s="45"/>
    </row>
    <row r="808" spans="2:3">
      <c r="B808"/>
      <c r="C808" s="45"/>
    </row>
    <row r="809" spans="2:3">
      <c r="B809"/>
      <c r="C809" s="45"/>
    </row>
    <row r="810" spans="2:3">
      <c r="B810"/>
      <c r="C810" s="45"/>
    </row>
    <row r="811" spans="2:3">
      <c r="B811"/>
      <c r="C811" s="45"/>
    </row>
    <row r="812" spans="2:3">
      <c r="B812"/>
      <c r="C812" s="45"/>
    </row>
    <row r="813" spans="2:3">
      <c r="B813"/>
      <c r="C813" s="45"/>
    </row>
    <row r="814" spans="2:3">
      <c r="B814"/>
      <c r="C814" s="45"/>
    </row>
    <row r="815" spans="2:3">
      <c r="B815"/>
      <c r="C815" s="45"/>
    </row>
    <row r="816" spans="2:3">
      <c r="B816"/>
      <c r="C816" s="45"/>
    </row>
    <row r="817" spans="2:3">
      <c r="B817"/>
      <c r="C817" s="45"/>
    </row>
    <row r="818" spans="2:3">
      <c r="B818"/>
      <c r="C818" s="45"/>
    </row>
    <row r="819" spans="2:3">
      <c r="B819"/>
      <c r="C819" s="45"/>
    </row>
    <row r="820" spans="2:3">
      <c r="B820"/>
      <c r="C820" s="45"/>
    </row>
    <row r="821" spans="2:3">
      <c r="B821"/>
      <c r="C821" s="45"/>
    </row>
    <row r="822" spans="2:3">
      <c r="B822"/>
      <c r="C822" s="45"/>
    </row>
    <row r="823" spans="2:3">
      <c r="B823"/>
      <c r="C823" s="45"/>
    </row>
    <row r="824" spans="2:3">
      <c r="B824"/>
      <c r="C824" s="45"/>
    </row>
    <row r="825" spans="2:3">
      <c r="B825"/>
      <c r="C825" s="45"/>
    </row>
    <row r="826" spans="2:3">
      <c r="B826"/>
      <c r="C826" s="45"/>
    </row>
    <row r="827" spans="2:3">
      <c r="B827"/>
      <c r="C827" s="45"/>
    </row>
    <row r="828" spans="2:3">
      <c r="B828"/>
      <c r="C828" s="45"/>
    </row>
    <row r="829" spans="2:3">
      <c r="B829"/>
      <c r="C829" s="45"/>
    </row>
    <row r="830" spans="2:3">
      <c r="B830"/>
      <c r="C830" s="45"/>
    </row>
    <row r="831" spans="2:3">
      <c r="B831"/>
      <c r="C831" s="45"/>
    </row>
    <row r="832" spans="2:3">
      <c r="B832"/>
      <c r="C832" s="45"/>
    </row>
    <row r="833" spans="2:3">
      <c r="B833"/>
      <c r="C833" s="45"/>
    </row>
    <row r="834" spans="2:3">
      <c r="B834"/>
      <c r="C834" s="45"/>
    </row>
    <row r="835" spans="2:3">
      <c r="B835"/>
      <c r="C835" s="45"/>
    </row>
    <row r="836" spans="2:3">
      <c r="B836"/>
      <c r="C836" s="45"/>
    </row>
    <row r="837" spans="2:3">
      <c r="B837"/>
      <c r="C837" s="45"/>
    </row>
    <row r="838" spans="2:3">
      <c r="B838"/>
      <c r="C838" s="45"/>
    </row>
    <row r="839" spans="2:3">
      <c r="B839"/>
      <c r="C839" s="45"/>
    </row>
    <row r="840" spans="2:3">
      <c r="B840"/>
      <c r="C840" s="45"/>
    </row>
    <row r="841" spans="2:3">
      <c r="B841"/>
      <c r="C841" s="45"/>
    </row>
    <row r="842" spans="2:3">
      <c r="B842"/>
      <c r="C842" s="45"/>
    </row>
    <row r="843" spans="2:3">
      <c r="B843"/>
      <c r="C843" s="45"/>
    </row>
    <row r="844" spans="2:3">
      <c r="B844"/>
      <c r="C844" s="45"/>
    </row>
    <row r="845" spans="2:3">
      <c r="B845"/>
      <c r="C845" s="45"/>
    </row>
    <row r="846" spans="2:3">
      <c r="B846"/>
      <c r="C846" s="45"/>
    </row>
    <row r="847" spans="2:3">
      <c r="B847"/>
      <c r="C847" s="45"/>
    </row>
    <row r="848" spans="2:3">
      <c r="B848"/>
      <c r="C848" s="45"/>
    </row>
    <row r="849" spans="2:3">
      <c r="B849"/>
      <c r="C849" s="45"/>
    </row>
    <row r="850" spans="2:3">
      <c r="B850"/>
      <c r="C850" s="45"/>
    </row>
    <row r="851" spans="2:3">
      <c r="B851"/>
      <c r="C851" s="45"/>
    </row>
    <row r="852" spans="2:3">
      <c r="B852"/>
      <c r="C852" s="45"/>
    </row>
    <row r="853" spans="2:3">
      <c r="B853"/>
      <c r="C853" s="45"/>
    </row>
    <row r="854" spans="2:3">
      <c r="B854"/>
      <c r="C854" s="45"/>
    </row>
    <row r="855" spans="2:3">
      <c r="B855"/>
      <c r="C855" s="45"/>
    </row>
    <row r="856" spans="2:3">
      <c r="B856"/>
      <c r="C856" s="45"/>
    </row>
    <row r="857" spans="2:3">
      <c r="B857"/>
      <c r="C857" s="45"/>
    </row>
    <row r="858" spans="2:3">
      <c r="B858"/>
      <c r="C858" s="45"/>
    </row>
    <row r="859" spans="2:3">
      <c r="B859"/>
      <c r="C859" s="45"/>
    </row>
    <row r="860" spans="2:3">
      <c r="B860"/>
      <c r="C860" s="45"/>
    </row>
    <row r="861" spans="2:3">
      <c r="B861"/>
      <c r="C861" s="45"/>
    </row>
    <row r="862" spans="2:3">
      <c r="B862"/>
      <c r="C862" s="45"/>
    </row>
    <row r="863" spans="2:3">
      <c r="B863"/>
      <c r="C863" s="45"/>
    </row>
    <row r="864" spans="2:3">
      <c r="B864"/>
      <c r="C864" s="45"/>
    </row>
    <row r="865" spans="2:3">
      <c r="B865"/>
      <c r="C865" s="45"/>
    </row>
    <row r="866" spans="2:3">
      <c r="B866"/>
      <c r="C866" s="45"/>
    </row>
    <row r="867" spans="2:3">
      <c r="B867"/>
      <c r="C867" s="45"/>
    </row>
    <row r="868" spans="2:3">
      <c r="B868"/>
      <c r="C868" s="45"/>
    </row>
    <row r="869" spans="2:3">
      <c r="B869"/>
      <c r="C869" s="45"/>
    </row>
    <row r="870" spans="2:3">
      <c r="B870"/>
      <c r="C870" s="45"/>
    </row>
    <row r="871" spans="2:3">
      <c r="B871"/>
      <c r="C871" s="45"/>
    </row>
    <row r="872" spans="2:3">
      <c r="B872"/>
      <c r="C872" s="45"/>
    </row>
    <row r="873" spans="2:3">
      <c r="B873"/>
      <c r="C873" s="45"/>
    </row>
    <row r="874" spans="2:3">
      <c r="B874"/>
      <c r="C874" s="45"/>
    </row>
    <row r="875" spans="2:3">
      <c r="B875"/>
      <c r="C875" s="45"/>
    </row>
    <row r="876" spans="2:3">
      <c r="B876"/>
      <c r="C876" s="45"/>
    </row>
    <row r="877" spans="2:3">
      <c r="B877"/>
      <c r="C877" s="45"/>
    </row>
    <row r="878" spans="2:3">
      <c r="B878"/>
      <c r="C878" s="45"/>
    </row>
    <row r="879" spans="2:3">
      <c r="B879"/>
      <c r="C879" s="45"/>
    </row>
    <row r="880" spans="2:3">
      <c r="B880"/>
      <c r="C880" s="45"/>
    </row>
    <row r="881" spans="2:3">
      <c r="B881"/>
      <c r="C881" s="45"/>
    </row>
    <row r="882" spans="2:3">
      <c r="B882"/>
      <c r="C882" s="45"/>
    </row>
    <row r="883" spans="2:3">
      <c r="B883"/>
      <c r="C883" s="45"/>
    </row>
    <row r="884" spans="2:3">
      <c r="B884"/>
      <c r="C884" s="45"/>
    </row>
    <row r="885" spans="2:3">
      <c r="B885"/>
      <c r="C885" s="45"/>
    </row>
    <row r="886" spans="2:3">
      <c r="B886"/>
      <c r="C886" s="45"/>
    </row>
    <row r="887" spans="2:3">
      <c r="B887"/>
      <c r="C887" s="45"/>
    </row>
    <row r="888" spans="2:3">
      <c r="B888"/>
      <c r="C888" s="45"/>
    </row>
    <row r="889" spans="2:3">
      <c r="B889"/>
      <c r="C889" s="45"/>
    </row>
    <row r="890" spans="2:3">
      <c r="B890"/>
      <c r="C890" s="45"/>
    </row>
    <row r="891" spans="2:3">
      <c r="B891"/>
      <c r="C891" s="45"/>
    </row>
    <row r="892" spans="2:3">
      <c r="B892"/>
      <c r="C892" s="45"/>
    </row>
    <row r="893" spans="2:3">
      <c r="B893"/>
      <c r="C893" s="45"/>
    </row>
    <row r="894" spans="2:3">
      <c r="B894"/>
      <c r="C894" s="45"/>
    </row>
    <row r="895" spans="2:3">
      <c r="B895"/>
      <c r="C895" s="45"/>
    </row>
    <row r="896" spans="2:3">
      <c r="B896"/>
      <c r="C896" s="45"/>
    </row>
    <row r="897" spans="2:3">
      <c r="B897"/>
      <c r="C897" s="45"/>
    </row>
    <row r="898" spans="2:3">
      <c r="B898"/>
      <c r="C898" s="45"/>
    </row>
    <row r="899" spans="2:3">
      <c r="B899"/>
      <c r="C899" s="45"/>
    </row>
    <row r="900" spans="2:3">
      <c r="B900"/>
      <c r="C900" s="45"/>
    </row>
    <row r="901" spans="2:3">
      <c r="B901"/>
      <c r="C901" s="45"/>
    </row>
    <row r="902" spans="2:3">
      <c r="B902"/>
      <c r="C902" s="45"/>
    </row>
    <row r="903" spans="2:3">
      <c r="B903"/>
      <c r="C903" s="45"/>
    </row>
    <row r="904" spans="2:3">
      <c r="B904"/>
      <c r="C904" s="45"/>
    </row>
    <row r="905" spans="2:3">
      <c r="B905"/>
      <c r="C905" s="45"/>
    </row>
    <row r="906" spans="2:3">
      <c r="B906"/>
      <c r="C906" s="45"/>
    </row>
    <row r="907" spans="2:3">
      <c r="B907"/>
      <c r="C907" s="45"/>
    </row>
    <row r="908" spans="2:3">
      <c r="B908"/>
      <c r="C908" s="45"/>
    </row>
    <row r="909" spans="2:3">
      <c r="B909"/>
      <c r="C909" s="45"/>
    </row>
    <row r="910" spans="2:3">
      <c r="B910"/>
      <c r="C910" s="45"/>
    </row>
    <row r="911" spans="2:3">
      <c r="B911"/>
      <c r="C911" s="45"/>
    </row>
    <row r="912" spans="2:3">
      <c r="B912"/>
      <c r="C912" s="45"/>
    </row>
    <row r="913" spans="2:3">
      <c r="B913"/>
      <c r="C913" s="45"/>
    </row>
    <row r="914" spans="2:3">
      <c r="B914"/>
      <c r="C914" s="45"/>
    </row>
    <row r="915" spans="2:3">
      <c r="B915"/>
      <c r="C915" s="45"/>
    </row>
    <row r="916" spans="2:3">
      <c r="B916"/>
      <c r="C916" s="45"/>
    </row>
    <row r="917" spans="2:3">
      <c r="B917"/>
      <c r="C917" s="45"/>
    </row>
    <row r="918" spans="2:3">
      <c r="B918"/>
      <c r="C918" s="45"/>
    </row>
    <row r="919" spans="2:3">
      <c r="B919"/>
      <c r="C919" s="45"/>
    </row>
    <row r="920" spans="2:3">
      <c r="B920"/>
      <c r="C920" s="45"/>
    </row>
    <row r="921" spans="2:3">
      <c r="B921"/>
      <c r="C921" s="45"/>
    </row>
    <row r="922" spans="2:3">
      <c r="B922"/>
      <c r="C922" s="45"/>
    </row>
    <row r="923" spans="2:3">
      <c r="B923"/>
      <c r="C923" s="45"/>
    </row>
    <row r="924" spans="2:3">
      <c r="B924"/>
      <c r="C924" s="45"/>
    </row>
    <row r="925" spans="2:3">
      <c r="B925"/>
      <c r="C925" s="45"/>
    </row>
    <row r="926" spans="2:3">
      <c r="B926"/>
      <c r="C926" s="45"/>
    </row>
    <row r="927" spans="2:3">
      <c r="B927"/>
      <c r="C927" s="45"/>
    </row>
    <row r="928" spans="2:3">
      <c r="B928"/>
      <c r="C928" s="45"/>
    </row>
    <row r="929" spans="2:3">
      <c r="B929"/>
      <c r="C929" s="45"/>
    </row>
    <row r="930" spans="2:3">
      <c r="B930"/>
      <c r="C930" s="45"/>
    </row>
    <row r="931" spans="2:3">
      <c r="B931"/>
      <c r="C931" s="45"/>
    </row>
    <row r="932" spans="2:3">
      <c r="B932"/>
      <c r="C932" s="45"/>
    </row>
    <row r="933" spans="2:3">
      <c r="B933"/>
      <c r="C933" s="45"/>
    </row>
    <row r="934" spans="2:3">
      <c r="B934"/>
      <c r="C934" s="45"/>
    </row>
    <row r="935" spans="2:3">
      <c r="B935"/>
      <c r="C935" s="45"/>
    </row>
    <row r="936" spans="2:3">
      <c r="B936"/>
      <c r="C936" s="45"/>
    </row>
    <row r="937" spans="2:3">
      <c r="B937"/>
      <c r="C937" s="45"/>
    </row>
    <row r="938" spans="2:3">
      <c r="B938"/>
      <c r="C938" s="45"/>
    </row>
    <row r="939" spans="2:3">
      <c r="B939"/>
      <c r="C939" s="45"/>
    </row>
    <row r="940" spans="2:3">
      <c r="B940"/>
      <c r="C940" s="45"/>
    </row>
    <row r="941" spans="2:3">
      <c r="B941"/>
      <c r="C941" s="45"/>
    </row>
    <row r="942" spans="2:3">
      <c r="B942"/>
      <c r="C942" s="45"/>
    </row>
    <row r="943" spans="2:3">
      <c r="B943"/>
      <c r="C943" s="45"/>
    </row>
    <row r="944" spans="2:3">
      <c r="B944"/>
      <c r="C944" s="45"/>
    </row>
    <row r="945" spans="2:3">
      <c r="B945"/>
      <c r="C945" s="45"/>
    </row>
    <row r="946" spans="2:3">
      <c r="B946"/>
      <c r="C946" s="45"/>
    </row>
    <row r="947" spans="2:3">
      <c r="B947"/>
      <c r="C947" s="45"/>
    </row>
    <row r="948" spans="2:3">
      <c r="B948"/>
      <c r="C948" s="45"/>
    </row>
    <row r="949" spans="2:3">
      <c r="B949"/>
      <c r="C949" s="45"/>
    </row>
    <row r="950" spans="2:3">
      <c r="B950"/>
      <c r="C950" s="45"/>
    </row>
    <row r="951" spans="2:3">
      <c r="B951"/>
      <c r="C951" s="45"/>
    </row>
    <row r="952" spans="2:3">
      <c r="B952"/>
      <c r="C952" s="45"/>
    </row>
    <row r="953" spans="2:3">
      <c r="B953"/>
      <c r="C953" s="45"/>
    </row>
    <row r="954" spans="2:3">
      <c r="B954"/>
      <c r="C954" s="45"/>
    </row>
    <row r="955" spans="2:3">
      <c r="B955"/>
      <c r="C955" s="45"/>
    </row>
    <row r="956" spans="2:3">
      <c r="B956"/>
      <c r="C956" s="45"/>
    </row>
    <row r="957" spans="2:3">
      <c r="B957"/>
      <c r="C957" s="45"/>
    </row>
    <row r="958" spans="2:3">
      <c r="B958"/>
      <c r="C958" s="45"/>
    </row>
    <row r="959" spans="2:3">
      <c r="B959"/>
      <c r="C959" s="45"/>
    </row>
    <row r="960" spans="2:3">
      <c r="B960"/>
      <c r="C960" s="45"/>
    </row>
    <row r="961" spans="2:3">
      <c r="B961"/>
      <c r="C961" s="45"/>
    </row>
    <row r="962" spans="2:3">
      <c r="B962"/>
      <c r="C962" s="45"/>
    </row>
    <row r="963" spans="2:3">
      <c r="B963"/>
      <c r="C963" s="45"/>
    </row>
    <row r="964" spans="2:3">
      <c r="B964"/>
      <c r="C964" s="45"/>
    </row>
    <row r="965" spans="2:3">
      <c r="B965"/>
      <c r="C965" s="45"/>
    </row>
    <row r="966" spans="2:3">
      <c r="B966"/>
      <c r="C966" s="45"/>
    </row>
    <row r="967" spans="2:3">
      <c r="B967"/>
      <c r="C967" s="45"/>
    </row>
    <row r="968" spans="2:3">
      <c r="B968"/>
      <c r="C968" s="45"/>
    </row>
    <row r="969" spans="2:3">
      <c r="B969"/>
      <c r="C969" s="45"/>
    </row>
    <row r="970" spans="2:3">
      <c r="B970"/>
      <c r="C970" s="45"/>
    </row>
    <row r="971" spans="2:3">
      <c r="B971"/>
      <c r="C971" s="45"/>
    </row>
    <row r="972" spans="2:3">
      <c r="B972"/>
      <c r="C972" s="45"/>
    </row>
    <row r="973" spans="2:3">
      <c r="B973"/>
      <c r="C973" s="45"/>
    </row>
    <row r="974" spans="2:3">
      <c r="B974"/>
      <c r="C974" s="45"/>
    </row>
    <row r="975" spans="2:3">
      <c r="B975"/>
      <c r="C975" s="45"/>
    </row>
    <row r="976" spans="2:3">
      <c r="B976"/>
      <c r="C976" s="45"/>
    </row>
    <row r="977" spans="2:3">
      <c r="B977"/>
      <c r="C977" s="45"/>
    </row>
    <row r="978" spans="2:3">
      <c r="B978"/>
      <c r="C978" s="45"/>
    </row>
    <row r="979" spans="2:3">
      <c r="B979"/>
      <c r="C979" s="45"/>
    </row>
    <row r="980" spans="2:3">
      <c r="B980"/>
      <c r="C980" s="45"/>
    </row>
    <row r="981" spans="2:3">
      <c r="B981"/>
      <c r="C981" s="45"/>
    </row>
    <row r="982" spans="2:3">
      <c r="B982"/>
      <c r="C982" s="45"/>
    </row>
    <row r="983" spans="2:3">
      <c r="B983"/>
      <c r="C983" s="45"/>
    </row>
    <row r="984" spans="2:3">
      <c r="B984"/>
      <c r="C984" s="45"/>
    </row>
    <row r="985" spans="2:3">
      <c r="B985"/>
      <c r="C985" s="45"/>
    </row>
    <row r="986" spans="2:3">
      <c r="B986"/>
      <c r="C986" s="45"/>
    </row>
    <row r="987" spans="2:3">
      <c r="B987"/>
      <c r="C987" s="45"/>
    </row>
    <row r="988" spans="2:3">
      <c r="B988"/>
      <c r="C988" s="45"/>
    </row>
    <row r="989" spans="2:3">
      <c r="B989"/>
      <c r="C989" s="45"/>
    </row>
    <row r="990" spans="2:3">
      <c r="B990"/>
      <c r="C990" s="45"/>
    </row>
    <row r="991" spans="2:3">
      <c r="B991"/>
      <c r="C991" s="45"/>
    </row>
    <row r="992" spans="2:3">
      <c r="B992"/>
      <c r="C992" s="45"/>
    </row>
    <row r="993" spans="2:3">
      <c r="B993"/>
      <c r="C993" s="45"/>
    </row>
    <row r="994" spans="2:3">
      <c r="B994"/>
      <c r="C994" s="45"/>
    </row>
    <row r="995" spans="2:3">
      <c r="B995"/>
      <c r="C995" s="45"/>
    </row>
    <row r="996" spans="2:3">
      <c r="B996"/>
      <c r="C996" s="45"/>
    </row>
    <row r="997" spans="2:3">
      <c r="B997"/>
      <c r="C997" s="45"/>
    </row>
    <row r="998" spans="2:3">
      <c r="B998"/>
      <c r="C998" s="45"/>
    </row>
    <row r="999" spans="2:3">
      <c r="B999"/>
      <c r="C999" s="45"/>
    </row>
    <row r="1000" spans="2:3">
      <c r="B1000"/>
      <c r="C1000" s="45"/>
    </row>
    <row r="1001" spans="2:3">
      <c r="B1001"/>
      <c r="C1001" s="45"/>
    </row>
    <row r="1002" spans="2:3">
      <c r="B1002"/>
      <c r="C1002" s="45"/>
    </row>
    <row r="1003" spans="2:3">
      <c r="B1003"/>
      <c r="C1003" s="45"/>
    </row>
    <row r="1004" spans="2:3">
      <c r="B1004"/>
      <c r="C1004" s="45"/>
    </row>
    <row r="1005" spans="2:3">
      <c r="B1005"/>
      <c r="C1005" s="45"/>
    </row>
    <row r="1006" spans="2:3">
      <c r="B1006"/>
      <c r="C1006" s="45"/>
    </row>
    <row r="1007" spans="2:3">
      <c r="B1007"/>
      <c r="C1007" s="45"/>
    </row>
    <row r="1008" spans="2:3">
      <c r="B1008"/>
      <c r="C1008" s="45"/>
    </row>
    <row r="1009" spans="2:3">
      <c r="B1009"/>
      <c r="C1009" s="45"/>
    </row>
    <row r="1010" spans="2:3">
      <c r="B1010"/>
      <c r="C1010" s="45"/>
    </row>
    <row r="1011" spans="2:3">
      <c r="B1011"/>
      <c r="C1011" s="45"/>
    </row>
    <row r="1012" spans="2:3">
      <c r="B1012"/>
      <c r="C1012" s="45"/>
    </row>
    <row r="1013" spans="2:3">
      <c r="B1013"/>
      <c r="C1013" s="45"/>
    </row>
    <row r="1014" spans="2:3">
      <c r="B1014"/>
      <c r="C1014" s="45"/>
    </row>
    <row r="1015" spans="2:3">
      <c r="B1015"/>
      <c r="C1015" s="45"/>
    </row>
    <row r="1016" spans="2:3">
      <c r="B1016"/>
      <c r="C1016" s="45"/>
    </row>
    <row r="1017" spans="2:3">
      <c r="B1017"/>
      <c r="C1017" s="45"/>
    </row>
    <row r="1018" spans="2:3">
      <c r="B1018"/>
      <c r="C1018" s="45"/>
    </row>
    <row r="1019" spans="2:3">
      <c r="B1019"/>
      <c r="C1019" s="45"/>
    </row>
    <row r="1020" spans="2:3">
      <c r="B1020"/>
      <c r="C1020" s="45"/>
    </row>
    <row r="1021" spans="2:3">
      <c r="B1021"/>
      <c r="C1021" s="45"/>
    </row>
    <row r="1022" spans="2:3">
      <c r="B1022"/>
      <c r="C1022" s="45"/>
    </row>
    <row r="1023" spans="2:3">
      <c r="B1023"/>
      <c r="C1023" s="45"/>
    </row>
    <row r="1024" spans="2:3">
      <c r="B1024"/>
      <c r="C1024" s="45"/>
    </row>
    <row r="1025" spans="2:3">
      <c r="B1025"/>
      <c r="C1025" s="45"/>
    </row>
    <row r="1026" spans="2:3">
      <c r="B1026"/>
      <c r="C1026" s="45"/>
    </row>
    <row r="1027" spans="2:3">
      <c r="B1027"/>
      <c r="C1027" s="45"/>
    </row>
    <row r="1028" spans="2:3">
      <c r="B1028"/>
      <c r="C1028" s="45"/>
    </row>
    <row r="1029" spans="2:3">
      <c r="B1029"/>
      <c r="C1029" s="45"/>
    </row>
    <row r="1030" spans="2:3">
      <c r="B1030"/>
      <c r="C1030" s="45"/>
    </row>
    <row r="1031" spans="2:3">
      <c r="B1031"/>
      <c r="C1031" s="45"/>
    </row>
    <row r="1032" spans="2:3">
      <c r="B1032"/>
      <c r="C1032" s="45"/>
    </row>
    <row r="1033" spans="2:3">
      <c r="B1033"/>
      <c r="C1033" s="45"/>
    </row>
    <row r="1034" spans="2:3">
      <c r="B1034"/>
      <c r="C1034" s="45"/>
    </row>
    <row r="1035" spans="2:3">
      <c r="B1035"/>
      <c r="C1035" s="45"/>
    </row>
    <row r="1036" spans="2:3">
      <c r="B1036"/>
      <c r="C1036" s="45"/>
    </row>
    <row r="1037" spans="2:3">
      <c r="B1037"/>
      <c r="C1037" s="45"/>
    </row>
    <row r="1038" spans="2:3">
      <c r="B1038"/>
      <c r="C1038" s="45"/>
    </row>
    <row r="1039" spans="2:3">
      <c r="B1039"/>
      <c r="C1039" s="45"/>
    </row>
    <row r="1040" spans="2:3">
      <c r="B1040"/>
      <c r="C1040" s="45"/>
    </row>
    <row r="1041" spans="2:3">
      <c r="B1041"/>
      <c r="C1041" s="45"/>
    </row>
    <row r="1042" spans="2:3">
      <c r="B1042"/>
      <c r="C1042" s="45"/>
    </row>
    <row r="1043" spans="2:3">
      <c r="B1043"/>
      <c r="C1043" s="45"/>
    </row>
    <row r="1044" spans="2:3">
      <c r="B1044"/>
      <c r="C1044" s="45"/>
    </row>
    <row r="1045" spans="2:3">
      <c r="B1045"/>
      <c r="C1045" s="45"/>
    </row>
    <row r="1046" spans="2:3">
      <c r="B1046"/>
      <c r="C1046" s="45"/>
    </row>
    <row r="1047" spans="2:3">
      <c r="B1047"/>
      <c r="C1047" s="45"/>
    </row>
    <row r="1048" spans="2:3">
      <c r="B1048"/>
      <c r="C1048" s="45"/>
    </row>
    <row r="1049" spans="2:3">
      <c r="B1049"/>
      <c r="C1049" s="45"/>
    </row>
    <row r="1050" spans="2:3">
      <c r="B1050"/>
      <c r="C1050" s="45"/>
    </row>
    <row r="1051" spans="2:3">
      <c r="B1051"/>
      <c r="C1051" s="45"/>
    </row>
    <row r="1052" spans="2:3">
      <c r="B1052"/>
      <c r="C1052" s="45"/>
    </row>
    <row r="1053" spans="2:3">
      <c r="B1053"/>
      <c r="C1053" s="45"/>
    </row>
    <row r="1054" spans="2:3">
      <c r="B1054"/>
      <c r="C1054" s="45"/>
    </row>
    <row r="1055" spans="2:3">
      <c r="B1055"/>
      <c r="C1055" s="45"/>
    </row>
    <row r="1056" spans="2:3">
      <c r="B1056"/>
      <c r="C1056" s="45"/>
    </row>
    <row r="1057" spans="2:3">
      <c r="B1057"/>
      <c r="C1057" s="45"/>
    </row>
    <row r="1058" spans="2:3">
      <c r="B1058"/>
      <c r="C1058" s="45"/>
    </row>
    <row r="1059" spans="2:3">
      <c r="B1059"/>
      <c r="C1059" s="45"/>
    </row>
    <row r="1060" spans="2:3">
      <c r="B1060"/>
      <c r="C1060" s="45"/>
    </row>
    <row r="1061" spans="2:3">
      <c r="B1061"/>
      <c r="C1061" s="45"/>
    </row>
    <row r="1062" spans="2:3">
      <c r="B1062"/>
      <c r="C1062" s="45"/>
    </row>
    <row r="1063" spans="2:3">
      <c r="B1063"/>
      <c r="C1063" s="45"/>
    </row>
    <row r="1064" spans="2:3">
      <c r="B1064"/>
      <c r="C1064" s="45"/>
    </row>
    <row r="1065" spans="2:3">
      <c r="B1065"/>
      <c r="C1065" s="45"/>
    </row>
    <row r="1066" spans="2:3">
      <c r="B1066"/>
      <c r="C1066" s="45"/>
    </row>
    <row r="1067" spans="2:3">
      <c r="B1067"/>
      <c r="C1067" s="45"/>
    </row>
    <row r="1068" spans="2:3">
      <c r="B1068"/>
      <c r="C1068" s="45"/>
    </row>
    <row r="1069" spans="2:3">
      <c r="B1069"/>
      <c r="C1069" s="45"/>
    </row>
    <row r="1070" spans="2:3">
      <c r="B1070"/>
      <c r="C1070" s="45"/>
    </row>
    <row r="1071" spans="2:3">
      <c r="B1071"/>
      <c r="C1071" s="45"/>
    </row>
    <row r="1072" spans="2:3">
      <c r="B1072"/>
      <c r="C1072" s="45"/>
    </row>
    <row r="1073" spans="2:3">
      <c r="B1073"/>
      <c r="C1073" s="45"/>
    </row>
    <row r="1074" spans="2:3">
      <c r="B1074"/>
      <c r="C1074" s="45"/>
    </row>
    <row r="1075" spans="2:3">
      <c r="B1075"/>
      <c r="C1075" s="45"/>
    </row>
    <row r="1076" spans="2:3">
      <c r="B1076"/>
      <c r="C1076" s="45"/>
    </row>
    <row r="1077" spans="2:3">
      <c r="B1077"/>
      <c r="C1077" s="45"/>
    </row>
    <row r="1078" spans="2:3">
      <c r="B1078"/>
      <c r="C1078" s="45"/>
    </row>
    <row r="1079" spans="2:3">
      <c r="B1079"/>
      <c r="C1079" s="45"/>
    </row>
    <row r="1080" spans="2:3">
      <c r="B1080"/>
      <c r="C1080" s="45"/>
    </row>
    <row r="1081" spans="2:3">
      <c r="B1081"/>
      <c r="C1081" s="45"/>
    </row>
    <row r="1082" spans="2:3">
      <c r="B1082"/>
      <c r="C1082" s="45"/>
    </row>
    <row r="1083" spans="2:3">
      <c r="B1083"/>
      <c r="C1083" s="45"/>
    </row>
    <row r="1084" spans="2:3">
      <c r="B1084"/>
      <c r="C1084" s="45"/>
    </row>
    <row r="1085" spans="2:3">
      <c r="B1085"/>
      <c r="C1085" s="45"/>
    </row>
    <row r="1086" spans="2:3">
      <c r="B1086"/>
      <c r="C1086" s="45"/>
    </row>
    <row r="1087" spans="2:3">
      <c r="B1087"/>
      <c r="C1087" s="45"/>
    </row>
    <row r="1088" spans="2:3">
      <c r="B1088"/>
      <c r="C1088" s="45"/>
    </row>
    <row r="1089" spans="2:3">
      <c r="B1089"/>
      <c r="C1089" s="45"/>
    </row>
    <row r="1090" spans="2:3">
      <c r="B1090"/>
      <c r="C1090" s="45"/>
    </row>
    <row r="1091" spans="2:3">
      <c r="B1091"/>
      <c r="C1091" s="45"/>
    </row>
    <row r="1092" spans="2:3">
      <c r="B1092"/>
      <c r="C1092" s="45"/>
    </row>
    <row r="1093" spans="2:3">
      <c r="B1093"/>
      <c r="C1093" s="45"/>
    </row>
    <row r="1094" spans="2:3">
      <c r="B1094"/>
      <c r="C1094" s="45"/>
    </row>
    <row r="1095" spans="2:3">
      <c r="B1095"/>
      <c r="C1095" s="45"/>
    </row>
    <row r="1096" spans="2:3">
      <c r="B1096"/>
      <c r="C1096" s="45"/>
    </row>
    <row r="1097" spans="2:3">
      <c r="B1097"/>
      <c r="C1097" s="45"/>
    </row>
    <row r="1098" spans="2:3">
      <c r="B1098"/>
      <c r="C1098" s="45"/>
    </row>
    <row r="1099" spans="2:3">
      <c r="B1099"/>
      <c r="C1099" s="45"/>
    </row>
    <row r="1100" spans="2:3">
      <c r="B1100"/>
      <c r="C1100" s="45"/>
    </row>
    <row r="1101" spans="2:3">
      <c r="B1101"/>
      <c r="C1101" s="45"/>
    </row>
    <row r="1102" spans="2:3">
      <c r="B1102"/>
      <c r="C1102" s="45"/>
    </row>
    <row r="1103" spans="2:3">
      <c r="B1103"/>
      <c r="C1103" s="45"/>
    </row>
    <row r="1104" spans="2:3">
      <c r="B1104"/>
      <c r="C1104" s="45"/>
    </row>
    <row r="1105" spans="2:3">
      <c r="B1105"/>
      <c r="C1105" s="45"/>
    </row>
    <row r="1106" spans="2:3">
      <c r="B1106"/>
      <c r="C1106" s="45"/>
    </row>
    <row r="1107" spans="2:3">
      <c r="B1107"/>
      <c r="C1107" s="45"/>
    </row>
    <row r="1108" spans="2:3">
      <c r="B1108"/>
      <c r="C1108" s="45"/>
    </row>
    <row r="1109" spans="2:3">
      <c r="B1109"/>
      <c r="C1109" s="45"/>
    </row>
    <row r="1110" spans="2:3">
      <c r="B1110"/>
      <c r="C1110" s="45"/>
    </row>
    <row r="1111" spans="2:3">
      <c r="B1111"/>
      <c r="C1111" s="45"/>
    </row>
    <row r="1112" spans="2:3">
      <c r="B1112"/>
      <c r="C1112" s="45"/>
    </row>
    <row r="1113" spans="2:3">
      <c r="B1113"/>
      <c r="C1113" s="45"/>
    </row>
    <row r="1114" spans="2:3">
      <c r="B1114"/>
      <c r="C1114" s="45"/>
    </row>
    <row r="1115" spans="2:3">
      <c r="B1115"/>
      <c r="C1115" s="45"/>
    </row>
    <row r="1116" spans="2:3">
      <c r="B1116"/>
      <c r="C1116" s="45"/>
    </row>
    <row r="1117" spans="2:3">
      <c r="B1117"/>
      <c r="C1117" s="45"/>
    </row>
    <row r="1118" spans="2:3">
      <c r="B1118"/>
      <c r="C1118" s="45"/>
    </row>
    <row r="1119" spans="2:3">
      <c r="B1119"/>
      <c r="C1119" s="45"/>
    </row>
    <row r="1120" spans="2:3">
      <c r="B1120"/>
      <c r="C1120" s="45"/>
    </row>
    <row r="1121" spans="2:3">
      <c r="B1121"/>
      <c r="C1121" s="45"/>
    </row>
    <row r="1122" spans="2:3">
      <c r="B1122"/>
      <c r="C1122" s="45"/>
    </row>
    <row r="1123" spans="2:3">
      <c r="B1123"/>
      <c r="C1123" s="45"/>
    </row>
    <row r="1124" spans="2:3">
      <c r="B1124"/>
      <c r="C1124" s="45"/>
    </row>
    <row r="1125" spans="2:3">
      <c r="B1125"/>
      <c r="C1125" s="45"/>
    </row>
    <row r="1126" spans="2:3">
      <c r="B1126"/>
      <c r="C1126" s="45"/>
    </row>
    <row r="1127" spans="2:3">
      <c r="B1127"/>
      <c r="C1127" s="45"/>
    </row>
    <row r="1128" spans="2:3">
      <c r="B1128"/>
      <c r="C1128" s="45"/>
    </row>
    <row r="1129" spans="2:3">
      <c r="B1129"/>
      <c r="C1129" s="45"/>
    </row>
    <row r="1130" spans="2:3">
      <c r="B1130"/>
      <c r="C1130" s="45"/>
    </row>
    <row r="1131" spans="2:3">
      <c r="B1131"/>
      <c r="C1131" s="45"/>
    </row>
    <row r="1132" spans="2:3">
      <c r="B1132"/>
      <c r="C1132" s="45"/>
    </row>
    <row r="1133" spans="2:3">
      <c r="B1133"/>
      <c r="C1133" s="45"/>
    </row>
    <row r="1134" spans="2:3">
      <c r="B1134"/>
      <c r="C1134" s="45"/>
    </row>
    <row r="1135" spans="2:3">
      <c r="B1135"/>
      <c r="C1135" s="45"/>
    </row>
    <row r="1136" spans="2:3">
      <c r="B1136"/>
      <c r="C1136" s="45"/>
    </row>
    <row r="1137" spans="2:3">
      <c r="B1137"/>
      <c r="C1137" s="45"/>
    </row>
    <row r="1138" spans="2:3">
      <c r="B1138"/>
      <c r="C1138" s="45"/>
    </row>
    <row r="1139" spans="2:3">
      <c r="B1139"/>
      <c r="C1139" s="45"/>
    </row>
    <row r="1140" spans="2:3">
      <c r="B1140"/>
      <c r="C1140" s="45"/>
    </row>
    <row r="1141" spans="2:3">
      <c r="B1141"/>
      <c r="C1141" s="45"/>
    </row>
    <row r="1142" spans="2:3">
      <c r="B1142"/>
      <c r="C1142" s="45"/>
    </row>
    <row r="1143" spans="2:3">
      <c r="B1143"/>
      <c r="C1143" s="45"/>
    </row>
    <row r="1144" spans="2:3">
      <c r="B1144"/>
      <c r="C1144" s="45"/>
    </row>
    <row r="1145" spans="2:3">
      <c r="B1145"/>
      <c r="C1145" s="45"/>
    </row>
    <row r="1146" spans="2:3">
      <c r="B1146"/>
      <c r="C1146" s="45"/>
    </row>
    <row r="1147" spans="2:3">
      <c r="B1147"/>
      <c r="C1147" s="45"/>
    </row>
    <row r="1148" spans="2:3">
      <c r="B1148"/>
      <c r="C1148" s="45"/>
    </row>
    <row r="1149" spans="2:3">
      <c r="B1149"/>
      <c r="C1149" s="45"/>
    </row>
    <row r="1150" spans="2:3">
      <c r="B1150"/>
      <c r="C1150" s="45"/>
    </row>
    <row r="1151" spans="2:3">
      <c r="B1151"/>
      <c r="C1151" s="45"/>
    </row>
    <row r="1152" spans="2:3">
      <c r="B1152"/>
      <c r="C1152" s="45"/>
    </row>
    <row r="1153" spans="2:3">
      <c r="B1153"/>
      <c r="C1153" s="45"/>
    </row>
    <row r="1154" spans="2:3">
      <c r="B1154"/>
      <c r="C1154" s="45"/>
    </row>
    <row r="1155" spans="2:3">
      <c r="B1155"/>
      <c r="C1155" s="45"/>
    </row>
    <row r="1156" spans="2:3">
      <c r="B1156"/>
      <c r="C1156" s="45"/>
    </row>
    <row r="1157" spans="2:3">
      <c r="B1157"/>
      <c r="C1157" s="45"/>
    </row>
    <row r="1158" spans="2:3">
      <c r="B1158"/>
      <c r="C1158" s="45"/>
    </row>
    <row r="1159" spans="2:3">
      <c r="B1159"/>
      <c r="C1159" s="45"/>
    </row>
    <row r="1160" spans="2:3">
      <c r="B1160"/>
      <c r="C1160" s="45"/>
    </row>
    <row r="1161" spans="2:3">
      <c r="B1161"/>
      <c r="C1161" s="45"/>
    </row>
    <row r="1162" spans="2:3">
      <c r="B1162"/>
      <c r="C1162" s="45"/>
    </row>
    <row r="1163" spans="2:3">
      <c r="B1163"/>
      <c r="C1163" s="45"/>
    </row>
    <row r="1164" spans="2:3">
      <c r="B1164"/>
      <c r="C1164" s="45"/>
    </row>
    <row r="1165" spans="2:3">
      <c r="B1165"/>
      <c r="C1165" s="45"/>
    </row>
    <row r="1166" spans="2:3">
      <c r="B1166"/>
      <c r="C1166" s="45"/>
    </row>
    <row r="1167" spans="2:3">
      <c r="B1167"/>
      <c r="C1167" s="45"/>
    </row>
    <row r="1168" spans="2:3">
      <c r="B1168"/>
      <c r="C1168" s="45"/>
    </row>
    <row r="1169" spans="2:3">
      <c r="B1169"/>
      <c r="C1169" s="45"/>
    </row>
    <row r="1170" spans="2:3">
      <c r="B1170"/>
      <c r="C1170" s="45"/>
    </row>
    <row r="1171" spans="2:3">
      <c r="B1171"/>
      <c r="C1171" s="45"/>
    </row>
    <row r="1172" spans="2:3">
      <c r="B1172"/>
      <c r="C1172" s="45"/>
    </row>
    <row r="1173" spans="2:3">
      <c r="B1173"/>
      <c r="C1173" s="45"/>
    </row>
    <row r="1174" spans="2:3">
      <c r="B1174"/>
      <c r="C1174" s="45"/>
    </row>
    <row r="1175" spans="2:3">
      <c r="B1175"/>
      <c r="C1175" s="45"/>
    </row>
    <row r="1176" spans="2:3">
      <c r="B1176"/>
      <c r="C1176" s="45"/>
    </row>
    <row r="1177" spans="2:3">
      <c r="B1177"/>
      <c r="C1177" s="45"/>
    </row>
    <row r="1178" spans="2:3">
      <c r="B1178"/>
      <c r="C1178" s="45"/>
    </row>
    <row r="1179" spans="2:3">
      <c r="B1179"/>
      <c r="C1179" s="45"/>
    </row>
    <row r="1180" spans="2:3">
      <c r="B1180"/>
      <c r="C1180" s="45"/>
    </row>
    <row r="1181" spans="2:3">
      <c r="B1181"/>
      <c r="C1181" s="45"/>
    </row>
    <row r="1182" spans="2:3">
      <c r="B1182"/>
      <c r="C1182" s="45"/>
    </row>
    <row r="1183" spans="2:3">
      <c r="B1183"/>
      <c r="C1183" s="45"/>
    </row>
    <row r="1184" spans="2:3">
      <c r="B1184"/>
      <c r="C1184" s="45"/>
    </row>
    <row r="1185" spans="2:3">
      <c r="B1185"/>
      <c r="C1185" s="45"/>
    </row>
    <row r="1186" spans="2:3">
      <c r="B1186"/>
      <c r="C1186" s="45"/>
    </row>
    <row r="1187" spans="2:3">
      <c r="B1187"/>
      <c r="C1187" s="45"/>
    </row>
    <row r="1188" spans="2:3">
      <c r="B1188"/>
      <c r="C1188" s="45"/>
    </row>
    <row r="1189" spans="2:3">
      <c r="B1189"/>
      <c r="C1189" s="45"/>
    </row>
    <row r="1190" spans="2:3">
      <c r="B1190"/>
      <c r="C1190" s="45"/>
    </row>
    <row r="1191" spans="2:3">
      <c r="B1191"/>
      <c r="C1191" s="45"/>
    </row>
    <row r="1192" spans="2:3">
      <c r="B1192"/>
      <c r="C1192" s="45"/>
    </row>
    <row r="1193" spans="2:3">
      <c r="B1193"/>
      <c r="C1193" s="45"/>
    </row>
    <row r="1194" spans="2:3">
      <c r="B1194"/>
      <c r="C1194" s="45"/>
    </row>
    <row r="1195" spans="2:3">
      <c r="B1195"/>
      <c r="C1195" s="45"/>
    </row>
    <row r="1196" spans="2:3">
      <c r="B1196"/>
      <c r="C1196" s="45"/>
    </row>
    <row r="1197" spans="2:3">
      <c r="B1197"/>
      <c r="C1197" s="45"/>
    </row>
    <row r="1198" spans="2:3">
      <c r="B1198"/>
      <c r="C1198" s="45"/>
    </row>
    <row r="1199" spans="2:3">
      <c r="B1199"/>
      <c r="C1199" s="45"/>
    </row>
    <row r="1200" spans="2:3">
      <c r="B1200"/>
      <c r="C1200" s="45"/>
    </row>
    <row r="1201" spans="2:3">
      <c r="B1201"/>
      <c r="C1201" s="45"/>
    </row>
    <row r="1202" spans="2:3">
      <c r="B1202"/>
      <c r="C1202" s="45"/>
    </row>
    <row r="1203" spans="2:3">
      <c r="B1203"/>
      <c r="C1203" s="45"/>
    </row>
    <row r="1204" spans="2:3">
      <c r="B1204"/>
      <c r="C1204" s="45"/>
    </row>
    <row r="1205" spans="2:3">
      <c r="B1205"/>
      <c r="C1205" s="45"/>
    </row>
    <row r="1206" spans="2:3">
      <c r="B1206"/>
      <c r="C1206" s="45"/>
    </row>
    <row r="1207" spans="2:3">
      <c r="B1207"/>
      <c r="C1207" s="45"/>
    </row>
    <row r="1208" spans="2:3">
      <c r="B1208"/>
      <c r="C1208" s="45"/>
    </row>
    <row r="1209" spans="2:3">
      <c r="B1209"/>
      <c r="C1209" s="45"/>
    </row>
    <row r="1210" spans="2:3">
      <c r="B1210"/>
      <c r="C1210" s="45"/>
    </row>
    <row r="1211" spans="2:3">
      <c r="B1211"/>
      <c r="C1211" s="45"/>
    </row>
    <row r="1212" spans="2:3">
      <c r="B1212"/>
      <c r="C1212" s="45"/>
    </row>
    <row r="1213" spans="2:3">
      <c r="B1213"/>
      <c r="C1213" s="45"/>
    </row>
    <row r="1214" spans="2:3">
      <c r="B1214"/>
      <c r="C1214" s="45"/>
    </row>
    <row r="1215" spans="2:3">
      <c r="B1215"/>
      <c r="C1215" s="45"/>
    </row>
    <row r="1216" spans="2:3">
      <c r="B1216"/>
      <c r="C1216" s="45"/>
    </row>
    <row r="1217" spans="2:3">
      <c r="B1217"/>
      <c r="C1217" s="45"/>
    </row>
    <row r="1218" spans="2:3">
      <c r="B1218"/>
      <c r="C1218" s="45"/>
    </row>
    <row r="1219" spans="2:3">
      <c r="B1219"/>
      <c r="C1219" s="45"/>
    </row>
    <row r="1220" spans="2:3">
      <c r="B1220"/>
      <c r="C1220" s="45"/>
    </row>
    <row r="1221" spans="2:3">
      <c r="B1221"/>
      <c r="C1221" s="45"/>
    </row>
    <row r="1222" spans="2:3">
      <c r="B1222"/>
      <c r="C1222" s="45"/>
    </row>
    <row r="1223" spans="2:3">
      <c r="B1223"/>
      <c r="C1223" s="45"/>
    </row>
    <row r="1224" spans="2:3">
      <c r="B1224"/>
      <c r="C1224" s="45"/>
    </row>
    <row r="1225" spans="2:3">
      <c r="B1225"/>
      <c r="C1225" s="45"/>
    </row>
    <row r="1226" spans="2:3">
      <c r="B1226"/>
      <c r="C1226" s="45"/>
    </row>
    <row r="1227" spans="2:3">
      <c r="B1227"/>
      <c r="C1227" s="45"/>
    </row>
    <row r="1228" spans="2:3">
      <c r="B1228"/>
      <c r="C1228" s="45"/>
    </row>
    <row r="1229" spans="2:3">
      <c r="B1229"/>
      <c r="C1229" s="45"/>
    </row>
    <row r="1230" spans="2:3">
      <c r="B1230"/>
      <c r="C1230" s="45"/>
    </row>
    <row r="1231" spans="2:3">
      <c r="B1231"/>
      <c r="C1231" s="45"/>
    </row>
    <row r="1232" spans="2:3">
      <c r="B1232"/>
      <c r="C1232" s="45"/>
    </row>
    <row r="1233" spans="2:3">
      <c r="B1233"/>
      <c r="C1233" s="45"/>
    </row>
    <row r="1234" spans="2:3">
      <c r="B1234"/>
      <c r="C1234" s="45"/>
    </row>
    <row r="1235" spans="2:3">
      <c r="B1235"/>
      <c r="C1235" s="45"/>
    </row>
    <row r="1236" spans="2:3">
      <c r="B1236"/>
      <c r="C1236" s="45"/>
    </row>
    <row r="1237" spans="2:3">
      <c r="B1237"/>
      <c r="C1237" s="45"/>
    </row>
    <row r="1238" spans="2:3">
      <c r="B1238"/>
      <c r="C1238" s="45"/>
    </row>
    <row r="1239" spans="2:3">
      <c r="B1239"/>
      <c r="C1239" s="45"/>
    </row>
    <row r="1240" spans="2:3">
      <c r="B1240"/>
      <c r="C1240" s="45"/>
    </row>
    <row r="1241" spans="2:3">
      <c r="B1241"/>
      <c r="C1241" s="45"/>
    </row>
    <row r="1242" spans="2:3">
      <c r="B1242"/>
      <c r="C1242" s="45"/>
    </row>
    <row r="1243" spans="2:3">
      <c r="B1243"/>
      <c r="C1243" s="45"/>
    </row>
    <row r="1244" spans="2:3">
      <c r="B1244"/>
      <c r="C1244" s="45"/>
    </row>
    <row r="1245" spans="2:3">
      <c r="B1245"/>
      <c r="C1245" s="45"/>
    </row>
    <row r="1246" spans="2:3">
      <c r="B1246"/>
      <c r="C1246" s="45"/>
    </row>
    <row r="1247" spans="2:3">
      <c r="B1247"/>
      <c r="C1247" s="45"/>
    </row>
    <row r="1248" spans="2:3">
      <c r="B1248"/>
      <c r="C1248" s="45"/>
    </row>
    <row r="1249" spans="2:3">
      <c r="B1249"/>
      <c r="C1249" s="45"/>
    </row>
    <row r="1250" spans="2:3">
      <c r="B1250"/>
      <c r="C1250" s="45"/>
    </row>
    <row r="1251" spans="2:3">
      <c r="B1251"/>
      <c r="C1251" s="45"/>
    </row>
    <row r="1252" spans="2:3">
      <c r="B1252"/>
      <c r="C1252" s="45"/>
    </row>
    <row r="1253" spans="2:3">
      <c r="B1253"/>
      <c r="C1253" s="45"/>
    </row>
    <row r="1254" spans="2:3">
      <c r="B1254"/>
      <c r="C1254" s="45"/>
    </row>
    <row r="1255" spans="2:3">
      <c r="B1255"/>
      <c r="C1255" s="45"/>
    </row>
    <row r="1256" spans="2:3">
      <c r="B1256"/>
      <c r="C1256" s="45"/>
    </row>
    <row r="1257" spans="2:3">
      <c r="B1257"/>
      <c r="C1257" s="45"/>
    </row>
    <row r="1258" spans="2:3">
      <c r="B1258"/>
      <c r="C1258" s="45"/>
    </row>
    <row r="1259" spans="2:3">
      <c r="B1259"/>
      <c r="C1259" s="45"/>
    </row>
    <row r="1260" spans="2:3">
      <c r="B1260"/>
      <c r="C1260" s="45"/>
    </row>
    <row r="1261" spans="2:3">
      <c r="B1261"/>
      <c r="C1261" s="45"/>
    </row>
    <row r="1262" spans="2:3">
      <c r="B1262"/>
      <c r="C1262" s="45"/>
    </row>
    <row r="1263" spans="2:3">
      <c r="B1263"/>
      <c r="C1263" s="45"/>
    </row>
    <row r="1264" spans="2:3">
      <c r="B1264"/>
      <c r="C1264" s="45"/>
    </row>
    <row r="1265" spans="2:3">
      <c r="B1265"/>
      <c r="C1265" s="45"/>
    </row>
    <row r="1266" spans="2:3">
      <c r="B1266"/>
      <c r="C1266" s="45"/>
    </row>
    <row r="1267" spans="2:3">
      <c r="B1267"/>
      <c r="C1267" s="45"/>
    </row>
    <row r="1268" spans="2:3">
      <c r="B1268"/>
      <c r="C1268" s="45"/>
    </row>
    <row r="1269" spans="2:3">
      <c r="B1269"/>
      <c r="C1269" s="45"/>
    </row>
    <row r="1270" spans="2:3">
      <c r="B1270"/>
      <c r="C1270" s="45"/>
    </row>
    <row r="1271" spans="2:3">
      <c r="B1271"/>
      <c r="C1271" s="45"/>
    </row>
    <row r="1272" spans="2:3">
      <c r="B1272"/>
      <c r="C1272" s="45"/>
    </row>
    <row r="1273" spans="2:3">
      <c r="B1273"/>
      <c r="C1273" s="45"/>
    </row>
    <row r="1274" spans="2:3">
      <c r="B1274"/>
      <c r="C1274" s="45"/>
    </row>
    <row r="1275" spans="2:3">
      <c r="B1275"/>
      <c r="C1275" s="45"/>
    </row>
    <row r="1276" spans="2:3">
      <c r="B1276"/>
      <c r="C1276" s="45"/>
    </row>
    <row r="1277" spans="2:3">
      <c r="B1277"/>
      <c r="C1277" s="45"/>
    </row>
    <row r="1278" spans="2:3">
      <c r="B1278"/>
      <c r="C1278" s="45"/>
    </row>
    <row r="1279" spans="2:3">
      <c r="B1279"/>
      <c r="C1279" s="45"/>
    </row>
    <row r="1280" spans="2:3">
      <c r="B1280"/>
      <c r="C1280" s="45"/>
    </row>
    <row r="1281" spans="2:3">
      <c r="B1281"/>
      <c r="C1281" s="45"/>
    </row>
    <row r="1282" spans="2:3">
      <c r="B1282"/>
      <c r="C1282" s="45"/>
    </row>
    <row r="1283" spans="2:3">
      <c r="B1283"/>
      <c r="C1283" s="45"/>
    </row>
    <row r="1284" spans="2:3">
      <c r="B1284"/>
      <c r="C1284" s="45"/>
    </row>
    <row r="1285" spans="2:3">
      <c r="B1285"/>
      <c r="C1285" s="45"/>
    </row>
    <row r="1286" spans="2:3">
      <c r="B1286"/>
      <c r="C1286" s="45"/>
    </row>
    <row r="1287" spans="2:3">
      <c r="B1287"/>
      <c r="C1287" s="45"/>
    </row>
    <row r="1288" spans="2:3">
      <c r="B1288"/>
      <c r="C1288" s="45"/>
    </row>
    <row r="1289" spans="2:3">
      <c r="B1289"/>
      <c r="C1289" s="45"/>
    </row>
    <row r="1290" spans="2:3">
      <c r="B1290"/>
      <c r="C1290" s="45"/>
    </row>
    <row r="1291" spans="2:3">
      <c r="B1291"/>
      <c r="C1291" s="45"/>
    </row>
    <row r="1292" spans="2:3">
      <c r="B1292"/>
      <c r="C1292" s="45"/>
    </row>
    <row r="1293" spans="2:3">
      <c r="B1293"/>
      <c r="C1293" s="45"/>
    </row>
    <row r="1294" spans="2:3">
      <c r="B1294"/>
      <c r="C1294" s="45"/>
    </row>
    <row r="1295" spans="2:3">
      <c r="B1295"/>
      <c r="C1295" s="45"/>
    </row>
    <row r="1296" spans="2:3">
      <c r="B1296"/>
      <c r="C1296" s="45"/>
    </row>
    <row r="1297" spans="2:3">
      <c r="B1297"/>
      <c r="C1297" s="45"/>
    </row>
    <row r="1298" spans="2:3">
      <c r="B1298"/>
      <c r="C1298" s="45"/>
    </row>
    <row r="1299" spans="2:3">
      <c r="B1299"/>
      <c r="C1299" s="45"/>
    </row>
    <row r="1300" spans="2:3">
      <c r="B1300"/>
      <c r="C1300" s="45"/>
    </row>
    <row r="1301" spans="2:3">
      <c r="B1301"/>
      <c r="C1301" s="45"/>
    </row>
    <row r="1302" spans="2:3">
      <c r="B1302"/>
      <c r="C1302" s="45"/>
    </row>
    <row r="1303" spans="2:3">
      <c r="B1303"/>
      <c r="C1303" s="45"/>
    </row>
    <row r="1304" spans="2:3">
      <c r="B1304"/>
      <c r="C1304" s="45"/>
    </row>
    <row r="1305" spans="2:3">
      <c r="B1305"/>
      <c r="C1305" s="45"/>
    </row>
    <row r="1306" spans="2:3">
      <c r="B1306"/>
      <c r="C1306" s="45"/>
    </row>
    <row r="1307" spans="2:3">
      <c r="B1307"/>
      <c r="C1307" s="45"/>
    </row>
    <row r="1308" spans="2:3">
      <c r="B1308"/>
      <c r="C1308" s="45"/>
    </row>
    <row r="1309" spans="2:3">
      <c r="B1309"/>
      <c r="C1309" s="45"/>
    </row>
    <row r="1310" spans="2:3">
      <c r="B1310"/>
      <c r="C1310" s="45"/>
    </row>
    <row r="1311" spans="2:3">
      <c r="B1311"/>
      <c r="C1311" s="45"/>
    </row>
    <row r="1312" spans="2:3">
      <c r="B1312"/>
      <c r="C1312" s="45"/>
    </row>
    <row r="1313" spans="2:3">
      <c r="B1313"/>
      <c r="C1313" s="45"/>
    </row>
    <row r="1314" spans="2:3">
      <c r="B1314"/>
      <c r="C1314" s="45"/>
    </row>
    <row r="1315" spans="2:3">
      <c r="B1315"/>
      <c r="C1315" s="45"/>
    </row>
    <row r="1316" spans="2:3">
      <c r="B1316"/>
      <c r="C1316" s="45"/>
    </row>
    <row r="1317" spans="2:3">
      <c r="B1317"/>
      <c r="C1317" s="45"/>
    </row>
    <row r="1318" spans="2:3">
      <c r="B1318"/>
      <c r="C1318" s="45"/>
    </row>
    <row r="1319" spans="2:3">
      <c r="B1319"/>
      <c r="C1319" s="45"/>
    </row>
    <row r="1320" spans="2:3">
      <c r="B1320"/>
      <c r="C1320" s="45"/>
    </row>
    <row r="1321" spans="2:3">
      <c r="B1321"/>
      <c r="C1321" s="45"/>
    </row>
    <row r="1322" spans="2:3">
      <c r="B1322"/>
      <c r="C1322" s="45"/>
    </row>
    <row r="1323" spans="2:3">
      <c r="B1323"/>
      <c r="C1323" s="45"/>
    </row>
    <row r="1324" spans="2:3">
      <c r="B1324"/>
      <c r="C1324" s="45"/>
    </row>
    <row r="1325" spans="2:3">
      <c r="B1325"/>
      <c r="C1325" s="45"/>
    </row>
    <row r="1326" spans="2:3">
      <c r="B1326"/>
      <c r="C1326" s="45"/>
    </row>
    <row r="1327" spans="2:3">
      <c r="B1327"/>
      <c r="C1327" s="45"/>
    </row>
    <row r="1328" spans="2:3">
      <c r="B1328"/>
      <c r="C1328" s="45"/>
    </row>
    <row r="1329" spans="2:3">
      <c r="B1329"/>
      <c r="C1329" s="45"/>
    </row>
    <row r="1330" spans="2:3">
      <c r="B1330"/>
      <c r="C1330" s="45"/>
    </row>
    <row r="1331" spans="2:3">
      <c r="B1331"/>
      <c r="C1331" s="45"/>
    </row>
    <row r="1332" spans="2:3">
      <c r="B1332"/>
      <c r="C1332" s="45"/>
    </row>
    <row r="1333" spans="2:3">
      <c r="B1333"/>
      <c r="C1333" s="45"/>
    </row>
    <row r="1334" spans="2:3">
      <c r="B1334"/>
      <c r="C1334" s="45"/>
    </row>
    <row r="1335" spans="2:3">
      <c r="B1335"/>
      <c r="C1335" s="45"/>
    </row>
    <row r="1336" spans="2:3">
      <c r="B1336"/>
      <c r="C1336" s="45"/>
    </row>
    <row r="1337" spans="2:3">
      <c r="B1337"/>
      <c r="C1337" s="45"/>
    </row>
    <row r="1338" spans="2:3">
      <c r="B1338"/>
      <c r="C1338" s="45"/>
    </row>
    <row r="1339" spans="2:3">
      <c r="B1339"/>
      <c r="C1339" s="45"/>
    </row>
    <row r="1340" spans="2:3">
      <c r="B1340"/>
      <c r="C1340" s="45"/>
    </row>
    <row r="1341" spans="2:3">
      <c r="B1341"/>
      <c r="C1341" s="45"/>
    </row>
    <row r="1342" spans="2:3">
      <c r="B1342"/>
      <c r="C1342" s="45"/>
    </row>
    <row r="1343" spans="2:3">
      <c r="B1343"/>
      <c r="C1343" s="45"/>
    </row>
    <row r="1344" spans="2:3">
      <c r="B1344"/>
      <c r="C1344" s="45"/>
    </row>
    <row r="1345" spans="2:3">
      <c r="B1345"/>
      <c r="C1345" s="45"/>
    </row>
    <row r="1346" spans="2:3">
      <c r="B1346"/>
      <c r="C1346" s="45"/>
    </row>
    <row r="1347" spans="2:3">
      <c r="B1347"/>
      <c r="C1347" s="45"/>
    </row>
    <row r="1348" spans="2:3">
      <c r="B1348"/>
      <c r="C1348" s="45"/>
    </row>
    <row r="1349" spans="2:3">
      <c r="B1349"/>
      <c r="C1349" s="45"/>
    </row>
    <row r="1350" spans="2:3">
      <c r="B1350"/>
      <c r="C1350" s="45"/>
    </row>
    <row r="1351" spans="2:3">
      <c r="B1351"/>
      <c r="C1351" s="45"/>
    </row>
    <row r="1352" spans="2:3">
      <c r="B1352"/>
      <c r="C1352" s="45"/>
    </row>
    <row r="1353" spans="2:3">
      <c r="B1353"/>
      <c r="C1353" s="45"/>
    </row>
    <row r="1354" spans="2:3">
      <c r="B1354"/>
      <c r="C1354" s="45"/>
    </row>
    <row r="1355" spans="2:3">
      <c r="B1355"/>
      <c r="C1355" s="45"/>
    </row>
    <row r="1356" spans="2:3">
      <c r="B1356"/>
      <c r="C1356" s="45"/>
    </row>
    <row r="1357" spans="2:3">
      <c r="B1357"/>
      <c r="C1357" s="45"/>
    </row>
    <row r="1358" spans="2:3">
      <c r="B1358"/>
      <c r="C1358" s="45"/>
    </row>
    <row r="1359" spans="2:3">
      <c r="B1359"/>
      <c r="C1359" s="45"/>
    </row>
    <row r="1360" spans="2:3">
      <c r="B1360"/>
      <c r="C1360" s="45"/>
    </row>
    <row r="1361" spans="2:3">
      <c r="B1361"/>
      <c r="C1361" s="45"/>
    </row>
    <row r="1362" spans="2:3">
      <c r="B1362"/>
      <c r="C1362" s="45"/>
    </row>
    <row r="1363" spans="2:3">
      <c r="B1363"/>
      <c r="C1363" s="45"/>
    </row>
    <row r="1364" spans="2:3">
      <c r="B1364"/>
      <c r="C1364" s="45"/>
    </row>
    <row r="1365" spans="2:3">
      <c r="B1365"/>
      <c r="C1365" s="45"/>
    </row>
    <row r="1366" spans="2:3">
      <c r="B1366"/>
      <c r="C1366" s="45"/>
    </row>
    <row r="1367" spans="2:3">
      <c r="B1367"/>
      <c r="C1367" s="45"/>
    </row>
    <row r="1368" spans="2:3">
      <c r="B1368"/>
      <c r="C1368" s="45"/>
    </row>
    <row r="1369" spans="2:3">
      <c r="B1369"/>
      <c r="C1369" s="45"/>
    </row>
    <row r="1370" spans="2:3">
      <c r="B1370"/>
      <c r="C1370" s="45"/>
    </row>
    <row r="1371" spans="2:3">
      <c r="B1371"/>
      <c r="C1371" s="45"/>
    </row>
    <row r="1372" spans="2:3">
      <c r="B1372"/>
      <c r="C1372" s="45"/>
    </row>
    <row r="1373" spans="2:3">
      <c r="B1373"/>
      <c r="C1373" s="45"/>
    </row>
    <row r="1374" spans="2:3">
      <c r="B1374"/>
      <c r="C1374" s="45"/>
    </row>
    <row r="1375" spans="2:3">
      <c r="B1375"/>
      <c r="C1375" s="45"/>
    </row>
    <row r="1376" spans="2:3">
      <c r="B1376"/>
      <c r="C1376" s="45"/>
    </row>
    <row r="1377" spans="2:3">
      <c r="B1377"/>
      <c r="C1377" s="45"/>
    </row>
    <row r="1378" spans="2:3">
      <c r="B1378"/>
      <c r="C1378" s="45"/>
    </row>
    <row r="1379" spans="2:3">
      <c r="B1379"/>
      <c r="C1379" s="45"/>
    </row>
    <row r="1380" spans="2:3">
      <c r="B1380"/>
      <c r="C1380" s="45"/>
    </row>
    <row r="1381" spans="2:3">
      <c r="B1381"/>
      <c r="C1381" s="45"/>
    </row>
    <row r="1382" spans="2:3">
      <c r="B1382"/>
      <c r="C1382" s="45"/>
    </row>
    <row r="1383" spans="2:3">
      <c r="B1383"/>
      <c r="C1383" s="45"/>
    </row>
    <row r="1384" spans="2:3">
      <c r="B1384"/>
      <c r="C1384" s="45"/>
    </row>
    <row r="1385" spans="2:3">
      <c r="B1385"/>
      <c r="C1385" s="45"/>
    </row>
    <row r="1386" spans="2:3">
      <c r="B1386"/>
      <c r="C1386" s="45"/>
    </row>
    <row r="1387" spans="2:3">
      <c r="B1387"/>
      <c r="C1387" s="45"/>
    </row>
    <row r="1388" spans="2:3">
      <c r="B1388"/>
      <c r="C1388" s="45"/>
    </row>
    <row r="1389" spans="2:3">
      <c r="B1389"/>
      <c r="C1389" s="45"/>
    </row>
    <row r="1390" spans="2:3">
      <c r="B1390"/>
      <c r="C1390" s="45"/>
    </row>
    <row r="1391" spans="2:3">
      <c r="B1391"/>
      <c r="C1391" s="45"/>
    </row>
    <row r="1392" spans="2:3">
      <c r="B1392"/>
      <c r="C1392" s="45"/>
    </row>
    <row r="1393" spans="2:3">
      <c r="B1393"/>
      <c r="C1393" s="45"/>
    </row>
    <row r="1394" spans="2:3">
      <c r="B1394"/>
      <c r="C1394" s="45"/>
    </row>
    <row r="1395" spans="2:3">
      <c r="B1395"/>
      <c r="C1395" s="45"/>
    </row>
    <row r="1396" spans="2:3">
      <c r="B1396"/>
      <c r="C1396" s="45"/>
    </row>
    <row r="1397" spans="2:3">
      <c r="B1397"/>
      <c r="C1397" s="45"/>
    </row>
    <row r="1398" spans="2:3">
      <c r="B1398"/>
      <c r="C1398" s="45"/>
    </row>
    <row r="1399" spans="2:3">
      <c r="B1399"/>
      <c r="C1399" s="45"/>
    </row>
    <row r="1400" spans="2:3">
      <c r="B1400"/>
      <c r="C1400" s="45"/>
    </row>
    <row r="1401" spans="2:3">
      <c r="B1401"/>
      <c r="C1401" s="45"/>
    </row>
    <row r="1402" spans="2:3">
      <c r="B1402"/>
      <c r="C1402" s="45"/>
    </row>
    <row r="1403" spans="2:3">
      <c r="B1403"/>
      <c r="C1403" s="45"/>
    </row>
    <row r="1404" spans="2:3">
      <c r="B1404"/>
      <c r="C1404" s="45"/>
    </row>
    <row r="1405" spans="2:3">
      <c r="B1405"/>
      <c r="C1405" s="45"/>
    </row>
    <row r="1406" spans="2:3">
      <c r="B1406"/>
      <c r="C1406" s="45"/>
    </row>
    <row r="1407" spans="2:3">
      <c r="B1407"/>
      <c r="C1407" s="45"/>
    </row>
    <row r="1408" spans="2:3">
      <c r="B1408"/>
      <c r="C1408" s="45"/>
    </row>
    <row r="1409" spans="2:3">
      <c r="B1409"/>
      <c r="C1409" s="45"/>
    </row>
    <row r="1410" spans="2:3">
      <c r="B1410"/>
      <c r="C1410" s="45"/>
    </row>
    <row r="1411" spans="2:3">
      <c r="B1411"/>
      <c r="C1411" s="45"/>
    </row>
    <row r="1412" spans="2:3">
      <c r="B1412"/>
      <c r="C1412" s="45"/>
    </row>
    <row r="1413" spans="2:3">
      <c r="B1413"/>
      <c r="C1413" s="45"/>
    </row>
    <row r="1414" spans="2:3">
      <c r="B1414"/>
      <c r="C1414" s="45"/>
    </row>
    <row r="1415" spans="2:3">
      <c r="B1415"/>
      <c r="C1415" s="45"/>
    </row>
    <row r="1416" spans="2:3">
      <c r="B1416"/>
      <c r="C1416" s="45"/>
    </row>
    <row r="1417" spans="2:3">
      <c r="B1417"/>
      <c r="C1417" s="45"/>
    </row>
    <row r="1418" spans="2:3">
      <c r="B1418"/>
      <c r="C1418" s="45"/>
    </row>
    <row r="1419" spans="2:3">
      <c r="B1419"/>
      <c r="C1419" s="45"/>
    </row>
    <row r="1420" spans="2:3">
      <c r="B1420"/>
      <c r="C1420" s="45"/>
    </row>
    <row r="1421" spans="2:3">
      <c r="B1421"/>
      <c r="C1421" s="45"/>
    </row>
    <row r="1422" spans="2:3">
      <c r="B1422"/>
      <c r="C1422" s="45"/>
    </row>
    <row r="1423" spans="2:3">
      <c r="B1423"/>
      <c r="C1423" s="45"/>
    </row>
    <row r="1424" spans="2:3">
      <c r="B1424"/>
      <c r="C1424" s="45"/>
    </row>
    <row r="1425" spans="2:3">
      <c r="B1425"/>
      <c r="C1425" s="45"/>
    </row>
    <row r="1426" spans="2:3">
      <c r="B1426"/>
      <c r="C1426" s="45"/>
    </row>
    <row r="1427" spans="2:3">
      <c r="B1427"/>
      <c r="C1427" s="45"/>
    </row>
    <row r="1428" spans="2:3">
      <c r="B1428"/>
      <c r="C1428" s="45"/>
    </row>
    <row r="1429" spans="2:3">
      <c r="B1429"/>
      <c r="C1429" s="45"/>
    </row>
    <row r="1430" spans="2:3">
      <c r="B1430"/>
      <c r="C1430" s="45"/>
    </row>
    <row r="1431" spans="2:3">
      <c r="B1431"/>
      <c r="C1431" s="45"/>
    </row>
    <row r="1432" spans="2:3">
      <c r="B1432"/>
      <c r="C1432" s="45"/>
    </row>
    <row r="1433" spans="2:3">
      <c r="B1433"/>
      <c r="C1433" s="45"/>
    </row>
    <row r="1434" spans="2:3">
      <c r="B1434"/>
      <c r="C1434" s="45"/>
    </row>
    <row r="1435" spans="2:3">
      <c r="B1435"/>
      <c r="C1435" s="45"/>
    </row>
    <row r="1436" spans="2:3">
      <c r="B1436"/>
      <c r="C1436" s="45"/>
    </row>
    <row r="1437" spans="2:3">
      <c r="B1437"/>
      <c r="C1437" s="45"/>
    </row>
    <row r="1438" spans="2:3">
      <c r="B1438"/>
      <c r="C1438" s="45"/>
    </row>
    <row r="1439" spans="2:3">
      <c r="B1439"/>
      <c r="C1439" s="45"/>
    </row>
    <row r="1440" spans="2:3">
      <c r="B1440"/>
      <c r="C1440" s="45"/>
    </row>
    <row r="1441" spans="2:3">
      <c r="B1441"/>
      <c r="C1441" s="45"/>
    </row>
    <row r="1442" spans="2:3">
      <c r="B1442"/>
      <c r="C1442" s="45"/>
    </row>
    <row r="1443" spans="2:3">
      <c r="B1443"/>
      <c r="C1443" s="45"/>
    </row>
    <row r="1444" spans="2:3">
      <c r="B1444"/>
      <c r="C1444" s="45"/>
    </row>
    <row r="1445" spans="2:3">
      <c r="B1445"/>
      <c r="C1445" s="45"/>
    </row>
    <row r="1446" spans="2:3">
      <c r="B1446"/>
      <c r="C1446" s="45"/>
    </row>
    <row r="1447" spans="2:3">
      <c r="B1447"/>
      <c r="C1447" s="45"/>
    </row>
    <row r="1448" spans="2:3">
      <c r="B1448"/>
      <c r="C1448" s="45"/>
    </row>
    <row r="1449" spans="2:3">
      <c r="B1449"/>
      <c r="C1449" s="45"/>
    </row>
    <row r="1450" spans="2:3">
      <c r="B1450"/>
      <c r="C1450" s="45"/>
    </row>
    <row r="1451" spans="2:3">
      <c r="B1451"/>
      <c r="C1451" s="45"/>
    </row>
    <row r="1452" spans="2:3">
      <c r="B1452"/>
      <c r="C1452" s="45"/>
    </row>
    <row r="1453" spans="2:3">
      <c r="B1453"/>
      <c r="C1453" s="45"/>
    </row>
    <row r="1454" spans="2:3">
      <c r="B1454"/>
      <c r="C1454" s="45"/>
    </row>
    <row r="1455" spans="2:3">
      <c r="B1455"/>
      <c r="C1455" s="45"/>
    </row>
    <row r="1456" spans="2:3">
      <c r="B1456"/>
      <c r="C1456" s="45"/>
    </row>
    <row r="1457" spans="2:3">
      <c r="B1457"/>
      <c r="C1457" s="45"/>
    </row>
    <row r="1458" spans="2:3">
      <c r="B1458"/>
      <c r="C1458" s="45"/>
    </row>
    <row r="1459" spans="2:3">
      <c r="B1459"/>
      <c r="C1459" s="45"/>
    </row>
    <row r="1460" spans="2:3">
      <c r="B1460"/>
      <c r="C1460" s="45"/>
    </row>
    <row r="1461" spans="2:3">
      <c r="B1461"/>
      <c r="C1461" s="45"/>
    </row>
    <row r="1462" spans="2:3">
      <c r="B1462"/>
      <c r="C1462" s="45"/>
    </row>
    <row r="1463" spans="2:3">
      <c r="B1463"/>
      <c r="C1463" s="45"/>
    </row>
    <row r="1464" spans="2:3">
      <c r="B1464"/>
      <c r="C1464" s="45"/>
    </row>
    <row r="1465" spans="2:3">
      <c r="B1465"/>
      <c r="C1465" s="45"/>
    </row>
    <row r="1466" spans="2:3">
      <c r="B1466"/>
      <c r="C1466" s="45"/>
    </row>
    <row r="1467" spans="2:3">
      <c r="B1467"/>
      <c r="C1467" s="45"/>
    </row>
    <row r="1468" spans="2:3">
      <c r="B1468"/>
      <c r="C1468" s="45"/>
    </row>
    <row r="1469" spans="2:3">
      <c r="B1469"/>
      <c r="C1469" s="45"/>
    </row>
    <row r="1470" spans="2:3">
      <c r="B1470"/>
      <c r="C1470" s="45"/>
    </row>
    <row r="1471" spans="2:3">
      <c r="B1471"/>
      <c r="C1471" s="45"/>
    </row>
    <row r="1472" spans="2:3">
      <c r="B1472"/>
      <c r="C1472" s="45"/>
    </row>
    <row r="1473" spans="2:3">
      <c r="B1473"/>
      <c r="C1473" s="45"/>
    </row>
    <row r="1474" spans="2:3">
      <c r="B1474"/>
      <c r="C1474" s="45"/>
    </row>
    <row r="1475" spans="2:3">
      <c r="B1475"/>
      <c r="C1475" s="45"/>
    </row>
    <row r="1476" spans="2:3">
      <c r="B1476"/>
      <c r="C1476" s="45"/>
    </row>
    <row r="1477" spans="2:3">
      <c r="B1477"/>
      <c r="C1477" s="45"/>
    </row>
    <row r="1478" spans="2:3">
      <c r="B1478"/>
      <c r="C1478" s="45"/>
    </row>
    <row r="1479" spans="2:3">
      <c r="B1479"/>
      <c r="C1479" s="45"/>
    </row>
    <row r="1480" spans="2:3">
      <c r="B1480"/>
      <c r="C1480" s="45"/>
    </row>
    <row r="1481" spans="2:3">
      <c r="B1481"/>
      <c r="C1481" s="45"/>
    </row>
    <row r="1482" spans="2:3">
      <c r="B1482"/>
      <c r="C1482" s="45"/>
    </row>
    <row r="1483" spans="2:3">
      <c r="B1483"/>
      <c r="C1483" s="45"/>
    </row>
    <row r="1484" spans="2:3">
      <c r="B1484"/>
      <c r="C1484" s="45"/>
    </row>
    <row r="1485" spans="2:3">
      <c r="B1485"/>
      <c r="C1485" s="45"/>
    </row>
    <row r="1486" spans="2:3">
      <c r="B1486"/>
      <c r="C1486" s="45"/>
    </row>
    <row r="1487" spans="2:3">
      <c r="B1487"/>
      <c r="C1487" s="45"/>
    </row>
    <row r="1488" spans="2:3">
      <c r="B1488"/>
      <c r="C1488" s="45"/>
    </row>
    <row r="1489" spans="2:3">
      <c r="B1489"/>
      <c r="C1489" s="45"/>
    </row>
    <row r="1490" spans="2:3">
      <c r="B1490"/>
      <c r="C1490" s="45"/>
    </row>
    <row r="1491" spans="2:3">
      <c r="B1491"/>
      <c r="C1491" s="45"/>
    </row>
    <row r="1492" spans="2:3">
      <c r="B1492"/>
      <c r="C1492" s="45"/>
    </row>
    <row r="1493" spans="2:3">
      <c r="B1493"/>
      <c r="C1493" s="45"/>
    </row>
    <row r="1494" spans="2:3">
      <c r="B1494"/>
      <c r="C1494" s="45"/>
    </row>
    <row r="1495" spans="2:3">
      <c r="B1495"/>
      <c r="C1495" s="45"/>
    </row>
    <row r="1496" spans="2:3">
      <c r="B1496"/>
      <c r="C1496" s="45"/>
    </row>
    <row r="1497" spans="2:3">
      <c r="B1497"/>
      <c r="C1497" s="45"/>
    </row>
    <row r="1498" spans="2:3">
      <c r="B1498"/>
      <c r="C1498" s="45"/>
    </row>
    <row r="1499" spans="2:3">
      <c r="B1499"/>
      <c r="C1499" s="45"/>
    </row>
    <row r="1500" spans="2:3">
      <c r="B1500"/>
      <c r="C1500" s="45"/>
    </row>
    <row r="1501" spans="2:3">
      <c r="B1501"/>
      <c r="C1501" s="45"/>
    </row>
    <row r="1502" spans="2:3">
      <c r="B1502"/>
      <c r="C1502" s="45"/>
    </row>
    <row r="1503" spans="2:3">
      <c r="B1503"/>
      <c r="C1503" s="45"/>
    </row>
    <row r="1504" spans="2:3">
      <c r="B1504"/>
      <c r="C1504" s="45"/>
    </row>
    <row r="1505" spans="2:3">
      <c r="B1505"/>
      <c r="C1505" s="45"/>
    </row>
    <row r="1506" spans="2:3">
      <c r="B1506"/>
      <c r="C1506" s="45"/>
    </row>
    <row r="1507" spans="2:3">
      <c r="B1507"/>
      <c r="C1507" s="45"/>
    </row>
    <row r="1508" spans="2:3">
      <c r="B1508"/>
      <c r="C1508" s="45"/>
    </row>
    <row r="1509" spans="2:3">
      <c r="B1509"/>
      <c r="C1509" s="45"/>
    </row>
    <row r="1510" spans="2:3">
      <c r="B1510"/>
      <c r="C1510" s="45"/>
    </row>
    <row r="1511" spans="2:3">
      <c r="B1511"/>
      <c r="C1511" s="45"/>
    </row>
    <row r="1512" spans="2:3">
      <c r="B1512"/>
      <c r="C1512" s="45"/>
    </row>
    <row r="1513" spans="2:3">
      <c r="B1513"/>
      <c r="C1513" s="45"/>
    </row>
    <row r="1514" spans="2:3">
      <c r="B1514"/>
      <c r="C1514" s="45"/>
    </row>
    <row r="1515" spans="2:3">
      <c r="B1515"/>
      <c r="C1515" s="45"/>
    </row>
    <row r="1516" spans="2:3">
      <c r="B1516"/>
      <c r="C1516" s="45"/>
    </row>
    <row r="1517" spans="2:3">
      <c r="B1517"/>
      <c r="C1517" s="45"/>
    </row>
    <row r="1518" spans="2:3">
      <c r="B1518"/>
      <c r="C1518" s="45"/>
    </row>
    <row r="1519" spans="2:3">
      <c r="B1519"/>
      <c r="C1519" s="45"/>
    </row>
    <row r="1520" spans="2:3">
      <c r="B1520"/>
      <c r="C1520" s="45"/>
    </row>
    <row r="1521" spans="2:3">
      <c r="B1521"/>
      <c r="C1521" s="45"/>
    </row>
    <row r="1522" spans="2:3">
      <c r="B1522"/>
      <c r="C1522" s="45"/>
    </row>
    <row r="1523" spans="2:3">
      <c r="B1523"/>
      <c r="C1523" s="45"/>
    </row>
    <row r="1524" spans="2:3">
      <c r="B1524"/>
      <c r="C1524" s="45"/>
    </row>
    <row r="1525" spans="2:3">
      <c r="B1525"/>
      <c r="C1525" s="45"/>
    </row>
    <row r="1526" spans="2:3">
      <c r="B1526"/>
      <c r="C1526" s="45"/>
    </row>
    <row r="1527" spans="2:3">
      <c r="B1527"/>
      <c r="C1527" s="45"/>
    </row>
    <row r="1528" spans="2:3">
      <c r="B1528"/>
      <c r="C1528" s="45"/>
    </row>
    <row r="1529" spans="2:3">
      <c r="B1529"/>
      <c r="C1529" s="45"/>
    </row>
    <row r="1530" spans="2:3">
      <c r="B1530"/>
      <c r="C1530" s="45"/>
    </row>
    <row r="1531" spans="2:3">
      <c r="B1531"/>
      <c r="C1531" s="45"/>
    </row>
    <row r="1532" spans="2:3">
      <c r="B1532"/>
      <c r="C1532" s="45"/>
    </row>
    <row r="1533" spans="2:3">
      <c r="B1533"/>
      <c r="C1533" s="45"/>
    </row>
    <row r="1534" spans="2:3">
      <c r="B1534"/>
      <c r="C1534" s="45"/>
    </row>
    <row r="1535" spans="2:3">
      <c r="B1535"/>
      <c r="C1535" s="45"/>
    </row>
    <row r="1536" spans="2:3">
      <c r="B1536"/>
      <c r="C1536" s="45"/>
    </row>
    <row r="1537" spans="2:3">
      <c r="B1537"/>
      <c r="C1537" s="45"/>
    </row>
    <row r="1538" spans="2:3">
      <c r="B1538"/>
      <c r="C1538" s="45"/>
    </row>
    <row r="1539" spans="2:3">
      <c r="B1539"/>
      <c r="C1539" s="45"/>
    </row>
    <row r="1540" spans="2:3">
      <c r="B1540"/>
      <c r="C1540" s="45"/>
    </row>
    <row r="1541" spans="2:3">
      <c r="B1541"/>
      <c r="C1541" s="45"/>
    </row>
    <row r="1542" spans="2:3">
      <c r="B1542"/>
      <c r="C1542" s="45"/>
    </row>
    <row r="1543" spans="2:3">
      <c r="B1543"/>
      <c r="C1543" s="45"/>
    </row>
    <row r="1544" spans="2:3">
      <c r="B1544"/>
      <c r="C1544" s="45"/>
    </row>
    <row r="1545" spans="2:3">
      <c r="B1545"/>
      <c r="C1545" s="45"/>
    </row>
    <row r="1546" spans="2:3">
      <c r="B1546"/>
      <c r="C1546" s="45"/>
    </row>
    <row r="1547" spans="2:3">
      <c r="B1547"/>
      <c r="C1547" s="45"/>
    </row>
    <row r="1548" spans="2:3">
      <c r="B1548"/>
      <c r="C1548" s="45"/>
    </row>
    <row r="1549" spans="2:3">
      <c r="B1549"/>
      <c r="C1549" s="45"/>
    </row>
    <row r="1550" spans="2:3">
      <c r="B1550"/>
      <c r="C1550" s="45"/>
    </row>
    <row r="1551" spans="2:3">
      <c r="B1551"/>
      <c r="C1551" s="45"/>
    </row>
    <row r="1552" spans="2:3">
      <c r="B1552"/>
      <c r="C1552" s="45"/>
    </row>
    <row r="1553" spans="2:3">
      <c r="B1553"/>
      <c r="C1553" s="45"/>
    </row>
    <row r="1554" spans="2:3">
      <c r="B1554"/>
      <c r="C1554" s="45"/>
    </row>
    <row r="1555" spans="2:3">
      <c r="B1555"/>
      <c r="C1555" s="45"/>
    </row>
    <row r="1556" spans="2:3">
      <c r="B1556"/>
      <c r="C1556" s="45"/>
    </row>
    <row r="1557" spans="2:3">
      <c r="B1557"/>
      <c r="C1557" s="45"/>
    </row>
    <row r="1558" spans="2:3">
      <c r="B1558"/>
      <c r="C1558" s="45"/>
    </row>
    <row r="1559" spans="2:3">
      <c r="B1559"/>
      <c r="C1559" s="45"/>
    </row>
    <row r="1560" spans="2:3">
      <c r="B1560"/>
      <c r="C1560" s="45"/>
    </row>
    <row r="1561" spans="2:3">
      <c r="B1561"/>
      <c r="C1561" s="45"/>
    </row>
    <row r="1562" spans="2:3">
      <c r="B1562"/>
      <c r="C1562" s="45"/>
    </row>
    <row r="1563" spans="2:3">
      <c r="B1563"/>
      <c r="C1563" s="45"/>
    </row>
    <row r="1564" spans="2:3">
      <c r="B1564"/>
      <c r="C1564" s="45"/>
    </row>
    <row r="1565" spans="2:3">
      <c r="B1565"/>
      <c r="C1565" s="45"/>
    </row>
    <row r="1566" spans="2:3">
      <c r="B1566"/>
      <c r="C1566" s="45"/>
    </row>
    <row r="1567" spans="2:3">
      <c r="B1567"/>
      <c r="C1567" s="45"/>
    </row>
    <row r="1568" spans="2:3">
      <c r="B1568"/>
      <c r="C1568" s="45"/>
    </row>
    <row r="1569" spans="2:3">
      <c r="B1569"/>
      <c r="C1569" s="45"/>
    </row>
    <row r="1570" spans="2:3">
      <c r="B1570"/>
      <c r="C1570" s="45"/>
    </row>
    <row r="1571" spans="2:3">
      <c r="B1571"/>
      <c r="C1571" s="45"/>
    </row>
    <row r="1572" spans="2:3">
      <c r="B1572"/>
      <c r="C1572" s="45"/>
    </row>
    <row r="1573" spans="2:3">
      <c r="B1573"/>
      <c r="C1573" s="45"/>
    </row>
    <row r="1574" spans="2:3">
      <c r="B1574"/>
      <c r="C1574" s="45"/>
    </row>
    <row r="1575" spans="2:3">
      <c r="B1575"/>
      <c r="C1575" s="45"/>
    </row>
    <row r="1576" spans="2:3">
      <c r="B1576"/>
      <c r="C1576" s="45"/>
    </row>
    <row r="1577" spans="2:3">
      <c r="B1577"/>
      <c r="C1577" s="45"/>
    </row>
    <row r="1578" spans="2:3">
      <c r="B1578"/>
      <c r="C1578" s="45"/>
    </row>
    <row r="1579" spans="2:3">
      <c r="B1579"/>
      <c r="C1579" s="45"/>
    </row>
    <row r="1580" spans="2:3">
      <c r="B1580"/>
      <c r="C1580" s="45"/>
    </row>
    <row r="1581" spans="2:3">
      <c r="B1581"/>
      <c r="C1581" s="45"/>
    </row>
    <row r="1582" spans="2:3">
      <c r="B1582"/>
      <c r="C1582" s="45"/>
    </row>
    <row r="1583" spans="2:3">
      <c r="B1583"/>
      <c r="C1583" s="45"/>
    </row>
    <row r="1584" spans="2:3">
      <c r="B1584"/>
      <c r="C1584" s="45"/>
    </row>
    <row r="1585" spans="2:3">
      <c r="B1585"/>
      <c r="C1585" s="45"/>
    </row>
    <row r="1586" spans="2:3">
      <c r="B1586"/>
      <c r="C1586" s="45"/>
    </row>
    <row r="1587" spans="2:3">
      <c r="B1587"/>
      <c r="C1587" s="45"/>
    </row>
    <row r="1588" spans="2:3">
      <c r="B1588"/>
      <c r="C1588" s="45"/>
    </row>
    <row r="1589" spans="2:3">
      <c r="B1589"/>
      <c r="C1589" s="45"/>
    </row>
    <row r="1590" spans="2:3">
      <c r="B1590"/>
      <c r="C1590" s="45"/>
    </row>
    <row r="1591" spans="2:3">
      <c r="B1591"/>
      <c r="C1591" s="45"/>
    </row>
    <row r="1592" spans="2:3">
      <c r="B1592"/>
      <c r="C1592" s="45"/>
    </row>
    <row r="1593" spans="2:3">
      <c r="B1593"/>
      <c r="C1593" s="45"/>
    </row>
    <row r="1594" spans="2:3">
      <c r="B1594"/>
      <c r="C1594" s="45"/>
    </row>
    <row r="1595" spans="2:3">
      <c r="B1595"/>
      <c r="C1595" s="45"/>
    </row>
    <row r="1596" spans="2:3">
      <c r="B1596"/>
      <c r="C1596" s="45"/>
    </row>
    <row r="1597" spans="2:3">
      <c r="B1597"/>
      <c r="C1597" s="45"/>
    </row>
    <row r="1598" spans="2:3">
      <c r="B1598"/>
      <c r="C1598" s="45"/>
    </row>
    <row r="1599" spans="2:3">
      <c r="B1599"/>
      <c r="C1599" s="45"/>
    </row>
    <row r="1600" spans="2:3">
      <c r="B1600"/>
      <c r="C1600" s="45"/>
    </row>
    <row r="1601" spans="2:3">
      <c r="B1601"/>
      <c r="C1601" s="45"/>
    </row>
    <row r="1602" spans="2:3">
      <c r="B1602"/>
      <c r="C1602" s="45"/>
    </row>
    <row r="1603" spans="2:3">
      <c r="B1603"/>
      <c r="C1603" s="45"/>
    </row>
    <row r="1604" spans="2:3">
      <c r="B1604"/>
      <c r="C1604" s="45"/>
    </row>
    <row r="1605" spans="2:3">
      <c r="B1605"/>
      <c r="C1605" s="45"/>
    </row>
    <row r="1606" spans="2:3">
      <c r="B1606"/>
      <c r="C1606" s="45"/>
    </row>
    <row r="1607" spans="2:3">
      <c r="B1607"/>
      <c r="C1607" s="45"/>
    </row>
    <row r="1608" spans="2:3">
      <c r="B1608"/>
      <c r="C1608" s="45"/>
    </row>
    <row r="1609" spans="2:3">
      <c r="B1609"/>
      <c r="C1609" s="45"/>
    </row>
    <row r="1610" spans="2:3">
      <c r="B1610"/>
      <c r="C1610" s="45"/>
    </row>
    <row r="1611" spans="2:3">
      <c r="B1611"/>
      <c r="C1611" s="45"/>
    </row>
    <row r="1612" spans="2:3">
      <c r="B1612"/>
      <c r="C1612" s="45"/>
    </row>
    <row r="1613" spans="2:3">
      <c r="B1613"/>
      <c r="C1613" s="45"/>
    </row>
    <row r="1614" spans="2:3">
      <c r="B1614"/>
      <c r="C1614" s="45"/>
    </row>
    <row r="1615" spans="2:3">
      <c r="B1615"/>
      <c r="C1615" s="45"/>
    </row>
    <row r="1616" spans="2:3">
      <c r="B1616"/>
      <c r="C1616" s="45"/>
    </row>
    <row r="1617" spans="2:3">
      <c r="B1617"/>
      <c r="C1617" s="45"/>
    </row>
    <row r="1618" spans="2:3">
      <c r="B1618"/>
      <c r="C1618" s="45"/>
    </row>
    <row r="1619" spans="2:3">
      <c r="B1619"/>
      <c r="C1619" s="45"/>
    </row>
    <row r="1620" spans="2:3">
      <c r="B1620"/>
      <c r="C1620" s="45"/>
    </row>
    <row r="1621" spans="2:3">
      <c r="B1621"/>
      <c r="C1621" s="45"/>
    </row>
    <row r="1622" spans="2:3">
      <c r="B1622"/>
      <c r="C1622" s="45"/>
    </row>
    <row r="1623" spans="2:3">
      <c r="B1623"/>
      <c r="C1623" s="45"/>
    </row>
    <row r="1624" spans="2:3">
      <c r="B1624"/>
      <c r="C1624" s="45"/>
    </row>
    <row r="1625" spans="2:3">
      <c r="B1625"/>
      <c r="C1625" s="45"/>
    </row>
    <row r="1626" spans="2:3">
      <c r="B1626"/>
      <c r="C1626" s="45"/>
    </row>
    <row r="1627" spans="2:3">
      <c r="B1627"/>
      <c r="C1627" s="45"/>
    </row>
    <row r="1628" spans="2:3">
      <c r="B1628"/>
      <c r="C1628" s="45"/>
    </row>
    <row r="1629" spans="2:3">
      <c r="B1629"/>
      <c r="C1629" s="45"/>
    </row>
    <row r="1630" spans="2:3">
      <c r="B1630"/>
      <c r="C1630" s="45"/>
    </row>
    <row r="1631" spans="2:3">
      <c r="B1631"/>
      <c r="C1631" s="45"/>
    </row>
    <row r="1632" spans="2:3">
      <c r="B1632"/>
      <c r="C1632" s="45"/>
    </row>
    <row r="1633" spans="2:3">
      <c r="B1633"/>
      <c r="C1633" s="45"/>
    </row>
    <row r="1634" spans="2:3">
      <c r="B1634"/>
      <c r="C1634" s="45"/>
    </row>
    <row r="1635" spans="2:3">
      <c r="B1635"/>
      <c r="C1635" s="45"/>
    </row>
    <row r="1636" spans="2:3">
      <c r="B1636"/>
      <c r="C1636" s="45"/>
    </row>
    <row r="1637" spans="2:3">
      <c r="B1637"/>
      <c r="C1637" s="45"/>
    </row>
    <row r="1638" spans="2:3">
      <c r="B1638"/>
      <c r="C1638" s="45"/>
    </row>
    <row r="1639" spans="2:3">
      <c r="B1639"/>
      <c r="C1639" s="45"/>
    </row>
    <row r="1640" spans="2:3">
      <c r="B1640"/>
      <c r="C1640" s="45"/>
    </row>
    <row r="1641" spans="2:3">
      <c r="B1641"/>
      <c r="C1641" s="45"/>
    </row>
    <row r="1642" spans="2:3">
      <c r="B1642"/>
      <c r="C1642" s="45"/>
    </row>
    <row r="1643" spans="2:3">
      <c r="B1643"/>
      <c r="C1643" s="45"/>
    </row>
    <row r="1644" spans="2:3">
      <c r="B1644"/>
      <c r="C1644" s="45"/>
    </row>
    <row r="1645" spans="2:3">
      <c r="B1645"/>
      <c r="C1645" s="45"/>
    </row>
    <row r="1646" spans="2:3">
      <c r="B1646"/>
      <c r="C1646" s="45"/>
    </row>
    <row r="1647" spans="2:3">
      <c r="B1647"/>
      <c r="C1647" s="45"/>
    </row>
    <row r="1648" spans="2:3">
      <c r="B1648"/>
      <c r="C1648" s="45"/>
    </row>
    <row r="1649" spans="2:3">
      <c r="B1649"/>
      <c r="C1649" s="45"/>
    </row>
    <row r="1650" spans="2:3">
      <c r="B1650"/>
      <c r="C1650" s="45"/>
    </row>
    <row r="1651" spans="2:3">
      <c r="B1651"/>
      <c r="C1651" s="45"/>
    </row>
    <row r="1652" spans="2:3">
      <c r="B1652"/>
      <c r="C1652" s="45"/>
    </row>
    <row r="1653" spans="2:3">
      <c r="B1653"/>
      <c r="C1653" s="45"/>
    </row>
    <row r="1654" spans="2:3">
      <c r="B1654"/>
      <c r="C1654" s="45"/>
    </row>
    <row r="1655" spans="2:3">
      <c r="B1655"/>
      <c r="C1655" s="45"/>
    </row>
    <row r="1656" spans="2:3">
      <c r="B1656"/>
      <c r="C1656" s="45"/>
    </row>
    <row r="1657" spans="2:3">
      <c r="B1657"/>
      <c r="C1657" s="45"/>
    </row>
    <row r="1658" spans="2:3">
      <c r="B1658"/>
      <c r="C1658" s="45"/>
    </row>
    <row r="1659" spans="2:3">
      <c r="B1659"/>
      <c r="C1659" s="45"/>
    </row>
    <row r="1660" spans="2:3">
      <c r="B1660"/>
      <c r="C1660" s="45"/>
    </row>
    <row r="1661" spans="2:3">
      <c r="B1661"/>
      <c r="C1661" s="45"/>
    </row>
    <row r="1662" spans="2:3">
      <c r="B1662"/>
      <c r="C1662" s="45"/>
    </row>
    <row r="1663" spans="2:3">
      <c r="B1663"/>
      <c r="C1663" s="45"/>
    </row>
    <row r="1664" spans="2:3">
      <c r="B1664"/>
      <c r="C1664" s="45"/>
    </row>
    <row r="1665" spans="2:3">
      <c r="B1665"/>
      <c r="C1665" s="45"/>
    </row>
    <row r="1666" spans="2:3">
      <c r="B1666"/>
      <c r="C1666" s="45"/>
    </row>
    <row r="1667" spans="2:3">
      <c r="B1667"/>
      <c r="C1667" s="45"/>
    </row>
    <row r="1668" spans="2:3">
      <c r="B1668"/>
      <c r="C1668" s="45"/>
    </row>
    <row r="1669" spans="2:3">
      <c r="B1669"/>
      <c r="C1669" s="45"/>
    </row>
    <row r="1670" spans="2:3">
      <c r="B1670"/>
      <c r="C1670" s="45"/>
    </row>
    <row r="1671" spans="2:3">
      <c r="B1671"/>
      <c r="C1671" s="45"/>
    </row>
    <row r="1672" spans="2:3">
      <c r="B1672"/>
      <c r="C1672" s="45"/>
    </row>
    <row r="1673" spans="2:3">
      <c r="B1673"/>
      <c r="C1673" s="45"/>
    </row>
    <row r="1674" spans="2:3">
      <c r="B1674"/>
      <c r="C1674" s="45"/>
    </row>
    <row r="1675" spans="2:3">
      <c r="B1675"/>
      <c r="C1675" s="45"/>
    </row>
    <row r="1676" spans="2:3">
      <c r="B1676"/>
      <c r="C1676" s="45"/>
    </row>
    <row r="1677" spans="2:3">
      <c r="B1677"/>
      <c r="C1677" s="45"/>
    </row>
    <row r="1678" spans="2:3">
      <c r="B1678"/>
      <c r="C1678" s="45"/>
    </row>
    <row r="1679" spans="2:3">
      <c r="B1679"/>
      <c r="C1679" s="45"/>
    </row>
    <row r="1680" spans="2:3">
      <c r="B1680"/>
      <c r="C1680" s="45"/>
    </row>
    <row r="1681" spans="2:3">
      <c r="B1681"/>
      <c r="C1681" s="45"/>
    </row>
    <row r="1682" spans="2:3">
      <c r="B1682"/>
      <c r="C1682" s="45"/>
    </row>
    <row r="1683" spans="2:3">
      <c r="B1683"/>
      <c r="C1683" s="45"/>
    </row>
    <row r="1684" spans="2:3">
      <c r="B1684"/>
      <c r="C1684" s="45"/>
    </row>
    <row r="1685" spans="2:3">
      <c r="B1685"/>
      <c r="C1685" s="45"/>
    </row>
    <row r="1686" spans="2:3">
      <c r="B1686"/>
      <c r="C1686" s="45"/>
    </row>
    <row r="1687" spans="2:3">
      <c r="B1687"/>
      <c r="C1687" s="45"/>
    </row>
    <row r="1688" spans="2:3">
      <c r="B1688"/>
      <c r="C1688" s="45"/>
    </row>
    <row r="1689" spans="2:3">
      <c r="B1689"/>
      <c r="C1689" s="45"/>
    </row>
    <row r="1690" spans="2:3">
      <c r="B1690"/>
      <c r="C1690" s="45"/>
    </row>
    <row r="1691" spans="2:3">
      <c r="B1691"/>
      <c r="C1691" s="45"/>
    </row>
    <row r="1692" spans="2:3">
      <c r="B1692"/>
      <c r="C1692" s="45"/>
    </row>
    <row r="1693" spans="2:3">
      <c r="B1693"/>
      <c r="C1693" s="45"/>
    </row>
    <row r="1694" spans="2:3">
      <c r="B1694"/>
      <c r="C1694" s="45"/>
    </row>
    <row r="1695" spans="2:3">
      <c r="B1695"/>
      <c r="C1695" s="45"/>
    </row>
    <row r="1696" spans="2:3">
      <c r="B1696"/>
      <c r="C1696" s="45"/>
    </row>
    <row r="1697" spans="2:3">
      <c r="B1697"/>
      <c r="C1697" s="45"/>
    </row>
    <row r="1698" spans="2:3">
      <c r="B1698"/>
      <c r="C1698" s="45"/>
    </row>
    <row r="1699" spans="2:3">
      <c r="B1699"/>
      <c r="C1699" s="45"/>
    </row>
    <row r="1700" spans="2:3">
      <c r="B1700"/>
      <c r="C1700" s="45"/>
    </row>
    <row r="1701" spans="2:3">
      <c r="B1701"/>
      <c r="C1701" s="45"/>
    </row>
    <row r="1702" spans="2:3">
      <c r="B1702"/>
      <c r="C1702" s="45"/>
    </row>
    <row r="1703" spans="2:3">
      <c r="B1703"/>
      <c r="C1703" s="45"/>
    </row>
    <row r="1704" spans="2:3">
      <c r="B1704"/>
      <c r="C1704" s="45"/>
    </row>
    <row r="1705" spans="2:3">
      <c r="B1705"/>
      <c r="C1705" s="45"/>
    </row>
    <row r="1706" spans="2:3">
      <c r="B1706"/>
      <c r="C1706" s="45"/>
    </row>
    <row r="1707" spans="2:3">
      <c r="B1707"/>
      <c r="C1707" s="45"/>
    </row>
    <row r="1708" spans="2:3">
      <c r="B1708"/>
      <c r="C1708" s="45"/>
    </row>
    <row r="1709" spans="2:3">
      <c r="B1709"/>
      <c r="C1709" s="45"/>
    </row>
    <row r="1710" spans="2:3">
      <c r="B1710"/>
      <c r="C1710" s="45"/>
    </row>
    <row r="1711" spans="2:3">
      <c r="B1711"/>
      <c r="C1711" s="45"/>
    </row>
    <row r="1712" spans="2:3">
      <c r="B1712"/>
      <c r="C1712" s="45"/>
    </row>
    <row r="1713" spans="2:3">
      <c r="B1713"/>
      <c r="C1713" s="45"/>
    </row>
    <row r="1714" spans="2:3">
      <c r="B1714"/>
      <c r="C1714" s="45"/>
    </row>
    <row r="1715" spans="2:3">
      <c r="B1715"/>
      <c r="C1715" s="45"/>
    </row>
    <row r="1716" spans="2:3">
      <c r="B1716"/>
      <c r="C1716" s="45"/>
    </row>
    <row r="1717" spans="2:3">
      <c r="B1717"/>
      <c r="C1717" s="45"/>
    </row>
    <row r="1718" spans="2:3">
      <c r="B1718"/>
      <c r="C1718" s="45"/>
    </row>
    <row r="1719" spans="2:3">
      <c r="B1719"/>
      <c r="C1719" s="45"/>
    </row>
    <row r="1720" spans="2:3">
      <c r="B1720"/>
      <c r="C1720" s="45"/>
    </row>
    <row r="1721" spans="2:3">
      <c r="B1721"/>
      <c r="C1721" s="45"/>
    </row>
    <row r="1722" spans="2:3">
      <c r="B1722"/>
      <c r="C1722" s="45"/>
    </row>
    <row r="1723" spans="2:3">
      <c r="B1723"/>
      <c r="C1723" s="45"/>
    </row>
    <row r="1724" spans="2:3">
      <c r="B1724"/>
      <c r="C1724" s="45"/>
    </row>
    <row r="1725" spans="2:3">
      <c r="B1725"/>
      <c r="C1725" s="45"/>
    </row>
    <row r="1726" spans="2:3">
      <c r="B1726"/>
      <c r="C1726" s="45"/>
    </row>
    <row r="1727" spans="2:3">
      <c r="B1727"/>
      <c r="C1727" s="45"/>
    </row>
    <row r="1728" spans="2:3">
      <c r="B1728"/>
      <c r="C1728" s="45"/>
    </row>
    <row r="1729" spans="2:3">
      <c r="B1729"/>
      <c r="C1729" s="45"/>
    </row>
    <row r="1730" spans="2:3">
      <c r="B1730"/>
      <c r="C1730" s="45"/>
    </row>
    <row r="1731" spans="2:3">
      <c r="B1731"/>
      <c r="C1731" s="45"/>
    </row>
    <row r="1732" spans="2:3">
      <c r="B1732"/>
      <c r="C1732" s="45"/>
    </row>
    <row r="1733" spans="2:3">
      <c r="B1733"/>
      <c r="C1733" s="45"/>
    </row>
    <row r="1734" spans="2:3">
      <c r="B1734"/>
      <c r="C1734" s="45"/>
    </row>
    <row r="1735" spans="2:3">
      <c r="B1735"/>
      <c r="C1735" s="45"/>
    </row>
    <row r="1736" spans="2:3">
      <c r="B1736"/>
      <c r="C1736" s="45"/>
    </row>
    <row r="1737" spans="2:3">
      <c r="B1737"/>
      <c r="C1737" s="45"/>
    </row>
    <row r="1738" spans="2:3">
      <c r="B1738"/>
      <c r="C1738" s="45"/>
    </row>
    <row r="1739" spans="2:3">
      <c r="B1739"/>
      <c r="C1739" s="45"/>
    </row>
    <row r="1740" spans="2:3">
      <c r="B1740"/>
      <c r="C1740" s="45"/>
    </row>
    <row r="1741" spans="2:3">
      <c r="B1741"/>
      <c r="C1741" s="45"/>
    </row>
    <row r="1742" spans="2:3">
      <c r="B1742"/>
      <c r="C1742" s="45"/>
    </row>
    <row r="1743" spans="2:3">
      <c r="B1743"/>
      <c r="C1743" s="45"/>
    </row>
    <row r="1744" spans="2:3">
      <c r="B1744"/>
      <c r="C1744" s="45"/>
    </row>
    <row r="1745" spans="2:3">
      <c r="B1745"/>
      <c r="C1745" s="45"/>
    </row>
    <row r="1746" spans="2:3">
      <c r="B1746"/>
      <c r="C1746" s="45"/>
    </row>
    <row r="1747" spans="2:3">
      <c r="B1747"/>
      <c r="C1747" s="45"/>
    </row>
    <row r="1748" spans="2:3">
      <c r="B1748"/>
      <c r="C1748" s="45"/>
    </row>
    <row r="1749" spans="2:3">
      <c r="B1749"/>
      <c r="C1749" s="45"/>
    </row>
    <row r="1750" spans="2:3">
      <c r="B1750"/>
      <c r="C1750" s="45"/>
    </row>
    <row r="1751" spans="2:3">
      <c r="B1751"/>
      <c r="C1751" s="45"/>
    </row>
    <row r="1752" spans="2:3">
      <c r="B1752"/>
      <c r="C1752" s="45"/>
    </row>
    <row r="1753" spans="2:3">
      <c r="B1753"/>
      <c r="C1753" s="45"/>
    </row>
    <row r="1754" spans="2:3">
      <c r="B1754"/>
      <c r="C1754" s="45"/>
    </row>
    <row r="1755" spans="2:3">
      <c r="B1755"/>
      <c r="C1755" s="45"/>
    </row>
    <row r="1756" spans="2:3">
      <c r="B1756"/>
      <c r="C1756" s="45"/>
    </row>
    <row r="1757" spans="2:3">
      <c r="B1757"/>
      <c r="C1757" s="45"/>
    </row>
    <row r="1758" spans="2:3">
      <c r="B1758"/>
      <c r="C1758" s="45"/>
    </row>
    <row r="1759" spans="2:3">
      <c r="B1759"/>
      <c r="C1759" s="45"/>
    </row>
    <row r="1760" spans="2:3">
      <c r="B1760"/>
      <c r="C1760" s="45"/>
    </row>
    <row r="1761" spans="2:3">
      <c r="B1761"/>
      <c r="C1761" s="45"/>
    </row>
    <row r="1762" spans="2:3">
      <c r="B1762"/>
      <c r="C1762" s="45"/>
    </row>
    <row r="1763" spans="2:3">
      <c r="B1763"/>
      <c r="C1763" s="45"/>
    </row>
    <row r="1764" spans="2:3">
      <c r="B1764"/>
      <c r="C1764" s="45"/>
    </row>
    <row r="1765" spans="2:3">
      <c r="B1765"/>
      <c r="C1765" s="45"/>
    </row>
    <row r="1766" spans="2:3">
      <c r="B1766"/>
      <c r="C1766" s="45"/>
    </row>
    <row r="1767" spans="2:3">
      <c r="B1767"/>
      <c r="C1767" s="45"/>
    </row>
    <row r="1768" spans="2:3">
      <c r="B1768"/>
      <c r="C1768" s="45"/>
    </row>
    <row r="1769" spans="2:3">
      <c r="B1769"/>
      <c r="C1769" s="45"/>
    </row>
    <row r="1770" spans="2:3">
      <c r="B1770"/>
      <c r="C1770" s="45"/>
    </row>
    <row r="1771" spans="2:3">
      <c r="B1771"/>
      <c r="C1771" s="45"/>
    </row>
    <row r="1772" spans="2:3">
      <c r="B1772"/>
      <c r="C1772" s="45"/>
    </row>
    <row r="1773" spans="2:3">
      <c r="B1773"/>
      <c r="C1773" s="45"/>
    </row>
    <row r="1774" spans="2:3">
      <c r="B1774"/>
      <c r="C1774" s="45"/>
    </row>
    <row r="1775" spans="2:3">
      <c r="B1775"/>
      <c r="C1775" s="45"/>
    </row>
    <row r="1776" spans="2:3">
      <c r="B1776"/>
      <c r="C1776" s="45"/>
    </row>
    <row r="1777" spans="2:3">
      <c r="B1777"/>
      <c r="C1777" s="45"/>
    </row>
    <row r="1778" spans="2:3">
      <c r="B1778"/>
      <c r="C1778" s="45"/>
    </row>
    <row r="1779" spans="2:3">
      <c r="B1779"/>
      <c r="C1779" s="45"/>
    </row>
    <row r="1780" spans="2:3">
      <c r="B1780"/>
      <c r="C1780" s="45"/>
    </row>
    <row r="1781" spans="2:3">
      <c r="B1781"/>
      <c r="C1781" s="45"/>
    </row>
    <row r="1782" spans="2:3">
      <c r="B1782"/>
      <c r="C1782" s="45"/>
    </row>
    <row r="1783" spans="2:3">
      <c r="B1783"/>
      <c r="C1783" s="45"/>
    </row>
    <row r="1784" spans="2:3">
      <c r="B1784"/>
      <c r="C1784" s="45"/>
    </row>
    <row r="1785" spans="2:3">
      <c r="B1785"/>
      <c r="C1785" s="45"/>
    </row>
    <row r="1786" spans="2:3">
      <c r="B1786"/>
      <c r="C1786" s="45"/>
    </row>
    <row r="1787" spans="2:3">
      <c r="B1787"/>
      <c r="C1787" s="45"/>
    </row>
    <row r="1788" spans="2:3">
      <c r="B1788"/>
      <c r="C1788" s="45"/>
    </row>
    <row r="1789" spans="2:3">
      <c r="B1789"/>
      <c r="C1789" s="45"/>
    </row>
    <row r="1790" spans="2:3">
      <c r="B1790"/>
      <c r="C1790" s="45"/>
    </row>
    <row r="1791" spans="2:3">
      <c r="B1791"/>
      <c r="C1791" s="45"/>
    </row>
    <row r="1792" spans="2:3">
      <c r="B1792"/>
      <c r="C1792" s="45"/>
    </row>
    <row r="1793" spans="2:3">
      <c r="B1793"/>
      <c r="C1793" s="45"/>
    </row>
    <row r="1794" spans="2:3">
      <c r="B1794"/>
      <c r="C1794" s="45"/>
    </row>
    <row r="1795" spans="2:3">
      <c r="B1795"/>
      <c r="C1795" s="45"/>
    </row>
    <row r="1796" spans="2:3">
      <c r="B1796"/>
      <c r="C1796" s="45"/>
    </row>
    <row r="1797" spans="2:3">
      <c r="B1797"/>
      <c r="C1797" s="45"/>
    </row>
    <row r="1798" spans="2:3">
      <c r="B1798"/>
      <c r="C1798" s="45"/>
    </row>
    <row r="1799" spans="2:3">
      <c r="B1799"/>
      <c r="C1799" s="45"/>
    </row>
    <row r="1800" spans="2:3">
      <c r="B1800"/>
      <c r="C1800" s="45"/>
    </row>
    <row r="1801" spans="2:3">
      <c r="B1801"/>
      <c r="C1801" s="45"/>
    </row>
    <row r="1802" spans="2:3">
      <c r="B1802"/>
      <c r="C1802" s="45"/>
    </row>
    <row r="1803" spans="2:3">
      <c r="B1803"/>
      <c r="C1803" s="45"/>
    </row>
    <row r="1804" spans="2:3">
      <c r="B1804"/>
      <c r="C1804" s="45"/>
    </row>
    <row r="1805" spans="2:3">
      <c r="B1805"/>
      <c r="C1805" s="45"/>
    </row>
    <row r="1806" spans="2:3">
      <c r="B1806"/>
      <c r="C1806" s="45"/>
    </row>
    <row r="1807" spans="2:3">
      <c r="B1807"/>
      <c r="C1807" s="45"/>
    </row>
    <row r="1808" spans="2:3">
      <c r="B1808"/>
      <c r="C1808" s="45"/>
    </row>
    <row r="1809" spans="2:3">
      <c r="B1809"/>
      <c r="C1809" s="45"/>
    </row>
    <row r="1810" spans="2:3">
      <c r="B1810"/>
      <c r="C1810" s="45"/>
    </row>
    <row r="1811" spans="2:3">
      <c r="B1811"/>
      <c r="C1811" s="45"/>
    </row>
    <row r="1812" spans="2:3">
      <c r="B1812"/>
      <c r="C1812" s="45"/>
    </row>
    <row r="1813" spans="2:3">
      <c r="B1813"/>
      <c r="C1813" s="45"/>
    </row>
    <row r="1814" spans="2:3">
      <c r="B1814"/>
      <c r="C1814" s="45"/>
    </row>
    <row r="1815" spans="2:3">
      <c r="B1815"/>
      <c r="C1815" s="45"/>
    </row>
    <row r="1816" spans="2:3">
      <c r="B1816"/>
      <c r="C1816" s="45"/>
    </row>
    <row r="1817" spans="2:3">
      <c r="B1817"/>
      <c r="C1817" s="45"/>
    </row>
    <row r="1818" spans="2:3">
      <c r="B1818"/>
      <c r="C1818" s="45"/>
    </row>
    <row r="1819" spans="2:3">
      <c r="B1819"/>
      <c r="C1819" s="45"/>
    </row>
    <row r="1820" spans="2:3">
      <c r="B1820"/>
      <c r="C1820" s="45"/>
    </row>
    <row r="1821" spans="2:3">
      <c r="B1821"/>
      <c r="C1821" s="45"/>
    </row>
    <row r="1822" spans="2:3">
      <c r="B1822"/>
      <c r="C1822" s="45"/>
    </row>
    <row r="1823" spans="2:3">
      <c r="B1823"/>
      <c r="C1823" s="45"/>
    </row>
    <row r="1824" spans="2:3">
      <c r="B1824"/>
      <c r="C1824" s="45"/>
    </row>
    <row r="1825" spans="2:3">
      <c r="B1825"/>
      <c r="C1825" s="45"/>
    </row>
    <row r="1826" spans="2:3">
      <c r="B1826"/>
      <c r="C1826" s="45"/>
    </row>
    <row r="1827" spans="2:3">
      <c r="B1827"/>
      <c r="C1827" s="45"/>
    </row>
    <row r="1828" spans="2:3">
      <c r="B1828"/>
      <c r="C1828" s="45"/>
    </row>
    <row r="1829" spans="2:3">
      <c r="B1829"/>
      <c r="C1829" s="45"/>
    </row>
    <row r="1830" spans="2:3">
      <c r="B1830"/>
      <c r="C1830" s="45"/>
    </row>
    <row r="1831" spans="2:3">
      <c r="B1831"/>
      <c r="C1831" s="45"/>
    </row>
    <row r="1832" spans="2:3">
      <c r="B1832"/>
      <c r="C1832" s="45"/>
    </row>
    <row r="1833" spans="2:3">
      <c r="B1833"/>
      <c r="C1833" s="45"/>
    </row>
    <row r="1834" spans="2:3">
      <c r="B1834"/>
      <c r="C1834" s="45"/>
    </row>
    <row r="1835" spans="2:3">
      <c r="B1835"/>
      <c r="C1835" s="45"/>
    </row>
    <row r="1836" spans="2:3">
      <c r="B1836"/>
      <c r="C1836" s="45"/>
    </row>
    <row r="1837" spans="2:3">
      <c r="B1837"/>
      <c r="C1837" s="45"/>
    </row>
    <row r="1838" spans="2:3">
      <c r="B1838"/>
      <c r="C1838" s="45"/>
    </row>
    <row r="1839" spans="2:3">
      <c r="B1839"/>
      <c r="C1839" s="45"/>
    </row>
    <row r="1840" spans="2:3">
      <c r="B1840"/>
      <c r="C1840" s="45"/>
    </row>
    <row r="1841" spans="2:3">
      <c r="B1841"/>
      <c r="C1841" s="45"/>
    </row>
    <row r="1842" spans="2:3">
      <c r="B1842"/>
      <c r="C1842" s="45"/>
    </row>
    <row r="1843" spans="2:3">
      <c r="B1843"/>
      <c r="C1843" s="45"/>
    </row>
    <row r="1844" spans="2:3">
      <c r="B1844"/>
      <c r="C1844" s="45"/>
    </row>
    <row r="1845" spans="2:3">
      <c r="B1845"/>
      <c r="C1845" s="45"/>
    </row>
    <row r="1846" spans="2:3">
      <c r="B1846"/>
      <c r="C1846" s="45"/>
    </row>
    <row r="1847" spans="2:3">
      <c r="B1847"/>
      <c r="C1847" s="45"/>
    </row>
    <row r="1848" spans="2:3">
      <c r="B1848"/>
      <c r="C1848" s="45"/>
    </row>
    <row r="1849" spans="2:3">
      <c r="B1849"/>
      <c r="C1849" s="45"/>
    </row>
    <row r="1850" spans="2:3">
      <c r="B1850"/>
      <c r="C1850" s="45"/>
    </row>
    <row r="1851" spans="2:3">
      <c r="B1851"/>
      <c r="C1851" s="45"/>
    </row>
    <row r="1852" spans="2:3">
      <c r="B1852"/>
      <c r="C1852" s="45"/>
    </row>
    <row r="1853" spans="2:3">
      <c r="B1853"/>
      <c r="C1853" s="45"/>
    </row>
    <row r="1854" spans="2:3">
      <c r="B1854"/>
      <c r="C1854" s="45"/>
    </row>
    <row r="1855" spans="2:3">
      <c r="B1855"/>
      <c r="C1855" s="45"/>
    </row>
    <row r="1856" spans="2:3">
      <c r="B1856"/>
      <c r="C1856" s="45"/>
    </row>
    <row r="1857" spans="2:3">
      <c r="B1857"/>
      <c r="C1857" s="45"/>
    </row>
    <row r="1858" spans="2:3">
      <c r="B1858"/>
      <c r="C1858" s="45"/>
    </row>
    <row r="1859" spans="2:3">
      <c r="B1859"/>
      <c r="C1859" s="45"/>
    </row>
    <row r="1860" spans="2:3">
      <c r="B1860"/>
      <c r="C1860" s="45"/>
    </row>
    <row r="1861" spans="2:3">
      <c r="B1861"/>
      <c r="C1861" s="45"/>
    </row>
    <row r="1862" spans="2:3">
      <c r="B1862"/>
      <c r="C1862" s="45"/>
    </row>
    <row r="1863" spans="2:3">
      <c r="B1863"/>
      <c r="C1863" s="45"/>
    </row>
    <row r="1864" spans="2:3">
      <c r="B1864"/>
      <c r="C1864" s="45"/>
    </row>
    <row r="1865" spans="2:3">
      <c r="B1865"/>
      <c r="C1865" s="45"/>
    </row>
    <row r="1866" spans="2:3">
      <c r="B1866"/>
      <c r="C1866" s="45"/>
    </row>
    <row r="1867" spans="2:3">
      <c r="B1867"/>
      <c r="C1867" s="45"/>
    </row>
    <row r="1868" spans="2:3">
      <c r="B1868"/>
      <c r="C1868" s="45"/>
    </row>
    <row r="1869" spans="2:3">
      <c r="B1869"/>
      <c r="C1869" s="45"/>
    </row>
    <row r="1870" spans="2:3">
      <c r="B1870"/>
      <c r="C1870" s="45"/>
    </row>
    <row r="1871" spans="2:3">
      <c r="B1871"/>
      <c r="C1871" s="45"/>
    </row>
    <row r="1872" spans="2:3">
      <c r="B1872"/>
      <c r="C1872" s="45"/>
    </row>
    <row r="1873" spans="2:3">
      <c r="B1873"/>
      <c r="C1873" s="45"/>
    </row>
    <row r="1874" spans="2:3">
      <c r="B1874"/>
      <c r="C1874" s="45"/>
    </row>
    <row r="1875" spans="2:3">
      <c r="B1875"/>
      <c r="C1875" s="45"/>
    </row>
    <row r="1876" spans="2:3">
      <c r="B1876"/>
      <c r="C1876" s="45"/>
    </row>
    <row r="1877" spans="2:3">
      <c r="B1877"/>
      <c r="C1877" s="45"/>
    </row>
    <row r="1878" spans="2:3">
      <c r="B1878"/>
      <c r="C1878" s="45"/>
    </row>
    <row r="1879" spans="2:3">
      <c r="B1879"/>
      <c r="C1879" s="45"/>
    </row>
    <row r="1880" spans="2:3">
      <c r="B1880"/>
      <c r="C1880" s="45"/>
    </row>
    <row r="1881" spans="2:3">
      <c r="B1881"/>
      <c r="C1881" s="45"/>
    </row>
    <row r="1882" spans="2:3">
      <c r="B1882"/>
      <c r="C1882" s="45"/>
    </row>
    <row r="1883" spans="2:3">
      <c r="B1883"/>
      <c r="C1883" s="45"/>
    </row>
    <row r="1884" spans="2:3">
      <c r="B1884"/>
      <c r="C1884" s="45"/>
    </row>
    <row r="1885" spans="2:3">
      <c r="B1885"/>
      <c r="C1885" s="45"/>
    </row>
    <row r="1886" spans="2:3">
      <c r="B1886"/>
      <c r="C1886" s="45"/>
    </row>
    <row r="1887" spans="2:3">
      <c r="B1887"/>
      <c r="C1887" s="45"/>
    </row>
    <row r="1888" spans="2:3">
      <c r="B1888"/>
      <c r="C1888" s="45"/>
    </row>
    <row r="1889" spans="2:3">
      <c r="B1889"/>
      <c r="C1889" s="45"/>
    </row>
    <row r="1890" spans="2:3">
      <c r="B1890"/>
      <c r="C1890" s="45"/>
    </row>
    <row r="1891" spans="2:3">
      <c r="B1891"/>
      <c r="C1891" s="45"/>
    </row>
    <row r="1892" spans="2:3">
      <c r="B1892"/>
      <c r="C1892" s="45"/>
    </row>
    <row r="1893" spans="2:3">
      <c r="B1893"/>
      <c r="C1893" s="45"/>
    </row>
    <row r="1894" spans="2:3">
      <c r="B1894"/>
      <c r="C1894" s="45"/>
    </row>
    <row r="1895" spans="2:3">
      <c r="B1895"/>
      <c r="C1895" s="45"/>
    </row>
    <row r="1896" spans="2:3">
      <c r="B1896"/>
      <c r="C1896" s="45"/>
    </row>
    <row r="1897" spans="2:3">
      <c r="B1897"/>
      <c r="C1897" s="45"/>
    </row>
    <row r="1898" spans="2:3">
      <c r="B1898"/>
      <c r="C1898" s="45"/>
    </row>
    <row r="1899" spans="2:3">
      <c r="B1899"/>
      <c r="C1899" s="45"/>
    </row>
    <row r="1900" spans="2:3">
      <c r="B1900"/>
      <c r="C1900" s="45"/>
    </row>
    <row r="1901" spans="2:3">
      <c r="B1901"/>
      <c r="C1901" s="45"/>
    </row>
    <row r="1902" spans="2:3">
      <c r="B1902"/>
      <c r="C1902" s="45"/>
    </row>
    <row r="1903" spans="2:3">
      <c r="B1903"/>
      <c r="C1903" s="45"/>
    </row>
    <row r="1904" spans="2:3">
      <c r="B1904"/>
      <c r="C1904" s="45"/>
    </row>
    <row r="1905" spans="2:3">
      <c r="B1905"/>
      <c r="C1905" s="45"/>
    </row>
    <row r="1906" spans="2:3">
      <c r="B1906"/>
      <c r="C1906" s="45"/>
    </row>
    <row r="1907" spans="2:3">
      <c r="B1907"/>
      <c r="C1907" s="45"/>
    </row>
    <row r="1908" spans="2:3">
      <c r="B1908"/>
      <c r="C1908" s="45"/>
    </row>
    <row r="1909" spans="2:3">
      <c r="B1909"/>
      <c r="C1909" s="45"/>
    </row>
    <row r="1910" spans="2:3">
      <c r="B1910"/>
      <c r="C1910" s="45"/>
    </row>
    <row r="1911" spans="2:3">
      <c r="B1911"/>
      <c r="C1911" s="45"/>
    </row>
    <row r="1912" spans="2:3">
      <c r="B1912"/>
      <c r="C1912" s="45"/>
    </row>
    <row r="1913" spans="2:3">
      <c r="B1913"/>
      <c r="C1913" s="45"/>
    </row>
    <row r="1914" spans="2:3">
      <c r="B1914"/>
      <c r="C1914" s="45"/>
    </row>
    <row r="1915" spans="2:3">
      <c r="B1915"/>
      <c r="C1915" s="45"/>
    </row>
    <row r="1916" spans="2:3">
      <c r="B1916"/>
      <c r="C1916" s="45"/>
    </row>
    <row r="1917" spans="2:3">
      <c r="B1917"/>
      <c r="C1917" s="45"/>
    </row>
    <row r="1918" spans="2:3">
      <c r="B1918"/>
      <c r="C1918" s="45"/>
    </row>
    <row r="1919" spans="2:3">
      <c r="B1919"/>
      <c r="C1919" s="45"/>
    </row>
    <row r="1920" spans="2:3">
      <c r="B1920"/>
      <c r="C1920" s="45"/>
    </row>
    <row r="1921" spans="2:3">
      <c r="B1921"/>
      <c r="C1921" s="45"/>
    </row>
    <row r="1922" spans="2:3">
      <c r="B1922"/>
      <c r="C1922" s="45"/>
    </row>
    <row r="1923" spans="2:3">
      <c r="B1923"/>
      <c r="C1923" s="45"/>
    </row>
    <row r="1924" spans="2:3">
      <c r="B1924"/>
      <c r="C1924" s="45"/>
    </row>
    <row r="1925" spans="2:3">
      <c r="B1925"/>
      <c r="C1925" s="45"/>
    </row>
    <row r="1926" spans="2:3">
      <c r="B1926"/>
      <c r="C1926" s="45"/>
    </row>
    <row r="1927" spans="2:3">
      <c r="B1927"/>
      <c r="C1927" s="45"/>
    </row>
    <row r="1928" spans="2:3">
      <c r="B1928"/>
      <c r="C1928" s="45"/>
    </row>
    <row r="1929" spans="2:3">
      <c r="B1929"/>
      <c r="C1929" s="45"/>
    </row>
    <row r="1930" spans="2:3">
      <c r="B1930"/>
      <c r="C1930" s="45"/>
    </row>
    <row r="1931" spans="2:3">
      <c r="B1931"/>
      <c r="C1931" s="45"/>
    </row>
    <row r="1932" spans="2:3">
      <c r="B1932"/>
      <c r="C1932" s="45"/>
    </row>
    <row r="1933" spans="2:3">
      <c r="B1933"/>
      <c r="C1933" s="45"/>
    </row>
    <row r="1934" spans="2:3">
      <c r="B1934"/>
      <c r="C1934" s="45"/>
    </row>
    <row r="1935" spans="2:3">
      <c r="B1935"/>
      <c r="C1935" s="45"/>
    </row>
    <row r="1936" spans="2:3">
      <c r="B1936"/>
      <c r="C1936" s="45"/>
    </row>
    <row r="1937" spans="2:3">
      <c r="B1937"/>
      <c r="C1937" s="45"/>
    </row>
    <row r="1938" spans="2:3">
      <c r="B1938"/>
      <c r="C1938" s="45"/>
    </row>
    <row r="1939" spans="2:3">
      <c r="B1939"/>
      <c r="C1939" s="45"/>
    </row>
    <row r="1940" spans="2:3">
      <c r="B1940"/>
      <c r="C1940" s="45"/>
    </row>
    <row r="1941" spans="2:3">
      <c r="B1941"/>
      <c r="C1941" s="45"/>
    </row>
    <row r="1942" spans="2:3">
      <c r="B1942"/>
      <c r="C1942" s="45"/>
    </row>
    <row r="1943" spans="2:3">
      <c r="B1943"/>
      <c r="C1943" s="45"/>
    </row>
    <row r="1944" spans="2:3">
      <c r="B1944"/>
      <c r="C1944" s="45"/>
    </row>
    <row r="1945" spans="2:3">
      <c r="B1945"/>
      <c r="C1945" s="45"/>
    </row>
    <row r="1946" spans="2:3">
      <c r="B1946"/>
      <c r="C1946" s="45"/>
    </row>
    <row r="1947" spans="2:3">
      <c r="B1947"/>
      <c r="C1947" s="45"/>
    </row>
    <row r="1948" spans="2:3">
      <c r="B1948"/>
      <c r="C1948" s="45"/>
    </row>
    <row r="1949" spans="2:3">
      <c r="B1949"/>
      <c r="C1949" s="45"/>
    </row>
    <row r="1950" spans="2:3">
      <c r="B1950"/>
      <c r="C1950" s="45"/>
    </row>
    <row r="1951" spans="2:3">
      <c r="B1951"/>
      <c r="C1951" s="45"/>
    </row>
    <row r="1952" spans="2:3">
      <c r="B1952"/>
      <c r="C1952" s="45"/>
    </row>
    <row r="1953" spans="2:3">
      <c r="B1953"/>
      <c r="C1953" s="45"/>
    </row>
    <row r="1954" spans="2:3">
      <c r="B1954"/>
      <c r="C1954" s="45"/>
    </row>
    <row r="1955" spans="2:3">
      <c r="B1955"/>
      <c r="C1955" s="45"/>
    </row>
    <row r="1956" spans="2:3">
      <c r="B1956"/>
      <c r="C1956" s="45"/>
    </row>
    <row r="1957" spans="2:3">
      <c r="B1957"/>
      <c r="C1957" s="45"/>
    </row>
    <row r="1958" spans="2:3">
      <c r="B1958"/>
      <c r="C1958" s="45"/>
    </row>
    <row r="1959" spans="2:3">
      <c r="B1959"/>
      <c r="C1959" s="45"/>
    </row>
    <row r="1960" spans="2:3">
      <c r="B1960"/>
      <c r="C1960" s="45"/>
    </row>
    <row r="1961" spans="2:3">
      <c r="B1961"/>
      <c r="C1961" s="45"/>
    </row>
    <row r="1962" spans="2:3">
      <c r="B1962"/>
      <c r="C1962" s="45"/>
    </row>
    <row r="1963" spans="2:3">
      <c r="B1963"/>
      <c r="C1963" s="45"/>
    </row>
    <row r="1964" spans="2:3">
      <c r="B1964"/>
      <c r="C1964" s="45"/>
    </row>
    <row r="1965" spans="2:3">
      <c r="B1965"/>
      <c r="C1965" s="45"/>
    </row>
    <row r="1966" spans="2:3">
      <c r="B1966"/>
      <c r="C1966" s="45"/>
    </row>
    <row r="1967" spans="2:3">
      <c r="B1967"/>
      <c r="C1967" s="45"/>
    </row>
    <row r="1968" spans="2:3">
      <c r="B1968"/>
      <c r="C1968" s="45"/>
    </row>
    <row r="1969" spans="2:3">
      <c r="B1969"/>
      <c r="C1969" s="45"/>
    </row>
    <row r="1970" spans="2:3">
      <c r="B1970"/>
      <c r="C1970" s="45"/>
    </row>
    <row r="1971" spans="2:3">
      <c r="B1971"/>
      <c r="C1971" s="45"/>
    </row>
    <row r="1972" spans="2:3">
      <c r="B1972"/>
      <c r="C1972" s="45"/>
    </row>
    <row r="1973" spans="2:3">
      <c r="B1973"/>
      <c r="C1973" s="45"/>
    </row>
    <row r="1974" spans="2:3">
      <c r="B1974"/>
      <c r="C1974" s="45"/>
    </row>
    <row r="1975" spans="2:3">
      <c r="B1975"/>
      <c r="C1975" s="45"/>
    </row>
    <row r="1976" spans="2:3">
      <c r="B1976"/>
      <c r="C1976" s="45"/>
    </row>
    <row r="1977" spans="2:3">
      <c r="B1977"/>
      <c r="C1977" s="45"/>
    </row>
    <row r="1978" spans="2:3">
      <c r="B1978"/>
      <c r="C1978" s="45"/>
    </row>
    <row r="1979" spans="2:3">
      <c r="B1979"/>
      <c r="C1979" s="45"/>
    </row>
    <row r="1980" spans="2:3">
      <c r="B1980"/>
      <c r="C1980" s="45"/>
    </row>
    <row r="1981" spans="2:3">
      <c r="B1981"/>
      <c r="C1981" s="45"/>
    </row>
    <row r="1982" spans="2:3">
      <c r="B1982"/>
      <c r="C1982" s="45"/>
    </row>
    <row r="1983" spans="2:3">
      <c r="B1983"/>
      <c r="C1983" s="45"/>
    </row>
    <row r="1984" spans="2:3">
      <c r="B1984"/>
      <c r="C1984" s="45"/>
    </row>
    <row r="1985" spans="2:3">
      <c r="B1985"/>
      <c r="C1985" s="45"/>
    </row>
    <row r="1986" spans="2:3">
      <c r="B1986"/>
      <c r="C1986" s="45"/>
    </row>
    <row r="1987" spans="2:3">
      <c r="B1987"/>
      <c r="C1987" s="45"/>
    </row>
    <row r="1988" spans="2:3">
      <c r="B1988"/>
      <c r="C1988" s="45"/>
    </row>
    <row r="1989" spans="2:3">
      <c r="B1989"/>
      <c r="C1989" s="45"/>
    </row>
    <row r="1990" spans="2:3">
      <c r="B1990"/>
      <c r="C1990" s="45"/>
    </row>
    <row r="1991" spans="2:3">
      <c r="B1991"/>
      <c r="C1991" s="45"/>
    </row>
    <row r="1992" spans="2:3">
      <c r="B1992"/>
      <c r="C1992" s="45"/>
    </row>
    <row r="1993" spans="2:3">
      <c r="B1993"/>
      <c r="C1993" s="45"/>
    </row>
    <row r="1994" spans="2:3">
      <c r="B1994"/>
      <c r="C1994" s="45"/>
    </row>
    <row r="1995" spans="2:3">
      <c r="B1995"/>
      <c r="C1995" s="45"/>
    </row>
    <row r="1996" spans="2:3">
      <c r="B1996"/>
      <c r="C1996" s="45"/>
    </row>
    <row r="1997" spans="2:3">
      <c r="B1997"/>
      <c r="C1997" s="45"/>
    </row>
    <row r="1998" spans="2:3">
      <c r="B1998"/>
      <c r="C1998" s="45"/>
    </row>
    <row r="1999" spans="2:3">
      <c r="B1999"/>
      <c r="C1999" s="45"/>
    </row>
    <row r="2000" spans="2:3">
      <c r="B2000"/>
      <c r="C2000" s="45"/>
    </row>
    <row r="2001" spans="2:3">
      <c r="B2001"/>
      <c r="C2001" s="45"/>
    </row>
    <row r="2002" spans="2:3">
      <c r="B2002"/>
      <c r="C2002" s="45"/>
    </row>
    <row r="2003" spans="2:3">
      <c r="B2003"/>
      <c r="C2003" s="45"/>
    </row>
    <row r="2004" spans="2:3">
      <c r="B2004"/>
      <c r="C2004" s="45"/>
    </row>
    <row r="2005" spans="2:3">
      <c r="B2005"/>
      <c r="C2005" s="45"/>
    </row>
    <row r="2006" spans="2:3">
      <c r="B2006"/>
      <c r="C2006" s="45"/>
    </row>
    <row r="2007" spans="2:3">
      <c r="B2007"/>
      <c r="C2007" s="45"/>
    </row>
    <row r="2008" spans="2:3">
      <c r="B2008"/>
      <c r="C2008" s="45"/>
    </row>
    <row r="2009" spans="2:3">
      <c r="B2009"/>
      <c r="C2009" s="45"/>
    </row>
    <row r="2010" spans="2:3">
      <c r="B2010"/>
      <c r="C2010" s="45"/>
    </row>
    <row r="2011" spans="2:3">
      <c r="B2011"/>
      <c r="C2011" s="45"/>
    </row>
    <row r="2012" spans="2:3">
      <c r="B2012"/>
      <c r="C2012" s="45"/>
    </row>
    <row r="2013" spans="2:3">
      <c r="B2013"/>
      <c r="C2013" s="45"/>
    </row>
    <row r="2014" spans="2:3">
      <c r="B2014"/>
      <c r="C2014" s="45"/>
    </row>
    <row r="2015" spans="2:3">
      <c r="B2015"/>
      <c r="C2015" s="45"/>
    </row>
    <row r="2016" spans="2:3">
      <c r="B2016"/>
      <c r="C2016" s="45"/>
    </row>
    <row r="2017" spans="2:3">
      <c r="B2017"/>
      <c r="C2017" s="45"/>
    </row>
    <row r="2018" spans="2:3">
      <c r="B2018"/>
      <c r="C2018" s="45"/>
    </row>
    <row r="2019" spans="2:3">
      <c r="B2019"/>
      <c r="C2019" s="45"/>
    </row>
    <row r="2020" spans="2:3">
      <c r="B2020"/>
      <c r="C2020" s="45"/>
    </row>
    <row r="2021" spans="2:3">
      <c r="B2021"/>
      <c r="C2021" s="45"/>
    </row>
    <row r="2022" spans="2:3">
      <c r="B2022"/>
      <c r="C2022" s="45"/>
    </row>
    <row r="2023" spans="2:3">
      <c r="B2023"/>
      <c r="C2023" s="45"/>
    </row>
    <row r="2024" spans="2:3">
      <c r="B2024"/>
      <c r="C2024" s="45"/>
    </row>
    <row r="2025" spans="2:3">
      <c r="B2025"/>
      <c r="C2025" s="45"/>
    </row>
    <row r="2026" spans="2:3">
      <c r="B2026"/>
      <c r="C2026" s="45"/>
    </row>
    <row r="2027" spans="2:3">
      <c r="B2027"/>
      <c r="C2027" s="45"/>
    </row>
    <row r="2028" spans="2:3">
      <c r="B2028"/>
      <c r="C2028" s="45"/>
    </row>
    <row r="2029" spans="2:3">
      <c r="B2029"/>
      <c r="C2029" s="45"/>
    </row>
    <row r="2030" spans="2:3">
      <c r="B2030"/>
      <c r="C2030" s="45"/>
    </row>
    <row r="2031" spans="2:3">
      <c r="B2031"/>
      <c r="C2031" s="45"/>
    </row>
    <row r="2032" spans="2:3">
      <c r="B2032"/>
      <c r="C2032" s="45"/>
    </row>
    <row r="2033" spans="2:3">
      <c r="B2033"/>
      <c r="C2033" s="45"/>
    </row>
    <row r="2034" spans="2:3">
      <c r="B2034"/>
      <c r="C2034" s="45"/>
    </row>
    <row r="2035" spans="2:3">
      <c r="B2035"/>
      <c r="C2035" s="45"/>
    </row>
    <row r="2036" spans="2:3">
      <c r="B2036"/>
      <c r="C2036" s="45"/>
    </row>
    <row r="2037" spans="2:3">
      <c r="B2037"/>
      <c r="C2037" s="45"/>
    </row>
    <row r="2038" spans="2:3">
      <c r="B2038"/>
      <c r="C2038" s="45"/>
    </row>
    <row r="2039" spans="2:3">
      <c r="B2039"/>
      <c r="C2039" s="45"/>
    </row>
    <row r="2040" spans="2:3">
      <c r="B2040"/>
      <c r="C2040" s="45"/>
    </row>
    <row r="2041" spans="2:3">
      <c r="B2041"/>
      <c r="C2041" s="45"/>
    </row>
    <row r="2042" spans="2:3">
      <c r="B2042"/>
      <c r="C2042" s="45"/>
    </row>
    <row r="2043" spans="2:3">
      <c r="B2043"/>
      <c r="C2043" s="45"/>
    </row>
    <row r="2044" spans="2:3">
      <c r="B2044"/>
      <c r="C2044" s="45"/>
    </row>
    <row r="2045" spans="2:3">
      <c r="B2045"/>
      <c r="C2045" s="45"/>
    </row>
    <row r="2046" spans="2:3">
      <c r="B2046"/>
      <c r="C2046" s="45"/>
    </row>
    <row r="2047" spans="2:3">
      <c r="B2047"/>
      <c r="C2047" s="45"/>
    </row>
    <row r="2048" spans="2:3">
      <c r="B2048"/>
      <c r="C2048" s="45"/>
    </row>
    <row r="2049" spans="2:3">
      <c r="B2049"/>
      <c r="C2049" s="45"/>
    </row>
    <row r="2050" spans="2:3">
      <c r="B2050"/>
      <c r="C2050" s="45"/>
    </row>
    <row r="2051" spans="2:3">
      <c r="B2051"/>
      <c r="C2051" s="45"/>
    </row>
    <row r="2052" spans="2:3">
      <c r="B2052"/>
      <c r="C2052" s="45"/>
    </row>
    <row r="2053" spans="2:3">
      <c r="B2053"/>
      <c r="C2053" s="45"/>
    </row>
    <row r="2054" spans="2:3">
      <c r="B2054"/>
      <c r="C2054" s="45"/>
    </row>
    <row r="2055" spans="2:3">
      <c r="B2055"/>
      <c r="C2055" s="45"/>
    </row>
    <row r="2056" spans="2:3">
      <c r="B2056"/>
      <c r="C2056" s="45"/>
    </row>
    <row r="2057" spans="2:3">
      <c r="B2057"/>
      <c r="C2057" s="45"/>
    </row>
    <row r="2058" spans="2:3">
      <c r="B2058"/>
      <c r="C2058" s="45"/>
    </row>
    <row r="2059" spans="2:3">
      <c r="B2059"/>
      <c r="C2059" s="45"/>
    </row>
    <row r="2060" spans="2:3">
      <c r="B2060"/>
      <c r="C2060" s="45"/>
    </row>
    <row r="2061" spans="2:3">
      <c r="B2061"/>
      <c r="C2061" s="45"/>
    </row>
    <row r="2062" spans="2:3">
      <c r="B2062"/>
      <c r="C2062" s="45"/>
    </row>
    <row r="2063" spans="2:3">
      <c r="B2063"/>
      <c r="C2063" s="45"/>
    </row>
    <row r="2064" spans="2:3">
      <c r="B2064"/>
      <c r="C2064" s="45"/>
    </row>
    <row r="2065" spans="2:3">
      <c r="B2065"/>
      <c r="C2065" s="45"/>
    </row>
    <row r="2066" spans="2:3">
      <c r="B2066"/>
      <c r="C2066" s="45"/>
    </row>
    <row r="2067" spans="2:3">
      <c r="B2067"/>
      <c r="C2067" s="45"/>
    </row>
    <row r="2068" spans="2:3">
      <c r="B2068"/>
      <c r="C2068" s="45"/>
    </row>
    <row r="2069" spans="2:3">
      <c r="B2069"/>
      <c r="C2069" s="45"/>
    </row>
    <row r="2070" spans="2:3">
      <c r="B2070"/>
      <c r="C2070" s="45"/>
    </row>
    <row r="2071" spans="2:3">
      <c r="B2071"/>
      <c r="C2071" s="45"/>
    </row>
    <row r="2072" spans="2:3">
      <c r="B2072"/>
      <c r="C2072" s="45"/>
    </row>
    <row r="2073" spans="2:3">
      <c r="B2073"/>
      <c r="C2073" s="45"/>
    </row>
    <row r="2074" spans="2:3">
      <c r="B2074"/>
      <c r="C2074" s="45"/>
    </row>
    <row r="2075" spans="2:3">
      <c r="B2075"/>
      <c r="C2075" s="45"/>
    </row>
    <row r="2076" spans="2:3">
      <c r="B2076"/>
      <c r="C2076" s="45"/>
    </row>
    <row r="2077" spans="2:3">
      <c r="B2077"/>
      <c r="C2077" s="45"/>
    </row>
    <row r="2078" spans="2:3">
      <c r="B2078"/>
      <c r="C2078" s="45"/>
    </row>
    <row r="2079" spans="2:3">
      <c r="B2079"/>
      <c r="C2079" s="45"/>
    </row>
    <row r="2080" spans="2:3">
      <c r="B2080"/>
      <c r="C2080" s="45"/>
    </row>
    <row r="2081" spans="2:3">
      <c r="B2081"/>
      <c r="C2081" s="45"/>
    </row>
    <row r="2082" spans="2:3">
      <c r="B2082"/>
      <c r="C2082" s="45"/>
    </row>
    <row r="2083" spans="2:3">
      <c r="B2083"/>
      <c r="C2083" s="45"/>
    </row>
    <row r="2084" spans="2:3">
      <c r="B2084"/>
      <c r="C2084" s="45"/>
    </row>
    <row r="2085" spans="2:3">
      <c r="B2085"/>
      <c r="C2085" s="45"/>
    </row>
    <row r="2086" spans="2:3">
      <c r="B2086"/>
      <c r="C2086" s="45"/>
    </row>
    <row r="2087" spans="2:3">
      <c r="B2087"/>
      <c r="C2087" s="45"/>
    </row>
    <row r="2088" spans="2:3">
      <c r="B2088"/>
      <c r="C2088" s="45"/>
    </row>
    <row r="2089" spans="2:3">
      <c r="B2089"/>
      <c r="C2089" s="45"/>
    </row>
    <row r="2090" spans="2:3">
      <c r="B2090"/>
      <c r="C2090" s="45"/>
    </row>
    <row r="2091" spans="2:3">
      <c r="B2091"/>
      <c r="C2091" s="45"/>
    </row>
    <row r="2092" spans="2:3">
      <c r="B2092"/>
      <c r="C2092" s="45"/>
    </row>
    <row r="2093" spans="2:3">
      <c r="B2093"/>
      <c r="C2093" s="45"/>
    </row>
    <row r="2094" spans="2:3">
      <c r="B2094"/>
      <c r="C2094" s="45"/>
    </row>
    <row r="2095" spans="2:3">
      <c r="B2095"/>
      <c r="C2095" s="45"/>
    </row>
    <row r="2096" spans="2:3">
      <c r="B2096"/>
      <c r="C2096" s="45"/>
    </row>
    <row r="2097" spans="2:3">
      <c r="B2097"/>
      <c r="C2097" s="45"/>
    </row>
    <row r="2098" spans="2:3">
      <c r="B2098"/>
      <c r="C2098" s="45"/>
    </row>
    <row r="2099" spans="2:3">
      <c r="B2099"/>
      <c r="C2099" s="45"/>
    </row>
    <row r="2100" spans="2:3">
      <c r="B2100"/>
      <c r="C2100" s="45"/>
    </row>
    <row r="2101" spans="2:3">
      <c r="B2101"/>
      <c r="C2101" s="45"/>
    </row>
    <row r="2102" spans="2:3">
      <c r="B2102"/>
      <c r="C2102" s="45"/>
    </row>
    <row r="2103" spans="2:3">
      <c r="B2103"/>
      <c r="C2103" s="45"/>
    </row>
    <row r="2104" spans="2:3">
      <c r="B2104"/>
      <c r="C2104" s="45"/>
    </row>
    <row r="2105" spans="2:3">
      <c r="B2105"/>
      <c r="C2105" s="45"/>
    </row>
    <row r="2106" spans="2:3">
      <c r="B2106"/>
      <c r="C2106" s="45"/>
    </row>
    <row r="2107" spans="2:3">
      <c r="B2107"/>
      <c r="C2107" s="45"/>
    </row>
    <row r="2108" spans="2:3">
      <c r="B2108"/>
      <c r="C2108" s="45"/>
    </row>
    <row r="2109" spans="2:3">
      <c r="B2109"/>
      <c r="C2109" s="45"/>
    </row>
    <row r="2110" spans="2:3">
      <c r="B2110"/>
      <c r="C2110" s="45"/>
    </row>
    <row r="2111" spans="2:3">
      <c r="B2111"/>
      <c r="C2111" s="45"/>
    </row>
    <row r="2112" spans="2:3">
      <c r="B2112"/>
      <c r="C2112" s="45"/>
    </row>
    <row r="2113" spans="2:3">
      <c r="B2113"/>
      <c r="C2113" s="45"/>
    </row>
    <row r="2114" spans="2:3">
      <c r="B2114"/>
      <c r="C2114" s="45"/>
    </row>
    <row r="2115" spans="2:3">
      <c r="B2115"/>
      <c r="C2115" s="45"/>
    </row>
    <row r="2116" spans="2:3">
      <c r="B2116"/>
      <c r="C2116" s="45"/>
    </row>
    <row r="2117" spans="2:3">
      <c r="B2117"/>
      <c r="C2117" s="45"/>
    </row>
    <row r="2118" spans="2:3">
      <c r="B2118"/>
      <c r="C2118" s="45"/>
    </row>
    <row r="2119" spans="2:3">
      <c r="B2119"/>
      <c r="C2119" s="45"/>
    </row>
    <row r="2120" spans="2:3">
      <c r="B2120"/>
      <c r="C2120" s="45"/>
    </row>
    <row r="2121" spans="2:3">
      <c r="B2121"/>
      <c r="C2121" s="45"/>
    </row>
    <row r="2122" spans="2:3">
      <c r="B2122"/>
      <c r="C2122" s="45"/>
    </row>
    <row r="2123" spans="2:3">
      <c r="B2123"/>
      <c r="C2123" s="45"/>
    </row>
    <row r="2124" spans="2:3">
      <c r="B2124"/>
      <c r="C2124" s="45"/>
    </row>
    <row r="2125" spans="2:3">
      <c r="B2125"/>
      <c r="C2125" s="45"/>
    </row>
    <row r="2126" spans="2:3">
      <c r="B2126"/>
      <c r="C2126" s="45"/>
    </row>
    <row r="2127" spans="2:3">
      <c r="B2127"/>
      <c r="C2127" s="45"/>
    </row>
    <row r="2128" spans="2:3">
      <c r="B2128"/>
      <c r="C2128" s="45"/>
    </row>
    <row r="2129" spans="2:3">
      <c r="B2129"/>
      <c r="C2129" s="45"/>
    </row>
    <row r="2130" spans="2:3">
      <c r="B2130"/>
      <c r="C2130" s="45"/>
    </row>
    <row r="2131" spans="2:3">
      <c r="B2131"/>
      <c r="C2131" s="45"/>
    </row>
    <row r="2132" spans="2:3">
      <c r="B2132"/>
      <c r="C2132" s="45"/>
    </row>
    <row r="2133" spans="2:3">
      <c r="B2133"/>
      <c r="C2133" s="45"/>
    </row>
    <row r="2134" spans="2:3">
      <c r="B2134"/>
      <c r="C2134" s="45"/>
    </row>
    <row r="2135" spans="2:3">
      <c r="B2135"/>
      <c r="C2135" s="45"/>
    </row>
    <row r="2136" spans="2:3">
      <c r="B2136"/>
      <c r="C2136" s="45"/>
    </row>
    <row r="2137" spans="2:3">
      <c r="B2137"/>
      <c r="C2137" s="45"/>
    </row>
    <row r="2138" spans="2:3">
      <c r="B2138"/>
      <c r="C2138" s="45"/>
    </row>
    <row r="2139" spans="2:3">
      <c r="B2139"/>
      <c r="C2139" s="45"/>
    </row>
    <row r="2140" spans="2:3">
      <c r="B2140"/>
      <c r="C2140" s="45"/>
    </row>
    <row r="2141" spans="2:3">
      <c r="B2141"/>
      <c r="C2141" s="45"/>
    </row>
    <row r="2142" spans="2:3">
      <c r="B2142"/>
      <c r="C2142" s="45"/>
    </row>
    <row r="2143" spans="2:3">
      <c r="B2143"/>
      <c r="C2143" s="45"/>
    </row>
    <row r="2144" spans="2:3">
      <c r="B2144"/>
      <c r="C2144" s="45"/>
    </row>
    <row r="2145" spans="2:3">
      <c r="B2145"/>
      <c r="C2145" s="45"/>
    </row>
    <row r="2146" spans="2:3">
      <c r="B2146"/>
      <c r="C2146" s="45"/>
    </row>
    <row r="2147" spans="2:3">
      <c r="B2147"/>
      <c r="C2147" s="45"/>
    </row>
    <row r="2148" spans="2:3">
      <c r="B2148"/>
      <c r="C2148" s="45"/>
    </row>
    <row r="2149" spans="2:3">
      <c r="B2149"/>
      <c r="C2149" s="45"/>
    </row>
    <row r="2150" spans="2:3">
      <c r="B2150"/>
      <c r="C2150" s="45"/>
    </row>
    <row r="2151" spans="2:3">
      <c r="B2151"/>
      <c r="C2151" s="45"/>
    </row>
    <row r="2152" spans="2:3">
      <c r="B2152"/>
      <c r="C2152" s="45"/>
    </row>
    <row r="2153" spans="2:3">
      <c r="B2153"/>
      <c r="C2153" s="45"/>
    </row>
    <row r="2154" spans="2:3">
      <c r="B2154"/>
      <c r="C2154" s="45"/>
    </row>
    <row r="2155" spans="2:3">
      <c r="B2155"/>
      <c r="C2155" s="45"/>
    </row>
    <row r="2156" spans="2:3">
      <c r="B2156"/>
      <c r="C2156" s="45"/>
    </row>
    <row r="2157" spans="2:3">
      <c r="B2157"/>
      <c r="C2157" s="45"/>
    </row>
    <row r="2158" spans="2:3">
      <c r="B2158"/>
      <c r="C2158" s="45"/>
    </row>
    <row r="2159" spans="2:3">
      <c r="B2159"/>
      <c r="C2159" s="45"/>
    </row>
    <row r="2160" spans="2:3">
      <c r="B2160"/>
      <c r="C2160" s="45"/>
    </row>
    <row r="2161" spans="2:3">
      <c r="B2161"/>
      <c r="C2161" s="45"/>
    </row>
    <row r="2162" spans="2:3">
      <c r="B2162"/>
      <c r="C2162" s="45"/>
    </row>
    <row r="2163" spans="2:3">
      <c r="B2163"/>
      <c r="C2163" s="45"/>
    </row>
    <row r="2164" spans="2:3">
      <c r="B2164"/>
      <c r="C2164" s="45"/>
    </row>
    <row r="2165" spans="2:3">
      <c r="B2165"/>
      <c r="C2165" s="45"/>
    </row>
    <row r="2166" spans="2:3">
      <c r="B2166"/>
      <c r="C2166" s="45"/>
    </row>
    <row r="2167" spans="2:3">
      <c r="B2167"/>
      <c r="C2167" s="45"/>
    </row>
    <row r="2168" spans="2:3">
      <c r="B2168"/>
      <c r="C2168" s="45"/>
    </row>
    <row r="2169" spans="2:3">
      <c r="B2169"/>
      <c r="C2169" s="45"/>
    </row>
    <row r="2170" spans="2:3">
      <c r="B2170"/>
      <c r="C2170" s="45"/>
    </row>
    <row r="2171" spans="2:3">
      <c r="B2171"/>
      <c r="C2171" s="45"/>
    </row>
    <row r="2172" spans="2:3">
      <c r="B2172"/>
      <c r="C2172" s="45"/>
    </row>
    <row r="2173" spans="2:3">
      <c r="B2173"/>
      <c r="C2173" s="45"/>
    </row>
    <row r="2174" spans="2:3">
      <c r="B2174"/>
      <c r="C2174" s="45"/>
    </row>
    <row r="2175" spans="2:3">
      <c r="B2175"/>
      <c r="C2175" s="45"/>
    </row>
    <row r="2176" spans="2:3">
      <c r="B2176"/>
      <c r="C2176" s="45"/>
    </row>
    <row r="2177" spans="2:3">
      <c r="B2177"/>
      <c r="C2177" s="45"/>
    </row>
    <row r="2178" spans="2:3">
      <c r="B2178"/>
      <c r="C2178" s="45"/>
    </row>
    <row r="2179" spans="2:3">
      <c r="B2179"/>
      <c r="C2179" s="45"/>
    </row>
    <row r="2180" spans="2:3">
      <c r="B2180"/>
      <c r="C2180" s="45"/>
    </row>
    <row r="2181" spans="2:3">
      <c r="B2181"/>
      <c r="C2181" s="45"/>
    </row>
    <row r="2182" spans="2:3">
      <c r="B2182"/>
      <c r="C2182" s="45"/>
    </row>
    <row r="2183" spans="2:3">
      <c r="B2183"/>
      <c r="C2183" s="45"/>
    </row>
    <row r="2184" spans="2:3">
      <c r="B2184"/>
      <c r="C2184" s="45"/>
    </row>
    <row r="2185" spans="2:3">
      <c r="B2185"/>
      <c r="C2185" s="45"/>
    </row>
    <row r="2186" spans="2:3">
      <c r="B2186"/>
      <c r="C2186" s="45"/>
    </row>
    <row r="2187" spans="2:3">
      <c r="B2187"/>
      <c r="C2187" s="45"/>
    </row>
    <row r="2188" spans="2:3">
      <c r="B2188"/>
      <c r="C2188" s="45"/>
    </row>
    <row r="2189" spans="2:3">
      <c r="B2189"/>
      <c r="C2189" s="45"/>
    </row>
    <row r="2190" spans="2:3">
      <c r="B2190"/>
      <c r="C2190" s="45"/>
    </row>
    <row r="2191" spans="2:3">
      <c r="B2191"/>
      <c r="C2191" s="45"/>
    </row>
    <row r="2192" spans="2:3">
      <c r="B2192"/>
      <c r="C2192" s="45"/>
    </row>
    <row r="2193" spans="2:3">
      <c r="B2193"/>
      <c r="C2193" s="45"/>
    </row>
    <row r="2194" spans="2:3">
      <c r="B2194"/>
      <c r="C2194" s="45"/>
    </row>
    <row r="2195" spans="2:3">
      <c r="B2195"/>
      <c r="C2195" s="45"/>
    </row>
    <row r="2196" spans="2:3">
      <c r="B2196"/>
      <c r="C2196" s="45"/>
    </row>
    <row r="2197" spans="2:3">
      <c r="B2197"/>
      <c r="C2197" s="45"/>
    </row>
    <row r="2198" spans="2:3">
      <c r="B2198"/>
      <c r="C2198" s="45"/>
    </row>
    <row r="2199" spans="2:3">
      <c r="B2199"/>
      <c r="C2199" s="45"/>
    </row>
    <row r="2200" spans="2:3">
      <c r="B2200"/>
      <c r="C2200" s="45"/>
    </row>
    <row r="2201" spans="2:3">
      <c r="B2201"/>
      <c r="C2201" s="45"/>
    </row>
    <row r="2202" spans="2:3">
      <c r="B2202"/>
      <c r="C2202" s="45"/>
    </row>
    <row r="2203" spans="2:3">
      <c r="B2203"/>
      <c r="C2203" s="45"/>
    </row>
    <row r="2204" spans="2:3">
      <c r="B2204"/>
      <c r="C2204" s="45"/>
    </row>
    <row r="2205" spans="2:3">
      <c r="B2205"/>
      <c r="C2205" s="45"/>
    </row>
    <row r="2206" spans="2:3">
      <c r="B2206"/>
      <c r="C2206" s="45"/>
    </row>
    <row r="2207" spans="2:3">
      <c r="B2207"/>
      <c r="C2207" s="45"/>
    </row>
    <row r="2208" spans="2:3">
      <c r="B2208"/>
      <c r="C2208" s="45"/>
    </row>
    <row r="2209" spans="2:3">
      <c r="B2209"/>
      <c r="C2209" s="45"/>
    </row>
    <row r="2210" spans="2:3">
      <c r="B2210"/>
      <c r="C2210" s="45"/>
    </row>
    <row r="2211" spans="2:3">
      <c r="B2211"/>
      <c r="C2211" s="45"/>
    </row>
    <row r="2212" spans="2:3">
      <c r="B2212"/>
      <c r="C2212" s="45"/>
    </row>
    <row r="2213" spans="2:3">
      <c r="B2213"/>
      <c r="C2213" s="45"/>
    </row>
    <row r="2214" spans="2:3">
      <c r="B2214"/>
      <c r="C2214" s="45"/>
    </row>
    <row r="2215" spans="2:3">
      <c r="B2215"/>
      <c r="C2215" s="45"/>
    </row>
    <row r="2216" spans="2:3">
      <c r="B2216"/>
      <c r="C2216" s="45"/>
    </row>
    <row r="2217" spans="2:3">
      <c r="B2217"/>
      <c r="C2217" s="45"/>
    </row>
    <row r="2218" spans="2:3">
      <c r="B2218"/>
      <c r="C2218" s="45"/>
    </row>
    <row r="2219" spans="2:3">
      <c r="B2219"/>
      <c r="C2219" s="45"/>
    </row>
    <row r="2220" spans="2:3">
      <c r="B2220"/>
      <c r="C2220" s="45"/>
    </row>
    <row r="2221" spans="2:3">
      <c r="B2221"/>
      <c r="C2221" s="45"/>
    </row>
    <row r="2222" spans="2:3">
      <c r="B2222"/>
      <c r="C2222" s="45"/>
    </row>
    <row r="2223" spans="2:3">
      <c r="B2223"/>
      <c r="C2223" s="45"/>
    </row>
    <row r="2224" spans="2:3">
      <c r="B2224"/>
      <c r="C2224" s="45"/>
    </row>
    <row r="2225" spans="2:3">
      <c r="B2225"/>
      <c r="C2225" s="45"/>
    </row>
    <row r="2226" spans="2:3">
      <c r="B2226"/>
      <c r="C2226" s="45"/>
    </row>
    <row r="2227" spans="2:3">
      <c r="B2227"/>
      <c r="C2227" s="45"/>
    </row>
    <row r="2228" spans="2:3">
      <c r="B2228"/>
      <c r="C2228" s="45"/>
    </row>
    <row r="2229" spans="2:3">
      <c r="B2229"/>
      <c r="C2229" s="45"/>
    </row>
    <row r="2230" spans="2:3">
      <c r="B2230"/>
      <c r="C2230" s="45"/>
    </row>
    <row r="2231" spans="2:3">
      <c r="B2231"/>
      <c r="C2231" s="45"/>
    </row>
    <row r="2232" spans="2:3">
      <c r="B2232"/>
      <c r="C2232" s="45"/>
    </row>
    <row r="2233" spans="2:3">
      <c r="B2233"/>
      <c r="C2233" s="45"/>
    </row>
    <row r="2234" spans="2:3">
      <c r="B2234"/>
      <c r="C2234" s="45"/>
    </row>
    <row r="2235" spans="2:3">
      <c r="B2235"/>
      <c r="C2235" s="45"/>
    </row>
    <row r="2236" spans="2:3">
      <c r="B2236"/>
      <c r="C2236" s="45"/>
    </row>
    <row r="2237" spans="2:3">
      <c r="B2237"/>
      <c r="C2237" s="45"/>
    </row>
    <row r="2238" spans="2:3">
      <c r="B2238"/>
      <c r="C2238" s="45"/>
    </row>
    <row r="2239" spans="2:3">
      <c r="B2239"/>
      <c r="C2239" s="45"/>
    </row>
    <row r="2240" spans="2:3">
      <c r="B2240"/>
      <c r="C2240" s="45"/>
    </row>
    <row r="2241" spans="2:3">
      <c r="B2241"/>
      <c r="C2241" s="45"/>
    </row>
    <row r="2242" spans="2:3">
      <c r="B2242"/>
      <c r="C2242" s="45"/>
    </row>
    <row r="2243" spans="2:3">
      <c r="B2243"/>
      <c r="C2243" s="45"/>
    </row>
    <row r="2244" spans="2:3">
      <c r="B2244"/>
      <c r="C2244" s="45"/>
    </row>
    <row r="2245" spans="2:3">
      <c r="B2245"/>
      <c r="C2245" s="45"/>
    </row>
    <row r="2246" spans="2:3">
      <c r="B2246"/>
      <c r="C2246" s="45"/>
    </row>
    <row r="2247" spans="2:3">
      <c r="B2247"/>
      <c r="C2247" s="45"/>
    </row>
    <row r="2248" spans="2:3">
      <c r="B2248"/>
      <c r="C2248" s="45"/>
    </row>
    <row r="2249" spans="2:3">
      <c r="B2249"/>
      <c r="C2249" s="45"/>
    </row>
    <row r="2250" spans="2:3">
      <c r="B2250"/>
      <c r="C2250" s="45"/>
    </row>
    <row r="2251" spans="2:3">
      <c r="B2251"/>
      <c r="C2251" s="45"/>
    </row>
    <row r="2252" spans="2:3">
      <c r="B2252"/>
      <c r="C2252" s="45"/>
    </row>
    <row r="2253" spans="2:3">
      <c r="B2253"/>
      <c r="C2253" s="45"/>
    </row>
    <row r="2254" spans="2:3">
      <c r="B2254"/>
      <c r="C2254" s="45"/>
    </row>
    <row r="2255" spans="2:3">
      <c r="B2255"/>
      <c r="C2255" s="45"/>
    </row>
    <row r="2256" spans="2:3">
      <c r="B2256"/>
      <c r="C2256" s="45"/>
    </row>
    <row r="2257" spans="2:3">
      <c r="B2257"/>
      <c r="C2257" s="45"/>
    </row>
    <row r="2258" spans="2:3">
      <c r="B2258"/>
      <c r="C2258" s="45"/>
    </row>
    <row r="2259" spans="2:3">
      <c r="B2259"/>
      <c r="C2259" s="45"/>
    </row>
    <row r="2260" spans="2:3">
      <c r="B2260"/>
      <c r="C2260" s="45"/>
    </row>
    <row r="2261" spans="2:3">
      <c r="B2261"/>
      <c r="C2261" s="45"/>
    </row>
    <row r="2262" spans="2:3">
      <c r="B2262"/>
      <c r="C2262" s="45"/>
    </row>
    <row r="2263" spans="2:3">
      <c r="B2263"/>
      <c r="C2263" s="45"/>
    </row>
    <row r="2264" spans="2:3">
      <c r="B2264"/>
      <c r="C2264" s="45"/>
    </row>
    <row r="2265" spans="2:3">
      <c r="B2265"/>
      <c r="C2265" s="45"/>
    </row>
    <row r="2266" spans="2:3">
      <c r="B2266"/>
      <c r="C2266" s="45"/>
    </row>
    <row r="2267" spans="2:3">
      <c r="B2267"/>
      <c r="C2267" s="45"/>
    </row>
    <row r="2268" spans="2:3">
      <c r="B2268"/>
      <c r="C2268" s="45"/>
    </row>
    <row r="2269" spans="2:3">
      <c r="B2269"/>
      <c r="C2269" s="45"/>
    </row>
    <row r="2270" spans="2:3">
      <c r="B2270"/>
      <c r="C2270" s="45"/>
    </row>
    <row r="2271" spans="2:3">
      <c r="B2271"/>
      <c r="C2271" s="45"/>
    </row>
    <row r="2272" spans="2:3">
      <c r="B2272"/>
      <c r="C2272" s="45"/>
    </row>
    <row r="2273" spans="2:3">
      <c r="B2273"/>
      <c r="C2273" s="45"/>
    </row>
    <row r="2274" spans="2:3">
      <c r="B2274"/>
      <c r="C2274" s="45"/>
    </row>
    <row r="2275" spans="2:3">
      <c r="B2275"/>
      <c r="C2275" s="45"/>
    </row>
    <row r="2276" spans="2:3">
      <c r="B2276"/>
      <c r="C2276" s="45"/>
    </row>
    <row r="2277" spans="2:3">
      <c r="B2277"/>
      <c r="C2277" s="45"/>
    </row>
    <row r="2278" spans="2:3">
      <c r="B2278"/>
      <c r="C2278" s="45"/>
    </row>
    <row r="2279" spans="2:3">
      <c r="B2279"/>
      <c r="C2279" s="45"/>
    </row>
    <row r="2280" spans="2:3">
      <c r="B2280"/>
      <c r="C2280" s="45"/>
    </row>
    <row r="2281" spans="2:3">
      <c r="B2281"/>
      <c r="C2281" s="45"/>
    </row>
    <row r="2282" spans="2:3">
      <c r="B2282"/>
      <c r="C2282" s="45"/>
    </row>
    <row r="2283" spans="2:3">
      <c r="B2283"/>
      <c r="C2283" s="45"/>
    </row>
    <row r="2284" spans="2:3">
      <c r="B2284"/>
      <c r="C2284" s="45"/>
    </row>
    <row r="2285" spans="2:3">
      <c r="B2285"/>
      <c r="C2285" s="45"/>
    </row>
    <row r="2286" spans="2:3">
      <c r="B2286"/>
      <c r="C2286" s="45"/>
    </row>
    <row r="2287" spans="2:3">
      <c r="B2287"/>
      <c r="C2287" s="45"/>
    </row>
    <row r="2288" spans="2:3">
      <c r="B2288"/>
      <c r="C2288" s="45"/>
    </row>
    <row r="2289" spans="2:3">
      <c r="B2289"/>
      <c r="C2289" s="45"/>
    </row>
    <row r="2290" spans="2:3">
      <c r="B2290"/>
      <c r="C2290" s="45"/>
    </row>
    <row r="2291" spans="2:3">
      <c r="B2291"/>
      <c r="C2291" s="45"/>
    </row>
    <row r="2292" spans="2:3">
      <c r="B2292"/>
      <c r="C2292" s="45"/>
    </row>
    <row r="2293" spans="2:3">
      <c r="B2293"/>
      <c r="C2293" s="45"/>
    </row>
    <row r="2294" spans="2:3">
      <c r="B2294"/>
      <c r="C2294" s="45"/>
    </row>
    <row r="2295" spans="2:3">
      <c r="B2295"/>
      <c r="C2295" s="45"/>
    </row>
    <row r="2296" spans="2:3">
      <c r="B2296"/>
      <c r="C2296" s="45"/>
    </row>
    <row r="2297" spans="2:3">
      <c r="B2297"/>
      <c r="C2297" s="45"/>
    </row>
    <row r="2298" spans="2:3">
      <c r="B2298"/>
      <c r="C2298" s="45"/>
    </row>
    <row r="2299" spans="2:3">
      <c r="B2299"/>
      <c r="C2299" s="45"/>
    </row>
    <row r="2300" spans="2:3">
      <c r="B2300"/>
      <c r="C2300" s="45"/>
    </row>
    <row r="2301" spans="2:3">
      <c r="B2301"/>
      <c r="C2301" s="45"/>
    </row>
    <row r="2302" spans="2:3">
      <c r="B2302"/>
      <c r="C2302" s="45"/>
    </row>
    <row r="2303" spans="2:3">
      <c r="B2303"/>
      <c r="C2303" s="45"/>
    </row>
    <row r="2304" spans="2:3">
      <c r="B2304"/>
      <c r="C2304" s="45"/>
    </row>
    <row r="2305" spans="2:3">
      <c r="B2305"/>
      <c r="C2305" s="45"/>
    </row>
    <row r="2306" spans="2:3">
      <c r="B2306"/>
      <c r="C2306" s="45"/>
    </row>
    <row r="2307" spans="2:3">
      <c r="B2307"/>
      <c r="C2307" s="45"/>
    </row>
    <row r="2308" spans="2:3">
      <c r="B2308"/>
      <c r="C2308" s="45"/>
    </row>
    <row r="2309" spans="2:3">
      <c r="B2309"/>
      <c r="C2309" s="45"/>
    </row>
    <row r="2310" spans="2:3">
      <c r="B2310"/>
      <c r="C2310" s="45"/>
    </row>
    <row r="2311" spans="2:3">
      <c r="B2311"/>
      <c r="C2311" s="45"/>
    </row>
    <row r="2312" spans="2:3">
      <c r="B2312"/>
      <c r="C2312" s="45"/>
    </row>
    <row r="2313" spans="2:3">
      <c r="B2313"/>
      <c r="C2313" s="45"/>
    </row>
    <row r="2314" spans="2:3">
      <c r="B2314"/>
      <c r="C2314" s="45"/>
    </row>
    <row r="2315" spans="2:3">
      <c r="B2315"/>
      <c r="C2315" s="45"/>
    </row>
    <row r="2316" spans="2:3">
      <c r="B2316"/>
      <c r="C2316" s="45"/>
    </row>
    <row r="2317" spans="2:3">
      <c r="B2317"/>
      <c r="C2317" s="45"/>
    </row>
    <row r="2318" spans="2:3">
      <c r="B2318"/>
      <c r="C2318" s="45"/>
    </row>
    <row r="2319" spans="2:3">
      <c r="B2319"/>
      <c r="C2319" s="45"/>
    </row>
    <row r="2320" spans="2:3">
      <c r="B2320"/>
      <c r="C2320" s="45"/>
    </row>
    <row r="2321" spans="2:3">
      <c r="B2321"/>
      <c r="C2321" s="45"/>
    </row>
    <row r="2322" spans="2:3">
      <c r="B2322"/>
      <c r="C2322" s="45"/>
    </row>
    <row r="2323" spans="2:3">
      <c r="B2323"/>
      <c r="C2323" s="45"/>
    </row>
    <row r="2324" spans="2:3">
      <c r="B2324"/>
      <c r="C2324" s="45"/>
    </row>
    <row r="2325" spans="2:3">
      <c r="B2325"/>
      <c r="C2325" s="45"/>
    </row>
    <row r="2326" spans="2:3">
      <c r="B2326"/>
      <c r="C2326" s="45"/>
    </row>
    <row r="2327" spans="2:3">
      <c r="B2327"/>
      <c r="C2327" s="45"/>
    </row>
    <row r="2328" spans="2:3">
      <c r="B2328"/>
      <c r="C2328" s="45"/>
    </row>
    <row r="2329" spans="2:3">
      <c r="B2329"/>
      <c r="C2329" s="45"/>
    </row>
    <row r="2330" spans="2:3">
      <c r="B2330"/>
      <c r="C2330" s="45"/>
    </row>
    <row r="2331" spans="2:3">
      <c r="B2331"/>
      <c r="C2331" s="45"/>
    </row>
    <row r="2332" spans="2:3">
      <c r="B2332"/>
      <c r="C2332" s="45"/>
    </row>
    <row r="2333" spans="2:3">
      <c r="B2333"/>
      <c r="C2333" s="45"/>
    </row>
    <row r="2334" spans="2:3">
      <c r="B2334"/>
      <c r="C2334" s="45"/>
    </row>
    <row r="2335" spans="2:3">
      <c r="B2335"/>
      <c r="C2335" s="45"/>
    </row>
    <row r="2336" spans="2:3">
      <c r="B2336"/>
      <c r="C2336" s="45"/>
    </row>
    <row r="2337" spans="2:3">
      <c r="B2337"/>
      <c r="C2337" s="45"/>
    </row>
    <row r="2338" spans="2:3">
      <c r="B2338"/>
      <c r="C2338" s="45"/>
    </row>
    <row r="2339" spans="2:3">
      <c r="B2339"/>
      <c r="C2339" s="45"/>
    </row>
    <row r="2340" spans="2:3">
      <c r="B2340"/>
      <c r="C2340" s="45"/>
    </row>
    <row r="2341" spans="2:3">
      <c r="B2341"/>
      <c r="C2341" s="45"/>
    </row>
    <row r="2342" spans="2:3">
      <c r="B2342"/>
      <c r="C2342" s="45"/>
    </row>
    <row r="2343" spans="2:3">
      <c r="B2343"/>
      <c r="C2343" s="45"/>
    </row>
    <row r="2344" spans="2:3">
      <c r="B2344"/>
      <c r="C2344" s="45"/>
    </row>
    <row r="2345" spans="2:3">
      <c r="B2345"/>
      <c r="C2345" s="45"/>
    </row>
    <row r="2346" spans="2:3">
      <c r="B2346"/>
      <c r="C2346" s="45"/>
    </row>
    <row r="2347" spans="2:3">
      <c r="B2347"/>
      <c r="C2347" s="45"/>
    </row>
    <row r="2348" spans="2:3">
      <c r="B2348"/>
      <c r="C2348" s="45"/>
    </row>
    <row r="2349" spans="2:3">
      <c r="B2349"/>
      <c r="C2349" s="45"/>
    </row>
    <row r="2350" spans="2:3">
      <c r="B2350"/>
      <c r="C2350" s="45"/>
    </row>
    <row r="2351" spans="2:3">
      <c r="B2351"/>
      <c r="C2351" s="45"/>
    </row>
    <row r="2352" spans="2:3">
      <c r="B2352"/>
      <c r="C2352" s="45"/>
    </row>
    <row r="2353" spans="2:3">
      <c r="B2353"/>
      <c r="C2353" s="45"/>
    </row>
    <row r="2354" spans="2:3">
      <c r="B2354"/>
      <c r="C2354" s="45"/>
    </row>
    <row r="2355" spans="2:3">
      <c r="B2355"/>
      <c r="C2355" s="45"/>
    </row>
    <row r="2356" spans="2:3">
      <c r="B2356"/>
      <c r="C2356" s="45"/>
    </row>
    <row r="2357" spans="2:3">
      <c r="B2357"/>
      <c r="C2357" s="45"/>
    </row>
    <row r="2358" spans="2:3">
      <c r="B2358"/>
      <c r="C2358" s="45"/>
    </row>
    <row r="2359" spans="2:3">
      <c r="B2359"/>
      <c r="C2359" s="45"/>
    </row>
    <row r="2360" spans="2:3">
      <c r="B2360"/>
      <c r="C2360" s="45"/>
    </row>
    <row r="2361" spans="2:3">
      <c r="B2361"/>
      <c r="C2361" s="45"/>
    </row>
    <row r="2362" spans="2:3">
      <c r="B2362"/>
      <c r="C2362" s="45"/>
    </row>
    <row r="2363" spans="2:3">
      <c r="B2363"/>
      <c r="C2363" s="45"/>
    </row>
    <row r="2364" spans="2:3">
      <c r="B2364"/>
      <c r="C2364" s="45"/>
    </row>
    <row r="2365" spans="2:3">
      <c r="B2365"/>
      <c r="C2365" s="45"/>
    </row>
    <row r="2366" spans="2:3">
      <c r="B2366"/>
      <c r="C2366" s="45"/>
    </row>
    <row r="2367" spans="2:3">
      <c r="B2367"/>
      <c r="C2367" s="45"/>
    </row>
    <row r="2368" spans="2:3">
      <c r="B2368"/>
      <c r="C2368" s="45"/>
    </row>
    <row r="2369" spans="2:3">
      <c r="B2369"/>
      <c r="C2369" s="45"/>
    </row>
    <row r="2370" spans="2:3">
      <c r="B2370"/>
      <c r="C2370" s="45"/>
    </row>
    <row r="2371" spans="2:3">
      <c r="B2371"/>
      <c r="C2371" s="45"/>
    </row>
    <row r="2372" spans="2:3">
      <c r="B2372"/>
      <c r="C2372" s="45"/>
    </row>
    <row r="2373" spans="2:3">
      <c r="B2373"/>
      <c r="C2373" s="45"/>
    </row>
    <row r="2374" spans="2:3">
      <c r="B2374"/>
      <c r="C2374" s="45"/>
    </row>
    <row r="2375" spans="2:3">
      <c r="B2375"/>
      <c r="C2375" s="45"/>
    </row>
    <row r="2376" spans="2:3">
      <c r="B2376"/>
      <c r="C2376" s="45"/>
    </row>
    <row r="2377" spans="2:3">
      <c r="B2377"/>
      <c r="C2377" s="45"/>
    </row>
    <row r="2378" spans="2:3">
      <c r="B2378"/>
      <c r="C2378" s="45"/>
    </row>
    <row r="2379" spans="2:3">
      <c r="B2379"/>
      <c r="C2379" s="45"/>
    </row>
    <row r="2380" spans="2:3">
      <c r="B2380"/>
      <c r="C2380" s="45"/>
    </row>
    <row r="2381" spans="2:3">
      <c r="B2381"/>
      <c r="C2381" s="45"/>
    </row>
    <row r="2382" spans="2:3">
      <c r="B2382"/>
      <c r="C2382" s="45"/>
    </row>
    <row r="2383" spans="2:3">
      <c r="B2383"/>
      <c r="C2383" s="45"/>
    </row>
    <row r="2384" spans="2:3">
      <c r="B2384"/>
      <c r="C2384" s="45"/>
    </row>
    <row r="2385" spans="2:3">
      <c r="B2385"/>
      <c r="C2385" s="45"/>
    </row>
    <row r="2386" spans="2:3">
      <c r="B2386"/>
      <c r="C2386" s="45"/>
    </row>
    <row r="2387" spans="2:3">
      <c r="B2387"/>
      <c r="C2387" s="45"/>
    </row>
    <row r="2388" spans="2:3">
      <c r="B2388"/>
      <c r="C2388" s="45"/>
    </row>
    <row r="2389" spans="2:3">
      <c r="B2389"/>
      <c r="C2389" s="45"/>
    </row>
    <row r="2390" spans="2:3">
      <c r="B2390"/>
      <c r="C2390" s="45"/>
    </row>
    <row r="2391" spans="2:3">
      <c r="B2391"/>
      <c r="C2391" s="45"/>
    </row>
    <row r="2392" spans="2:3">
      <c r="B2392"/>
      <c r="C2392" s="45"/>
    </row>
    <row r="2393" spans="2:3">
      <c r="B2393"/>
      <c r="C2393" s="45"/>
    </row>
    <row r="2394" spans="2:3">
      <c r="B2394"/>
      <c r="C2394" s="45"/>
    </row>
    <row r="2395" spans="2:3">
      <c r="B2395"/>
      <c r="C2395" s="45"/>
    </row>
    <row r="2396" spans="2:3">
      <c r="B2396"/>
      <c r="C2396" s="45"/>
    </row>
    <row r="2397" spans="2:3">
      <c r="B2397"/>
      <c r="C2397" s="45"/>
    </row>
    <row r="2398" spans="2:3">
      <c r="B2398"/>
      <c r="C2398" s="45"/>
    </row>
    <row r="2399" spans="2:3">
      <c r="B2399"/>
      <c r="C2399" s="45"/>
    </row>
    <row r="2400" spans="2:3">
      <c r="B2400"/>
      <c r="C2400" s="45"/>
    </row>
    <row r="2401" spans="2:3">
      <c r="B2401"/>
      <c r="C2401" s="45"/>
    </row>
    <row r="2402" spans="2:3">
      <c r="B2402"/>
      <c r="C2402" s="45"/>
    </row>
    <row r="2403" spans="2:3">
      <c r="B2403"/>
      <c r="C2403" s="45"/>
    </row>
    <row r="2404" spans="2:3">
      <c r="B2404"/>
      <c r="C2404" s="45"/>
    </row>
    <row r="2405" spans="2:3">
      <c r="B2405"/>
      <c r="C2405" s="45"/>
    </row>
    <row r="2406" spans="2:3">
      <c r="B2406"/>
      <c r="C2406" s="45"/>
    </row>
    <row r="2407" spans="2:3">
      <c r="B2407"/>
      <c r="C2407" s="45"/>
    </row>
    <row r="2408" spans="2:3">
      <c r="B2408"/>
      <c r="C2408" s="45"/>
    </row>
    <row r="2409" spans="2:3">
      <c r="B2409"/>
      <c r="C2409" s="45"/>
    </row>
    <row r="2410" spans="2:3">
      <c r="B2410"/>
      <c r="C2410" s="45"/>
    </row>
    <row r="2411" spans="2:3">
      <c r="B2411"/>
      <c r="C2411" s="45"/>
    </row>
    <row r="2412" spans="2:3">
      <c r="B2412"/>
      <c r="C2412" s="45"/>
    </row>
    <row r="2413" spans="2:3">
      <c r="B2413"/>
      <c r="C2413" s="45"/>
    </row>
    <row r="2414" spans="2:3">
      <c r="B2414"/>
      <c r="C2414" s="45"/>
    </row>
    <row r="2415" spans="2:3">
      <c r="B2415"/>
      <c r="C2415" s="45"/>
    </row>
    <row r="2416" spans="2:3">
      <c r="B2416"/>
      <c r="C2416" s="45"/>
    </row>
    <row r="2417" spans="2:3">
      <c r="B2417"/>
      <c r="C2417" s="45"/>
    </row>
    <row r="2418" spans="2:3">
      <c r="B2418"/>
      <c r="C2418" s="45"/>
    </row>
    <row r="2419" spans="2:3">
      <c r="B2419"/>
      <c r="C2419" s="45"/>
    </row>
    <row r="2420" spans="2:3">
      <c r="B2420"/>
      <c r="C2420" s="45"/>
    </row>
    <row r="2421" spans="2:3">
      <c r="B2421"/>
      <c r="C2421" s="45"/>
    </row>
    <row r="2422" spans="2:3">
      <c r="B2422"/>
      <c r="C2422" s="45"/>
    </row>
    <row r="2423" spans="2:3">
      <c r="B2423"/>
      <c r="C2423" s="45"/>
    </row>
    <row r="2424" spans="2:3">
      <c r="B2424"/>
      <c r="C2424" s="45"/>
    </row>
    <row r="2425" spans="2:3">
      <c r="B2425"/>
      <c r="C2425" s="45"/>
    </row>
    <row r="2426" spans="2:3">
      <c r="B2426"/>
      <c r="C2426" s="45"/>
    </row>
    <row r="2427" spans="2:3">
      <c r="B2427"/>
      <c r="C2427" s="45"/>
    </row>
    <row r="2428" spans="2:3">
      <c r="B2428"/>
      <c r="C2428" s="45"/>
    </row>
    <row r="2429" spans="2:3">
      <c r="B2429"/>
      <c r="C2429" s="45"/>
    </row>
    <row r="2430" spans="2:3">
      <c r="B2430"/>
      <c r="C2430" s="45"/>
    </row>
    <row r="2431" spans="2:3">
      <c r="B2431"/>
      <c r="C2431" s="45"/>
    </row>
    <row r="2432" spans="2:3">
      <c r="B2432"/>
      <c r="C2432" s="45"/>
    </row>
    <row r="2433" spans="2:3">
      <c r="B2433"/>
      <c r="C2433" s="45"/>
    </row>
    <row r="2434" spans="2:3">
      <c r="B2434"/>
      <c r="C2434" s="45"/>
    </row>
    <row r="2435" spans="2:3">
      <c r="B2435"/>
      <c r="C2435" s="45"/>
    </row>
    <row r="2436" spans="2:3">
      <c r="B2436"/>
      <c r="C2436" s="45"/>
    </row>
    <row r="2437" spans="2:3">
      <c r="B2437"/>
      <c r="C2437" s="45"/>
    </row>
    <row r="2438" spans="2:3">
      <c r="B2438"/>
      <c r="C2438" s="45"/>
    </row>
    <row r="2439" spans="2:3">
      <c r="B2439"/>
      <c r="C2439" s="45"/>
    </row>
    <row r="2440" spans="2:3">
      <c r="B2440"/>
      <c r="C2440" s="45"/>
    </row>
    <row r="2441" spans="2:3">
      <c r="B2441"/>
      <c r="C2441" s="45"/>
    </row>
    <row r="2442" spans="2:3">
      <c r="B2442"/>
      <c r="C2442" s="45"/>
    </row>
    <row r="2443" spans="2:3">
      <c r="B2443"/>
      <c r="C2443" s="45"/>
    </row>
    <row r="2444" spans="2:3">
      <c r="B2444"/>
      <c r="C2444" s="45"/>
    </row>
    <row r="2445" spans="2:3">
      <c r="B2445"/>
      <c r="C2445" s="45"/>
    </row>
    <row r="2446" spans="2:3">
      <c r="B2446"/>
      <c r="C2446" s="45"/>
    </row>
    <row r="2447" spans="2:3">
      <c r="B2447"/>
      <c r="C2447" s="45"/>
    </row>
    <row r="2448" spans="2:3">
      <c r="B2448"/>
      <c r="C2448" s="45"/>
    </row>
    <row r="2449" spans="2:3">
      <c r="B2449"/>
      <c r="C2449" s="45"/>
    </row>
    <row r="2450" spans="2:3">
      <c r="B2450"/>
      <c r="C2450" s="45"/>
    </row>
    <row r="2451" spans="2:3">
      <c r="B2451"/>
      <c r="C2451" s="45"/>
    </row>
    <row r="2452" spans="2:3">
      <c r="B2452"/>
      <c r="C2452" s="45"/>
    </row>
    <row r="2453" spans="2:3">
      <c r="B2453"/>
      <c r="C2453" s="45"/>
    </row>
    <row r="2454" spans="2:3">
      <c r="B2454"/>
      <c r="C2454" s="45"/>
    </row>
    <row r="2455" spans="2:3">
      <c r="B2455"/>
      <c r="C2455" s="45"/>
    </row>
    <row r="2456" spans="2:3">
      <c r="B2456"/>
      <c r="C2456" s="45"/>
    </row>
    <row r="2457" spans="2:3">
      <c r="B2457"/>
      <c r="C2457" s="45"/>
    </row>
    <row r="2458" spans="2:3">
      <c r="B2458"/>
      <c r="C2458" s="45"/>
    </row>
    <row r="2459" spans="2:3">
      <c r="B2459"/>
      <c r="C2459" s="45"/>
    </row>
    <row r="2460" spans="2:3">
      <c r="B2460"/>
      <c r="C2460" s="45"/>
    </row>
    <row r="2461" spans="2:3">
      <c r="B2461"/>
      <c r="C2461" s="45"/>
    </row>
    <row r="2462" spans="2:3">
      <c r="B2462"/>
      <c r="C2462" s="45"/>
    </row>
    <row r="2463" spans="2:3">
      <c r="B2463"/>
      <c r="C2463" s="45"/>
    </row>
    <row r="2464" spans="2:3">
      <c r="B2464"/>
      <c r="C2464" s="45"/>
    </row>
    <row r="2465" spans="2:3">
      <c r="B2465"/>
      <c r="C2465" s="45"/>
    </row>
    <row r="2466" spans="2:3">
      <c r="B2466"/>
      <c r="C2466" s="45"/>
    </row>
    <row r="2467" spans="2:3">
      <c r="B2467"/>
      <c r="C2467" s="45"/>
    </row>
    <row r="2468" spans="2:3">
      <c r="B2468"/>
      <c r="C2468" s="45"/>
    </row>
    <row r="2469" spans="2:3">
      <c r="B2469"/>
      <c r="C2469" s="45"/>
    </row>
    <row r="2470" spans="2:3">
      <c r="B2470"/>
      <c r="C2470" s="45"/>
    </row>
    <row r="2471" spans="2:3">
      <c r="B2471"/>
      <c r="C2471" s="45"/>
    </row>
    <row r="2472" spans="2:3">
      <c r="B2472"/>
      <c r="C2472" s="45"/>
    </row>
    <row r="2473" spans="2:3">
      <c r="B2473"/>
      <c r="C2473" s="45"/>
    </row>
    <row r="2474" spans="2:3">
      <c r="B2474"/>
      <c r="C2474" s="45"/>
    </row>
    <row r="2475" spans="2:3">
      <c r="B2475"/>
      <c r="C2475" s="45"/>
    </row>
    <row r="2476" spans="2:3">
      <c r="B2476"/>
      <c r="C2476" s="45"/>
    </row>
    <row r="2477" spans="2:3">
      <c r="B2477"/>
      <c r="C2477" s="45"/>
    </row>
    <row r="2478" spans="2:3">
      <c r="B2478"/>
      <c r="C2478" s="45"/>
    </row>
    <row r="2479" spans="2:3">
      <c r="B2479"/>
      <c r="C2479" s="45"/>
    </row>
    <row r="2480" spans="2:3">
      <c r="B2480"/>
      <c r="C2480" s="45"/>
    </row>
    <row r="2481" spans="2:3">
      <c r="B2481"/>
      <c r="C2481" s="45"/>
    </row>
    <row r="2482" spans="2:3">
      <c r="B2482"/>
      <c r="C2482" s="45"/>
    </row>
    <row r="2483" spans="2:3">
      <c r="B2483"/>
      <c r="C2483" s="45"/>
    </row>
    <row r="2484" spans="2:3">
      <c r="B2484"/>
      <c r="C2484" s="45"/>
    </row>
    <row r="2485" spans="2:3">
      <c r="B2485"/>
      <c r="C2485" s="45"/>
    </row>
    <row r="2486" spans="2:3">
      <c r="B2486"/>
      <c r="C2486" s="45"/>
    </row>
    <row r="2487" spans="2:3">
      <c r="B2487"/>
      <c r="C2487" s="45"/>
    </row>
    <row r="2488" spans="2:3">
      <c r="B2488"/>
      <c r="C2488" s="45"/>
    </row>
    <row r="2489" spans="2:3">
      <c r="B2489"/>
      <c r="C2489" s="45"/>
    </row>
    <row r="2490" spans="2:3">
      <c r="B2490"/>
      <c r="C2490" s="45"/>
    </row>
    <row r="2491" spans="2:3">
      <c r="B2491"/>
      <c r="C2491" s="45"/>
    </row>
    <row r="2492" spans="2:3">
      <c r="B2492"/>
      <c r="C2492" s="45"/>
    </row>
    <row r="2493" spans="2:3">
      <c r="B2493"/>
      <c r="C2493" s="45"/>
    </row>
    <row r="2494" spans="2:3">
      <c r="B2494"/>
      <c r="C2494" s="45"/>
    </row>
    <row r="2495" spans="2:3">
      <c r="B2495"/>
      <c r="C2495" s="45"/>
    </row>
    <row r="2496" spans="2:3">
      <c r="B2496"/>
      <c r="C2496" s="45"/>
    </row>
    <row r="2497" spans="2:3">
      <c r="B2497"/>
      <c r="C2497" s="45"/>
    </row>
    <row r="2498" spans="2:3">
      <c r="B2498"/>
      <c r="C2498" s="45"/>
    </row>
    <row r="2499" spans="2:3">
      <c r="B2499"/>
      <c r="C2499" s="45"/>
    </row>
    <row r="2500" spans="2:3">
      <c r="B2500"/>
      <c r="C2500" s="45"/>
    </row>
    <row r="2501" spans="2:3">
      <c r="B2501"/>
      <c r="C2501" s="45"/>
    </row>
    <row r="2502" spans="2:3">
      <c r="B2502"/>
      <c r="C2502" s="45"/>
    </row>
    <row r="2503" spans="2:3">
      <c r="B2503"/>
      <c r="C2503" s="45"/>
    </row>
    <row r="2504" spans="2:3">
      <c r="B2504"/>
      <c r="C2504" s="45"/>
    </row>
    <row r="2505" spans="2:3">
      <c r="B2505"/>
      <c r="C2505" s="45"/>
    </row>
    <row r="2506" spans="2:3">
      <c r="B2506"/>
      <c r="C2506" s="45"/>
    </row>
    <row r="2507" spans="2:3">
      <c r="B2507"/>
      <c r="C2507" s="45"/>
    </row>
    <row r="2508" spans="2:3">
      <c r="B2508"/>
      <c r="C2508" s="45"/>
    </row>
    <row r="2509" spans="2:3">
      <c r="B2509"/>
      <c r="C2509" s="45"/>
    </row>
    <row r="2510" spans="2:3">
      <c r="B2510"/>
      <c r="C2510" s="45"/>
    </row>
    <row r="2511" spans="2:3">
      <c r="B2511"/>
      <c r="C2511" s="45"/>
    </row>
    <row r="2512" spans="2:3">
      <c r="B2512"/>
      <c r="C2512" s="45"/>
    </row>
    <row r="2513" spans="2:3">
      <c r="B2513"/>
      <c r="C2513" s="45"/>
    </row>
    <row r="2514" spans="2:3">
      <c r="B2514"/>
      <c r="C2514" s="45"/>
    </row>
    <row r="2515" spans="2:3">
      <c r="B2515"/>
      <c r="C2515" s="45"/>
    </row>
    <row r="2516" spans="2:3">
      <c r="B2516"/>
      <c r="C2516" s="45"/>
    </row>
    <row r="2517" spans="2:3">
      <c r="B2517"/>
      <c r="C2517" s="45"/>
    </row>
    <row r="2518" spans="2:3">
      <c r="B2518"/>
      <c r="C2518" s="45"/>
    </row>
    <row r="2519" spans="2:3">
      <c r="B2519"/>
      <c r="C2519" s="45"/>
    </row>
    <row r="2520" spans="2:3">
      <c r="B2520"/>
      <c r="C2520" s="45"/>
    </row>
    <row r="2521" spans="2:3">
      <c r="B2521"/>
      <c r="C2521" s="45"/>
    </row>
    <row r="2522" spans="2:3">
      <c r="B2522"/>
      <c r="C2522" s="45"/>
    </row>
    <row r="2523" spans="2:3">
      <c r="B2523"/>
      <c r="C2523" s="45"/>
    </row>
    <row r="2524" spans="2:3">
      <c r="B2524"/>
      <c r="C2524" s="45"/>
    </row>
    <row r="2525" spans="2:3">
      <c r="B2525"/>
      <c r="C2525" s="45"/>
    </row>
    <row r="2526" spans="2:3">
      <c r="B2526"/>
      <c r="C2526" s="45"/>
    </row>
    <row r="2527" spans="2:3">
      <c r="B2527"/>
      <c r="C2527" s="45"/>
    </row>
    <row r="2528" spans="2:3">
      <c r="B2528"/>
      <c r="C2528" s="45"/>
    </row>
    <row r="2529" spans="2:3">
      <c r="B2529"/>
      <c r="C2529" s="45"/>
    </row>
    <row r="2530" spans="2:3">
      <c r="B2530"/>
      <c r="C2530" s="45"/>
    </row>
    <row r="2531" spans="2:3">
      <c r="B2531"/>
      <c r="C2531" s="45"/>
    </row>
    <row r="2532" spans="2:3">
      <c r="B2532"/>
      <c r="C2532" s="45"/>
    </row>
    <row r="2533" spans="2:3">
      <c r="B2533"/>
      <c r="C2533" s="45"/>
    </row>
    <row r="2534" spans="2:3">
      <c r="B2534"/>
      <c r="C2534" s="45"/>
    </row>
    <row r="2535" spans="2:3">
      <c r="B2535"/>
      <c r="C2535" s="45"/>
    </row>
    <row r="2536" spans="2:3">
      <c r="B2536"/>
      <c r="C2536" s="45"/>
    </row>
    <row r="2537" spans="2:3">
      <c r="B2537"/>
      <c r="C2537" s="45"/>
    </row>
    <row r="2538" spans="2:3">
      <c r="B2538"/>
      <c r="C2538" s="45"/>
    </row>
    <row r="2539" spans="2:3">
      <c r="B2539"/>
      <c r="C2539" s="45"/>
    </row>
    <row r="2540" spans="2:3">
      <c r="B2540"/>
      <c r="C2540" s="45"/>
    </row>
    <row r="2541" spans="2:3">
      <c r="B2541"/>
      <c r="C2541" s="45"/>
    </row>
    <row r="2542" spans="2:3">
      <c r="B2542"/>
      <c r="C2542" s="45"/>
    </row>
    <row r="2543" spans="2:3">
      <c r="B2543"/>
      <c r="C2543" s="45"/>
    </row>
    <row r="2544" spans="2:3">
      <c r="B2544"/>
      <c r="C2544" s="45"/>
    </row>
    <row r="2545" spans="2:3">
      <c r="B2545"/>
      <c r="C2545" s="45"/>
    </row>
    <row r="2546" spans="2:3">
      <c r="B2546"/>
      <c r="C2546" s="45"/>
    </row>
    <row r="2547" spans="2:3">
      <c r="B2547"/>
      <c r="C2547" s="45"/>
    </row>
    <row r="2548" spans="2:3">
      <c r="B2548"/>
      <c r="C2548" s="45"/>
    </row>
    <row r="2549" spans="2:3">
      <c r="B2549"/>
      <c r="C2549" s="45"/>
    </row>
    <row r="2550" spans="2:3">
      <c r="B2550"/>
      <c r="C2550" s="45"/>
    </row>
    <row r="2551" spans="2:3">
      <c r="B2551"/>
      <c r="C2551" s="45"/>
    </row>
    <row r="2552" spans="2:3">
      <c r="B2552"/>
      <c r="C2552" s="45"/>
    </row>
    <row r="2553" spans="2:3">
      <c r="B2553"/>
      <c r="C2553" s="45"/>
    </row>
    <row r="2554" spans="2:3">
      <c r="B2554"/>
      <c r="C2554" s="45"/>
    </row>
    <row r="2555" spans="2:3">
      <c r="B2555"/>
      <c r="C2555" s="45"/>
    </row>
    <row r="2556" spans="2:3">
      <c r="B2556"/>
      <c r="C2556" s="45"/>
    </row>
    <row r="2557" spans="2:3">
      <c r="B2557"/>
      <c r="C2557" s="45"/>
    </row>
    <row r="2558" spans="2:3">
      <c r="B2558"/>
      <c r="C2558" s="45"/>
    </row>
    <row r="2559" spans="2:3">
      <c r="B2559"/>
      <c r="C2559" s="45"/>
    </row>
    <row r="2560" spans="2:3">
      <c r="B2560"/>
      <c r="C2560" s="45"/>
    </row>
    <row r="2561" spans="2:3">
      <c r="B2561"/>
      <c r="C2561" s="45"/>
    </row>
    <row r="2562" spans="2:3">
      <c r="B2562"/>
      <c r="C2562" s="45"/>
    </row>
    <row r="2563" spans="2:3">
      <c r="B2563"/>
      <c r="C2563" s="45"/>
    </row>
    <row r="2564" spans="2:3">
      <c r="B2564"/>
      <c r="C2564" s="45"/>
    </row>
    <row r="2565" spans="2:3">
      <c r="B2565"/>
      <c r="C2565" s="45"/>
    </row>
    <row r="2566" spans="2:3">
      <c r="B2566"/>
      <c r="C2566" s="45"/>
    </row>
    <row r="2567" spans="2:3">
      <c r="B2567"/>
      <c r="C2567" s="45"/>
    </row>
    <row r="2568" spans="2:3">
      <c r="B2568"/>
      <c r="C2568" s="45"/>
    </row>
    <row r="2569" spans="2:3">
      <c r="B2569"/>
      <c r="C2569" s="45"/>
    </row>
    <row r="2570" spans="2:3">
      <c r="B2570"/>
      <c r="C2570" s="45"/>
    </row>
    <row r="2571" spans="2:3">
      <c r="B2571"/>
      <c r="C2571" s="45"/>
    </row>
    <row r="2572" spans="2:3">
      <c r="B2572"/>
      <c r="C2572" s="45"/>
    </row>
    <row r="2573" spans="2:3">
      <c r="B2573"/>
      <c r="C2573" s="45"/>
    </row>
    <row r="2574" spans="2:3">
      <c r="B2574"/>
      <c r="C2574" s="45"/>
    </row>
    <row r="2575" spans="2:3">
      <c r="B2575"/>
      <c r="C2575" s="45"/>
    </row>
    <row r="2576" spans="2:3">
      <c r="B2576"/>
      <c r="C2576" s="45"/>
    </row>
    <row r="2577" spans="2:3">
      <c r="B2577"/>
      <c r="C2577" s="45"/>
    </row>
    <row r="2578" spans="2:3">
      <c r="B2578"/>
      <c r="C2578" s="45"/>
    </row>
    <row r="2579" spans="2:3">
      <c r="B2579"/>
      <c r="C2579" s="45"/>
    </row>
    <row r="2580" spans="2:3">
      <c r="B2580"/>
      <c r="C2580" s="45"/>
    </row>
    <row r="2581" spans="2:3">
      <c r="B2581"/>
      <c r="C2581" s="45"/>
    </row>
    <row r="2582" spans="2:3">
      <c r="B2582"/>
      <c r="C2582" s="45"/>
    </row>
    <row r="2583" spans="2:3">
      <c r="B2583"/>
      <c r="C2583" s="45"/>
    </row>
    <row r="2584" spans="2:3">
      <c r="B2584"/>
      <c r="C2584" s="45"/>
    </row>
    <row r="2585" spans="2:3">
      <c r="B2585"/>
      <c r="C2585" s="45"/>
    </row>
    <row r="2586" spans="2:3">
      <c r="B2586"/>
      <c r="C2586" s="45"/>
    </row>
    <row r="2587" spans="2:3">
      <c r="B2587"/>
      <c r="C2587" s="45"/>
    </row>
    <row r="2588" spans="2:3">
      <c r="B2588"/>
      <c r="C2588" s="45"/>
    </row>
    <row r="2589" spans="2:3">
      <c r="B2589"/>
      <c r="C2589" s="45"/>
    </row>
    <row r="2590" spans="2:3">
      <c r="B2590"/>
      <c r="C2590" s="45"/>
    </row>
    <row r="2591" spans="2:3">
      <c r="B2591"/>
      <c r="C2591" s="45"/>
    </row>
    <row r="2592" spans="2:3">
      <c r="B2592"/>
      <c r="C2592" s="45"/>
    </row>
    <row r="2593" spans="2:3">
      <c r="B2593"/>
      <c r="C2593" s="45"/>
    </row>
    <row r="2594" spans="2:3">
      <c r="B2594"/>
      <c r="C2594" s="45"/>
    </row>
    <row r="2595" spans="2:3">
      <c r="B2595"/>
      <c r="C2595" s="45"/>
    </row>
    <row r="2596" spans="2:3">
      <c r="B2596"/>
      <c r="C2596" s="45"/>
    </row>
    <row r="2597" spans="2:3">
      <c r="B2597"/>
      <c r="C2597" s="45"/>
    </row>
    <row r="2598" spans="2:3">
      <c r="B2598"/>
      <c r="C2598" s="45"/>
    </row>
    <row r="2599" spans="2:3">
      <c r="B2599"/>
      <c r="C2599" s="45"/>
    </row>
    <row r="2600" spans="2:3">
      <c r="B2600"/>
      <c r="C2600" s="45"/>
    </row>
    <row r="2601" spans="2:3">
      <c r="B2601"/>
      <c r="C2601" s="45"/>
    </row>
    <row r="2602" spans="2:3">
      <c r="B2602"/>
      <c r="C2602" s="45"/>
    </row>
    <row r="2603" spans="2:3">
      <c r="B2603"/>
      <c r="C2603" s="45"/>
    </row>
    <row r="2604" spans="2:3">
      <c r="B2604"/>
      <c r="C2604" s="45"/>
    </row>
    <row r="2605" spans="2:3">
      <c r="B2605"/>
      <c r="C2605" s="45"/>
    </row>
    <row r="2606" spans="2:3">
      <c r="B2606"/>
      <c r="C2606" s="45"/>
    </row>
    <row r="2607" spans="2:3">
      <c r="B2607"/>
      <c r="C2607" s="45"/>
    </row>
    <row r="2608" spans="2:3">
      <c r="B2608"/>
      <c r="C2608" s="45"/>
    </row>
    <row r="2609" spans="2:3">
      <c r="B2609"/>
      <c r="C2609" s="45"/>
    </row>
    <row r="2610" spans="2:3">
      <c r="B2610"/>
      <c r="C2610" s="45"/>
    </row>
    <row r="2611" spans="2:3">
      <c r="B2611"/>
      <c r="C2611" s="45"/>
    </row>
    <row r="2612" spans="2:3">
      <c r="B2612"/>
      <c r="C2612" s="45"/>
    </row>
    <row r="2613" spans="2:3">
      <c r="B2613"/>
      <c r="C2613" s="45"/>
    </row>
    <row r="2614" spans="2:3">
      <c r="B2614"/>
      <c r="C2614" s="45"/>
    </row>
    <row r="2615" spans="2:3">
      <c r="B2615"/>
      <c r="C2615" s="45"/>
    </row>
    <row r="2616" spans="2:3">
      <c r="B2616"/>
      <c r="C2616" s="45"/>
    </row>
    <row r="2617" spans="2:3">
      <c r="B2617"/>
      <c r="C2617" s="45"/>
    </row>
    <row r="2618" spans="2:3">
      <c r="B2618"/>
      <c r="C2618" s="45"/>
    </row>
    <row r="2619" spans="2:3">
      <c r="B2619"/>
      <c r="C2619" s="45"/>
    </row>
    <row r="2620" spans="2:3">
      <c r="B2620"/>
      <c r="C2620" s="45"/>
    </row>
    <row r="2621" spans="2:3">
      <c r="B2621"/>
      <c r="C2621" s="45"/>
    </row>
    <row r="2622" spans="2:3">
      <c r="B2622"/>
      <c r="C2622" s="45"/>
    </row>
    <row r="2623" spans="2:3">
      <c r="B2623"/>
      <c r="C2623" s="45"/>
    </row>
    <row r="2624" spans="2:3">
      <c r="B2624"/>
      <c r="C2624" s="45"/>
    </row>
    <row r="2625" spans="2:3">
      <c r="B2625"/>
      <c r="C2625" s="45"/>
    </row>
    <row r="2626" spans="2:3">
      <c r="B2626"/>
      <c r="C2626" s="45"/>
    </row>
    <row r="2627" spans="2:3">
      <c r="B2627"/>
      <c r="C2627" s="45"/>
    </row>
    <row r="2628" spans="2:3">
      <c r="B2628"/>
      <c r="C2628" s="45"/>
    </row>
    <row r="2629" spans="2:3">
      <c r="B2629"/>
      <c r="C2629" s="45"/>
    </row>
    <row r="2630" spans="2:3">
      <c r="B2630"/>
      <c r="C2630" s="45"/>
    </row>
    <row r="2631" spans="2:3">
      <c r="B2631"/>
      <c r="C2631" s="45"/>
    </row>
    <row r="2632" spans="2:3">
      <c r="B2632"/>
      <c r="C2632" s="45"/>
    </row>
    <row r="2633" spans="2:3">
      <c r="B2633"/>
      <c r="C2633" s="45"/>
    </row>
    <row r="2634" spans="2:3">
      <c r="B2634"/>
      <c r="C2634" s="45"/>
    </row>
    <row r="2635" spans="2:3">
      <c r="B2635"/>
      <c r="C2635" s="45"/>
    </row>
    <row r="2636" spans="2:3">
      <c r="B2636"/>
      <c r="C2636" s="45"/>
    </row>
    <row r="2637" spans="2:3">
      <c r="B2637"/>
      <c r="C2637" s="45"/>
    </row>
    <row r="2638" spans="2:3">
      <c r="B2638"/>
      <c r="C2638" s="45"/>
    </row>
    <row r="2639" spans="2:3">
      <c r="B2639"/>
      <c r="C2639" s="45"/>
    </row>
    <row r="2640" spans="2:3">
      <c r="B2640"/>
      <c r="C2640" s="45"/>
    </row>
    <row r="2641" spans="2:3">
      <c r="B2641"/>
      <c r="C2641" s="45"/>
    </row>
    <row r="2642" spans="2:3">
      <c r="B2642"/>
      <c r="C2642" s="45"/>
    </row>
    <row r="2643" spans="2:3">
      <c r="B2643"/>
      <c r="C2643" s="45"/>
    </row>
    <row r="2644" spans="2:3">
      <c r="B2644"/>
      <c r="C2644" s="45"/>
    </row>
    <row r="2645" spans="2:3">
      <c r="B2645"/>
      <c r="C2645" s="45"/>
    </row>
    <row r="2646" spans="2:3">
      <c r="B2646"/>
      <c r="C2646" s="45"/>
    </row>
    <row r="2647" spans="2:3">
      <c r="B2647"/>
      <c r="C2647" s="45"/>
    </row>
    <row r="2648" spans="2:3">
      <c r="B2648"/>
      <c r="C2648" s="45"/>
    </row>
    <row r="2649" spans="2:3">
      <c r="B2649"/>
      <c r="C2649" s="45"/>
    </row>
    <row r="2650" spans="2:3">
      <c r="B2650"/>
      <c r="C2650" s="45"/>
    </row>
    <row r="2651" spans="2:3">
      <c r="B2651"/>
      <c r="C2651" s="45"/>
    </row>
    <row r="2652" spans="2:3">
      <c r="B2652"/>
      <c r="C2652" s="45"/>
    </row>
    <row r="2653" spans="2:3">
      <c r="B2653"/>
      <c r="C2653" s="45"/>
    </row>
    <row r="2654" spans="2:3">
      <c r="B2654"/>
      <c r="C2654" s="45"/>
    </row>
    <row r="2655" spans="2:3">
      <c r="B2655"/>
      <c r="C2655" s="45"/>
    </row>
    <row r="2656" spans="2:3">
      <c r="B2656"/>
      <c r="C2656" s="45"/>
    </row>
    <row r="2657" spans="2:3">
      <c r="B2657"/>
      <c r="C2657" s="45"/>
    </row>
    <row r="2658" spans="2:3">
      <c r="B2658"/>
      <c r="C2658" s="45"/>
    </row>
    <row r="2659" spans="2:3">
      <c r="B2659"/>
      <c r="C2659" s="45"/>
    </row>
    <row r="2660" spans="2:3">
      <c r="B2660"/>
      <c r="C2660" s="45"/>
    </row>
    <row r="2661" spans="2:3">
      <c r="B2661"/>
      <c r="C2661" s="45"/>
    </row>
    <row r="2662" spans="2:3">
      <c r="B2662"/>
      <c r="C2662" s="45"/>
    </row>
    <row r="2663" spans="2:3">
      <c r="B2663"/>
      <c r="C2663" s="45"/>
    </row>
    <row r="2664" spans="2:3">
      <c r="B2664"/>
      <c r="C2664" s="45"/>
    </row>
    <row r="2665" spans="2:3">
      <c r="B2665"/>
      <c r="C2665" s="45"/>
    </row>
    <row r="2666" spans="2:3">
      <c r="B2666"/>
      <c r="C2666" s="45"/>
    </row>
    <row r="2667" spans="2:3">
      <c r="B2667"/>
      <c r="C2667" s="45"/>
    </row>
    <row r="2668" spans="2:3">
      <c r="B2668"/>
      <c r="C2668" s="45"/>
    </row>
    <row r="2669" spans="2:3">
      <c r="B2669"/>
      <c r="C2669" s="45"/>
    </row>
    <row r="2670" spans="2:3">
      <c r="B2670"/>
      <c r="C2670" s="45"/>
    </row>
    <row r="2671" spans="2:3">
      <c r="B2671"/>
      <c r="C2671" s="45"/>
    </row>
    <row r="2672" spans="2:3">
      <c r="B2672"/>
      <c r="C2672" s="45"/>
    </row>
    <row r="2673" spans="2:3">
      <c r="B2673"/>
      <c r="C2673" s="45"/>
    </row>
    <row r="2674" spans="2:3">
      <c r="B2674"/>
      <c r="C2674" s="45"/>
    </row>
    <row r="2675" spans="2:3">
      <c r="B2675"/>
      <c r="C2675" s="45"/>
    </row>
    <row r="2676" spans="2:3">
      <c r="B2676"/>
      <c r="C2676" s="45"/>
    </row>
    <row r="2677" spans="2:3">
      <c r="B2677"/>
      <c r="C2677" s="45"/>
    </row>
    <row r="2678" spans="2:3">
      <c r="B2678"/>
      <c r="C2678" s="45"/>
    </row>
    <row r="2679" spans="2:3">
      <c r="B2679"/>
      <c r="C2679" s="45"/>
    </row>
    <row r="2680" spans="2:3">
      <c r="B2680"/>
      <c r="C2680" s="45"/>
    </row>
    <row r="2681" spans="2:3">
      <c r="B2681"/>
      <c r="C2681" s="45"/>
    </row>
    <row r="2682" spans="2:3">
      <c r="B2682"/>
      <c r="C2682" s="45"/>
    </row>
    <row r="2683" spans="2:3">
      <c r="B2683"/>
      <c r="C2683" s="45"/>
    </row>
    <row r="2684" spans="2:3">
      <c r="B2684"/>
      <c r="C2684" s="45"/>
    </row>
    <row r="2685" spans="2:3">
      <c r="B2685"/>
      <c r="C2685" s="45"/>
    </row>
    <row r="2686" spans="2:3">
      <c r="B2686"/>
      <c r="C2686" s="45"/>
    </row>
    <row r="2687" spans="2:3">
      <c r="B2687"/>
      <c r="C2687" s="45"/>
    </row>
    <row r="2688" spans="2:3">
      <c r="B2688"/>
      <c r="C2688" s="45"/>
    </row>
    <row r="2689" spans="2:3">
      <c r="B2689"/>
      <c r="C2689" s="45"/>
    </row>
    <row r="2690" spans="2:3">
      <c r="B2690"/>
      <c r="C2690" s="45"/>
    </row>
    <row r="2691" spans="2:3">
      <c r="B2691"/>
      <c r="C2691" s="45"/>
    </row>
    <row r="2692" spans="2:3">
      <c r="B2692"/>
      <c r="C2692" s="45"/>
    </row>
    <row r="2693" spans="2:3">
      <c r="B2693"/>
      <c r="C2693" s="45"/>
    </row>
    <row r="2694" spans="2:3">
      <c r="B2694"/>
      <c r="C2694" s="45"/>
    </row>
    <row r="2695" spans="2:3">
      <c r="B2695"/>
      <c r="C2695" s="45"/>
    </row>
    <row r="2696" spans="2:3">
      <c r="B2696"/>
      <c r="C2696" s="45"/>
    </row>
    <row r="2697" spans="2:3">
      <c r="B2697"/>
      <c r="C2697" s="45"/>
    </row>
    <row r="2698" spans="2:3">
      <c r="B2698"/>
      <c r="C2698" s="45"/>
    </row>
    <row r="2699" spans="2:3">
      <c r="B2699"/>
      <c r="C2699" s="45"/>
    </row>
    <row r="2700" spans="2:3">
      <c r="B2700"/>
      <c r="C2700" s="45"/>
    </row>
    <row r="2701" spans="2:3">
      <c r="B2701"/>
      <c r="C2701" s="45"/>
    </row>
    <row r="2702" spans="2:3">
      <c r="B2702"/>
      <c r="C2702" s="45"/>
    </row>
    <row r="2703" spans="2:3">
      <c r="B2703"/>
      <c r="C2703" s="45"/>
    </row>
    <row r="2704" spans="2:3">
      <c r="B2704"/>
      <c r="C2704" s="45"/>
    </row>
    <row r="2705" spans="2:3">
      <c r="B2705"/>
      <c r="C2705" s="45"/>
    </row>
    <row r="2706" spans="2:3">
      <c r="B2706"/>
      <c r="C2706" s="45"/>
    </row>
    <row r="2707" spans="2:3">
      <c r="B2707"/>
      <c r="C2707" s="45"/>
    </row>
    <row r="2708" spans="2:3">
      <c r="B2708"/>
      <c r="C2708" s="45"/>
    </row>
    <row r="2709" spans="2:3">
      <c r="B2709"/>
      <c r="C2709" s="45"/>
    </row>
    <row r="2710" spans="2:3">
      <c r="B2710"/>
      <c r="C2710" s="45"/>
    </row>
    <row r="2711" spans="2:3">
      <c r="B2711"/>
      <c r="C2711" s="45"/>
    </row>
    <row r="2712" spans="2:3">
      <c r="B2712"/>
      <c r="C2712" s="45"/>
    </row>
    <row r="2713" spans="2:3">
      <c r="B2713"/>
      <c r="C2713" s="45"/>
    </row>
    <row r="2714" spans="2:3">
      <c r="B2714"/>
      <c r="C2714" s="45"/>
    </row>
    <row r="2715" spans="2:3">
      <c r="B2715"/>
      <c r="C2715" s="45"/>
    </row>
    <row r="2716" spans="2:3">
      <c r="B2716"/>
      <c r="C2716" s="45"/>
    </row>
    <row r="2717" spans="2:3">
      <c r="B2717"/>
      <c r="C2717" s="45"/>
    </row>
    <row r="2718" spans="2:3">
      <c r="B2718"/>
      <c r="C2718" s="45"/>
    </row>
    <row r="2719" spans="2:3">
      <c r="B2719"/>
      <c r="C2719" s="45"/>
    </row>
    <row r="2720" spans="2:3">
      <c r="B2720"/>
      <c r="C2720" s="45"/>
    </row>
    <row r="2721" spans="2:3">
      <c r="B2721"/>
      <c r="C2721" s="45"/>
    </row>
    <row r="2722" spans="2:3">
      <c r="B2722"/>
      <c r="C2722" s="45"/>
    </row>
    <row r="2723" spans="2:3">
      <c r="B2723"/>
      <c r="C2723" s="45"/>
    </row>
    <row r="2724" spans="2:3">
      <c r="B2724"/>
      <c r="C2724" s="45"/>
    </row>
    <row r="2725" spans="2:3">
      <c r="B2725"/>
      <c r="C2725" s="45"/>
    </row>
    <row r="2726" spans="2:3">
      <c r="B2726"/>
      <c r="C2726" s="45"/>
    </row>
    <row r="2727" spans="2:3">
      <c r="B2727"/>
      <c r="C2727" s="45"/>
    </row>
    <row r="2728" spans="2:3">
      <c r="B2728"/>
      <c r="C2728" s="45"/>
    </row>
    <row r="2729" spans="2:3">
      <c r="B2729"/>
      <c r="C2729" s="45"/>
    </row>
    <row r="2730" spans="2:3">
      <c r="B2730"/>
      <c r="C2730" s="45"/>
    </row>
    <row r="2731" spans="2:3">
      <c r="B2731"/>
      <c r="C2731" s="45"/>
    </row>
    <row r="2732" spans="2:3">
      <c r="B2732"/>
      <c r="C2732" s="45"/>
    </row>
    <row r="2733" spans="2:3">
      <c r="B2733"/>
      <c r="C2733" s="45"/>
    </row>
    <row r="2734" spans="2:3">
      <c r="B2734"/>
      <c r="C2734" s="45"/>
    </row>
    <row r="2735" spans="2:3">
      <c r="B2735"/>
      <c r="C2735" s="45"/>
    </row>
    <row r="2736" spans="2:3">
      <c r="B2736"/>
      <c r="C2736" s="45"/>
    </row>
    <row r="2737" spans="2:3">
      <c r="B2737"/>
      <c r="C2737" s="45"/>
    </row>
    <row r="2738" spans="2:3">
      <c r="B2738"/>
      <c r="C2738" s="45"/>
    </row>
    <row r="2739" spans="2:3">
      <c r="B2739"/>
      <c r="C2739" s="45"/>
    </row>
    <row r="2740" spans="2:3">
      <c r="B2740"/>
      <c r="C2740" s="45"/>
    </row>
    <row r="2741" spans="2:3">
      <c r="B2741"/>
      <c r="C2741" s="45"/>
    </row>
    <row r="2742" spans="2:3">
      <c r="B2742"/>
      <c r="C2742" s="45"/>
    </row>
    <row r="2743" spans="2:3">
      <c r="B2743"/>
      <c r="C2743" s="45"/>
    </row>
    <row r="2744" spans="2:3">
      <c r="B2744"/>
      <c r="C2744" s="45"/>
    </row>
    <row r="2745" spans="2:3">
      <c r="B2745"/>
      <c r="C2745" s="45"/>
    </row>
    <row r="2746" spans="2:3">
      <c r="B2746"/>
      <c r="C2746" s="45"/>
    </row>
    <row r="2747" spans="2:3">
      <c r="B2747"/>
      <c r="C2747" s="45"/>
    </row>
    <row r="2748" spans="2:3">
      <c r="B2748"/>
      <c r="C2748" s="45"/>
    </row>
    <row r="2749" spans="2:3">
      <c r="B2749"/>
      <c r="C2749" s="45"/>
    </row>
    <row r="2750" spans="2:3">
      <c r="B2750"/>
      <c r="C2750" s="45"/>
    </row>
    <row r="2751" spans="2:3">
      <c r="B2751"/>
      <c r="C2751" s="45"/>
    </row>
    <row r="2752" spans="2:3">
      <c r="B2752"/>
      <c r="C2752" s="45"/>
    </row>
    <row r="2753" spans="2:3">
      <c r="B2753"/>
      <c r="C2753" s="45"/>
    </row>
    <row r="2754" spans="2:3">
      <c r="B2754"/>
      <c r="C2754" s="45"/>
    </row>
    <row r="2755" spans="2:3">
      <c r="B2755"/>
      <c r="C2755" s="45"/>
    </row>
    <row r="2756" spans="2:3">
      <c r="B2756"/>
      <c r="C2756" s="45"/>
    </row>
    <row r="2757" spans="2:3">
      <c r="B2757"/>
      <c r="C2757" s="45"/>
    </row>
    <row r="2758" spans="2:3">
      <c r="B2758"/>
      <c r="C2758" s="45"/>
    </row>
    <row r="2759" spans="2:3">
      <c r="B2759"/>
      <c r="C2759" s="45"/>
    </row>
    <row r="2760" spans="2:3">
      <c r="B2760"/>
      <c r="C2760" s="45"/>
    </row>
    <row r="2761" spans="2:3">
      <c r="B2761"/>
      <c r="C2761" s="45"/>
    </row>
    <row r="2762" spans="2:3">
      <c r="B2762"/>
      <c r="C2762" s="45"/>
    </row>
    <row r="2763" spans="2:3">
      <c r="B2763"/>
      <c r="C2763" s="45"/>
    </row>
    <row r="2764" spans="2:3">
      <c r="B2764"/>
      <c r="C2764" s="45"/>
    </row>
    <row r="2765" spans="2:3">
      <c r="B2765"/>
      <c r="C2765" s="45"/>
    </row>
    <row r="2766" spans="2:3">
      <c r="B2766"/>
      <c r="C2766" s="45"/>
    </row>
    <row r="2767" spans="2:3">
      <c r="B2767"/>
      <c r="C2767" s="45"/>
    </row>
    <row r="2768" spans="2:3">
      <c r="B2768"/>
      <c r="C2768" s="45"/>
    </row>
    <row r="2769" spans="2:3">
      <c r="B2769"/>
      <c r="C2769" s="45"/>
    </row>
    <row r="2770" spans="2:3">
      <c r="B2770"/>
      <c r="C2770" s="45"/>
    </row>
    <row r="2771" spans="2:3">
      <c r="B2771"/>
      <c r="C2771" s="45"/>
    </row>
    <row r="2772" spans="2:3">
      <c r="B2772"/>
      <c r="C2772" s="45"/>
    </row>
    <row r="2773" spans="2:3">
      <c r="B2773"/>
      <c r="C2773" s="45"/>
    </row>
    <row r="2774" spans="2:3">
      <c r="B2774"/>
      <c r="C2774" s="45"/>
    </row>
    <row r="2775" spans="2:3">
      <c r="B2775"/>
      <c r="C2775" s="45"/>
    </row>
    <row r="2776" spans="2:3">
      <c r="B2776"/>
      <c r="C2776" s="45"/>
    </row>
    <row r="2777" spans="2:3">
      <c r="B2777"/>
      <c r="C2777" s="45"/>
    </row>
    <row r="2778" spans="2:3">
      <c r="B2778"/>
      <c r="C2778" s="45"/>
    </row>
    <row r="2779" spans="2:3">
      <c r="B2779"/>
      <c r="C2779" s="45"/>
    </row>
    <row r="2780" spans="2:3">
      <c r="B2780"/>
      <c r="C2780" s="45"/>
    </row>
    <row r="2781" spans="2:3">
      <c r="B2781"/>
      <c r="C2781" s="45"/>
    </row>
    <row r="2782" spans="2:3">
      <c r="B2782"/>
      <c r="C2782" s="45"/>
    </row>
    <row r="2783" spans="2:3">
      <c r="B2783"/>
      <c r="C2783" s="45"/>
    </row>
    <row r="2784" spans="2:3">
      <c r="B2784"/>
      <c r="C2784" s="45"/>
    </row>
    <row r="2785" spans="2:3">
      <c r="B2785"/>
      <c r="C2785" s="45"/>
    </row>
    <row r="2786" spans="2:3">
      <c r="B2786"/>
      <c r="C2786" s="45"/>
    </row>
    <row r="2787" spans="2:3">
      <c r="B2787"/>
      <c r="C2787" s="45"/>
    </row>
    <row r="2788" spans="2:3">
      <c r="B2788"/>
      <c r="C2788" s="45"/>
    </row>
    <row r="2789" spans="2:3">
      <c r="B2789"/>
      <c r="C2789" s="45"/>
    </row>
    <row r="2790" spans="2:3">
      <c r="B2790"/>
      <c r="C2790" s="45"/>
    </row>
    <row r="2791" spans="2:3">
      <c r="B2791"/>
      <c r="C2791" s="45"/>
    </row>
    <row r="2792" spans="2:3">
      <c r="B2792"/>
      <c r="C2792" s="45"/>
    </row>
    <row r="2793" spans="2:3">
      <c r="B2793"/>
      <c r="C2793" s="45"/>
    </row>
    <row r="2794" spans="2:3">
      <c r="B2794"/>
      <c r="C2794" s="45"/>
    </row>
    <row r="2795" spans="2:3">
      <c r="B2795"/>
      <c r="C2795" s="45"/>
    </row>
    <row r="2796" spans="2:3">
      <c r="B2796"/>
      <c r="C2796" s="45"/>
    </row>
    <row r="2797" spans="2:3">
      <c r="B2797"/>
      <c r="C2797" s="45"/>
    </row>
    <row r="2798" spans="2:3">
      <c r="B2798"/>
      <c r="C2798" s="45"/>
    </row>
    <row r="2799" spans="2:3">
      <c r="B2799"/>
      <c r="C2799" s="45"/>
    </row>
    <row r="2800" spans="2:3">
      <c r="B2800"/>
      <c r="C2800" s="45"/>
    </row>
    <row r="2801" spans="2:3">
      <c r="B2801"/>
      <c r="C2801" s="45"/>
    </row>
    <row r="2802" spans="2:3">
      <c r="B2802"/>
      <c r="C2802" s="45"/>
    </row>
    <row r="2803" spans="2:3">
      <c r="B2803"/>
      <c r="C2803" s="45"/>
    </row>
    <row r="2804" spans="2:3">
      <c r="B2804"/>
      <c r="C2804" s="45"/>
    </row>
    <row r="2805" spans="2:3">
      <c r="B2805"/>
      <c r="C2805" s="45"/>
    </row>
    <row r="2806" spans="2:3">
      <c r="B2806"/>
      <c r="C2806" s="45"/>
    </row>
    <row r="2807" spans="2:3">
      <c r="B2807"/>
      <c r="C2807" s="45"/>
    </row>
    <row r="2808" spans="2:3">
      <c r="B2808"/>
      <c r="C2808" s="45"/>
    </row>
    <row r="2809" spans="2:3">
      <c r="B2809"/>
      <c r="C2809" s="45"/>
    </row>
    <row r="2810" spans="2:3">
      <c r="B2810"/>
      <c r="C2810" s="45"/>
    </row>
    <row r="2811" spans="2:3">
      <c r="B2811"/>
      <c r="C2811" s="45"/>
    </row>
    <row r="2812" spans="2:3">
      <c r="B2812"/>
      <c r="C2812" s="45"/>
    </row>
    <row r="2813" spans="2:3">
      <c r="B2813"/>
      <c r="C2813" s="45"/>
    </row>
    <row r="2814" spans="2:3">
      <c r="B2814"/>
      <c r="C2814" s="45"/>
    </row>
    <row r="2815" spans="2:3">
      <c r="B2815"/>
      <c r="C2815" s="45"/>
    </row>
    <row r="2816" spans="2:3">
      <c r="B2816"/>
      <c r="C2816" s="45"/>
    </row>
    <row r="2817" spans="2:3">
      <c r="B2817"/>
      <c r="C2817" s="45"/>
    </row>
    <row r="2818" spans="2:3">
      <c r="B2818"/>
      <c r="C2818" s="45"/>
    </row>
    <row r="2819" spans="2:3">
      <c r="B2819"/>
      <c r="C2819" s="45"/>
    </row>
    <row r="2820" spans="2:3">
      <c r="B2820"/>
      <c r="C2820" s="45"/>
    </row>
    <row r="2821" spans="2:3">
      <c r="B2821"/>
      <c r="C2821" s="45"/>
    </row>
    <row r="2822" spans="2:3">
      <c r="B2822"/>
      <c r="C2822" s="45"/>
    </row>
    <row r="2823" spans="2:3">
      <c r="B2823"/>
      <c r="C2823" s="45"/>
    </row>
    <row r="2824" spans="2:3">
      <c r="B2824"/>
      <c r="C2824" s="45"/>
    </row>
    <row r="2825" spans="2:3">
      <c r="B2825"/>
      <c r="C2825" s="45"/>
    </row>
    <row r="2826" spans="2:3">
      <c r="B2826"/>
      <c r="C2826" s="45"/>
    </row>
    <row r="2827" spans="2:3">
      <c r="B2827"/>
      <c r="C2827" s="45"/>
    </row>
    <row r="2828" spans="2:3">
      <c r="B2828"/>
      <c r="C2828" s="45"/>
    </row>
    <row r="2829" spans="2:3">
      <c r="B2829"/>
      <c r="C2829" s="45"/>
    </row>
    <row r="2830" spans="2:3">
      <c r="B2830"/>
      <c r="C2830" s="45"/>
    </row>
    <row r="2831" spans="2:3">
      <c r="B2831"/>
      <c r="C2831" s="45"/>
    </row>
    <row r="2832" spans="2:3">
      <c r="B2832"/>
      <c r="C2832" s="45"/>
    </row>
    <row r="2833" spans="2:3">
      <c r="B2833"/>
      <c r="C2833" s="45"/>
    </row>
    <row r="2834" spans="2:3">
      <c r="B2834"/>
      <c r="C2834" s="45"/>
    </row>
    <row r="2835" spans="2:3">
      <c r="B2835"/>
      <c r="C2835" s="45"/>
    </row>
    <row r="2836" spans="2:3">
      <c r="B2836"/>
      <c r="C2836" s="45"/>
    </row>
    <row r="2837" spans="2:3">
      <c r="B2837"/>
      <c r="C2837" s="45"/>
    </row>
    <row r="2838" spans="2:3">
      <c r="B2838"/>
      <c r="C2838" s="45"/>
    </row>
    <row r="2839" spans="2:3">
      <c r="B2839"/>
      <c r="C2839" s="45"/>
    </row>
    <row r="2840" spans="2:3">
      <c r="B2840"/>
      <c r="C2840" s="45"/>
    </row>
    <row r="2841" spans="2:3">
      <c r="B2841"/>
      <c r="C2841" s="45"/>
    </row>
    <row r="2842" spans="2:3">
      <c r="B2842"/>
      <c r="C2842" s="45"/>
    </row>
    <row r="2843" spans="2:3">
      <c r="B2843"/>
      <c r="C2843" s="45"/>
    </row>
    <row r="2844" spans="2:3">
      <c r="B2844"/>
      <c r="C2844" s="45"/>
    </row>
    <row r="2845" spans="2:3">
      <c r="B2845"/>
      <c r="C2845" s="45"/>
    </row>
    <row r="2846" spans="2:3">
      <c r="B2846"/>
      <c r="C2846" s="45"/>
    </row>
    <row r="2847" spans="2:3">
      <c r="B2847"/>
      <c r="C2847" s="45"/>
    </row>
    <row r="2848" spans="2:3">
      <c r="B2848"/>
      <c r="C2848" s="45"/>
    </row>
    <row r="2849" spans="2:3">
      <c r="B2849"/>
      <c r="C2849" s="45"/>
    </row>
    <row r="2850" spans="2:3">
      <c r="B2850"/>
      <c r="C2850" s="45"/>
    </row>
    <row r="2851" spans="2:3">
      <c r="B2851"/>
      <c r="C2851" s="45"/>
    </row>
    <row r="2852" spans="2:3">
      <c r="B2852"/>
      <c r="C2852" s="45"/>
    </row>
    <row r="2853" spans="2:3">
      <c r="B2853"/>
      <c r="C2853" s="45"/>
    </row>
    <row r="2854" spans="2:3">
      <c r="B2854"/>
      <c r="C2854" s="45"/>
    </row>
    <row r="2855" spans="2:3">
      <c r="B2855"/>
      <c r="C2855" s="45"/>
    </row>
    <row r="2856" spans="2:3">
      <c r="B2856"/>
      <c r="C2856" s="45"/>
    </row>
    <row r="2857" spans="2:3">
      <c r="B2857"/>
      <c r="C2857" s="45"/>
    </row>
    <row r="2858" spans="2:3">
      <c r="B2858"/>
      <c r="C2858" s="45"/>
    </row>
    <row r="2859" spans="2:3">
      <c r="B2859"/>
      <c r="C2859" s="45"/>
    </row>
    <row r="2860" spans="2:3">
      <c r="B2860"/>
      <c r="C2860" s="45"/>
    </row>
    <row r="2861" spans="2:3">
      <c r="B2861"/>
      <c r="C2861" s="45"/>
    </row>
    <row r="2862" spans="2:3">
      <c r="B2862"/>
      <c r="C2862" s="45"/>
    </row>
    <row r="2863" spans="2:3">
      <c r="B2863"/>
      <c r="C2863" s="45"/>
    </row>
    <row r="2864" spans="2:3">
      <c r="B2864"/>
      <c r="C2864" s="45"/>
    </row>
    <row r="2865" spans="2:3">
      <c r="B2865"/>
      <c r="C2865" s="45"/>
    </row>
    <row r="2866" spans="2:3">
      <c r="B2866"/>
      <c r="C2866" s="45"/>
    </row>
    <row r="2867" spans="2:3">
      <c r="B2867"/>
      <c r="C2867" s="45"/>
    </row>
    <row r="2868" spans="2:3">
      <c r="B2868"/>
      <c r="C2868" s="45"/>
    </row>
    <row r="2869" spans="2:3">
      <c r="B2869"/>
      <c r="C2869" s="45"/>
    </row>
    <row r="2870" spans="2:3">
      <c r="B2870"/>
      <c r="C2870" s="45"/>
    </row>
    <row r="2871" spans="2:3">
      <c r="B2871"/>
      <c r="C2871" s="45"/>
    </row>
    <row r="2872" spans="2:3">
      <c r="B2872"/>
      <c r="C2872" s="45"/>
    </row>
    <row r="2873" spans="2:3">
      <c r="B2873"/>
      <c r="C2873" s="45"/>
    </row>
    <row r="2874" spans="2:3">
      <c r="B2874"/>
      <c r="C2874" s="45"/>
    </row>
    <row r="2875" spans="2:3">
      <c r="B2875"/>
      <c r="C2875" s="45"/>
    </row>
    <row r="2876" spans="2:3">
      <c r="B2876"/>
      <c r="C2876" s="45"/>
    </row>
    <row r="2877" spans="2:3">
      <c r="B2877"/>
      <c r="C2877" s="45"/>
    </row>
    <row r="2878" spans="2:3">
      <c r="B2878"/>
      <c r="C2878" s="45"/>
    </row>
    <row r="2879" spans="2:3">
      <c r="B2879"/>
      <c r="C2879" s="45"/>
    </row>
    <row r="2880" spans="2:3">
      <c r="B2880"/>
      <c r="C2880" s="45"/>
    </row>
    <row r="2881" spans="2:3">
      <c r="B2881"/>
      <c r="C2881" s="45"/>
    </row>
    <row r="2882" spans="2:3">
      <c r="B2882"/>
      <c r="C2882" s="45"/>
    </row>
    <row r="2883" spans="2:3">
      <c r="B2883"/>
      <c r="C2883" s="45"/>
    </row>
    <row r="2884" spans="2:3">
      <c r="B2884"/>
      <c r="C2884" s="45"/>
    </row>
    <row r="2885" spans="2:3">
      <c r="B2885"/>
      <c r="C2885" s="45"/>
    </row>
    <row r="2886" spans="2:3">
      <c r="B2886"/>
      <c r="C2886" s="45"/>
    </row>
    <row r="2887" spans="2:3">
      <c r="B2887"/>
      <c r="C2887" s="45"/>
    </row>
    <row r="2888" spans="2:3">
      <c r="B2888"/>
      <c r="C2888" s="45"/>
    </row>
    <row r="2889" spans="2:3">
      <c r="B2889"/>
      <c r="C2889" s="45"/>
    </row>
    <row r="2890" spans="2:3">
      <c r="B2890"/>
      <c r="C2890" s="45"/>
    </row>
    <row r="2891" spans="2:3">
      <c r="B2891"/>
      <c r="C2891" s="45"/>
    </row>
    <row r="2892" spans="2:3">
      <c r="B2892"/>
      <c r="C2892" s="45"/>
    </row>
    <row r="2893" spans="2:3">
      <c r="B2893"/>
      <c r="C2893" s="45"/>
    </row>
    <row r="2894" spans="2:3">
      <c r="B2894"/>
      <c r="C2894" s="45"/>
    </row>
    <row r="2895" spans="2:3">
      <c r="B2895"/>
      <c r="C2895" s="45"/>
    </row>
    <row r="2896" spans="2:3">
      <c r="B2896"/>
      <c r="C2896" s="45"/>
    </row>
    <row r="2897" spans="2:3">
      <c r="B2897"/>
      <c r="C2897" s="45"/>
    </row>
    <row r="2898" spans="2:3">
      <c r="B2898"/>
      <c r="C2898" s="45"/>
    </row>
    <row r="2899" spans="2:3">
      <c r="B2899"/>
      <c r="C2899" s="45"/>
    </row>
    <row r="2900" spans="2:3">
      <c r="B2900"/>
      <c r="C2900" s="45"/>
    </row>
    <row r="2901" spans="2:3">
      <c r="B2901"/>
      <c r="C2901" s="45"/>
    </row>
    <row r="2902" spans="2:3">
      <c r="B2902"/>
      <c r="C2902" s="45"/>
    </row>
    <row r="2903" spans="2:3">
      <c r="B2903"/>
      <c r="C2903" s="45"/>
    </row>
    <row r="2904" spans="2:3">
      <c r="B2904"/>
      <c r="C2904" s="45"/>
    </row>
    <row r="2905" spans="2:3">
      <c r="B2905"/>
      <c r="C2905" s="45"/>
    </row>
    <row r="2906" spans="2:3">
      <c r="B2906"/>
      <c r="C2906" s="45"/>
    </row>
    <row r="2907" spans="2:3">
      <c r="B2907"/>
      <c r="C2907" s="45"/>
    </row>
    <row r="2908" spans="2:3">
      <c r="B2908"/>
      <c r="C2908" s="45"/>
    </row>
    <row r="2909" spans="2:3">
      <c r="B2909"/>
      <c r="C2909" s="45"/>
    </row>
    <row r="2910" spans="2:3">
      <c r="B2910"/>
      <c r="C2910" s="45"/>
    </row>
    <row r="2911" spans="2:3">
      <c r="B2911"/>
      <c r="C2911" s="45"/>
    </row>
    <row r="2912" spans="2:3">
      <c r="B2912"/>
      <c r="C2912" s="45"/>
    </row>
    <row r="2913" spans="2:3">
      <c r="B2913"/>
      <c r="C2913" s="45"/>
    </row>
    <row r="2914" spans="2:3">
      <c r="B2914"/>
      <c r="C2914" s="45"/>
    </row>
    <row r="2915" spans="2:3">
      <c r="B2915"/>
      <c r="C2915" s="45"/>
    </row>
    <row r="2916" spans="2:3">
      <c r="B2916"/>
      <c r="C2916" s="45"/>
    </row>
    <row r="2917" spans="2:3">
      <c r="B2917"/>
      <c r="C2917" s="45"/>
    </row>
    <row r="2918" spans="2:3">
      <c r="B2918"/>
      <c r="C2918" s="45"/>
    </row>
    <row r="2919" spans="2:3">
      <c r="B2919"/>
      <c r="C2919" s="45"/>
    </row>
    <row r="2920" spans="2:3">
      <c r="B2920"/>
      <c r="C2920" s="45"/>
    </row>
    <row r="2921" spans="2:3">
      <c r="B2921"/>
      <c r="C2921" s="45"/>
    </row>
    <row r="2922" spans="2:3">
      <c r="B2922"/>
      <c r="C2922" s="45"/>
    </row>
    <row r="2923" spans="2:3">
      <c r="B2923"/>
      <c r="C2923" s="45"/>
    </row>
    <row r="2924" spans="2:3">
      <c r="B2924"/>
      <c r="C2924" s="45"/>
    </row>
    <row r="2925" spans="2:3">
      <c r="B2925"/>
      <c r="C2925" s="45"/>
    </row>
    <row r="2926" spans="2:3">
      <c r="B2926"/>
      <c r="C2926" s="45"/>
    </row>
    <row r="2927" spans="2:3">
      <c r="B2927"/>
      <c r="C2927" s="45"/>
    </row>
    <row r="2928" spans="2:3">
      <c r="B2928"/>
      <c r="C2928" s="45"/>
    </row>
    <row r="2929" spans="2:3">
      <c r="B2929"/>
      <c r="C2929" s="45"/>
    </row>
    <row r="2930" spans="2:3">
      <c r="B2930"/>
      <c r="C2930" s="45"/>
    </row>
    <row r="2931" spans="2:3">
      <c r="B2931"/>
      <c r="C2931" s="45"/>
    </row>
    <row r="2932" spans="2:3">
      <c r="B2932"/>
      <c r="C2932" s="45"/>
    </row>
    <row r="2933" spans="2:3">
      <c r="B2933"/>
      <c r="C2933" s="45"/>
    </row>
    <row r="2934" spans="2:3">
      <c r="B2934"/>
      <c r="C2934" s="45"/>
    </row>
    <row r="2935" spans="2:3">
      <c r="B2935"/>
      <c r="C2935" s="45"/>
    </row>
    <row r="2936" spans="2:3">
      <c r="B2936"/>
      <c r="C2936" s="45"/>
    </row>
    <row r="2937" spans="2:3">
      <c r="B2937"/>
      <c r="C2937" s="45"/>
    </row>
    <row r="2938" spans="2:3">
      <c r="B2938"/>
      <c r="C2938" s="45"/>
    </row>
    <row r="2939" spans="2:3">
      <c r="B2939"/>
      <c r="C2939" s="45"/>
    </row>
    <row r="2940" spans="2:3">
      <c r="B2940"/>
      <c r="C2940" s="45"/>
    </row>
    <row r="2941" spans="2:3">
      <c r="B2941"/>
      <c r="C2941" s="45"/>
    </row>
    <row r="2942" spans="2:3">
      <c r="B2942"/>
      <c r="C2942" s="45"/>
    </row>
    <row r="2943" spans="2:3">
      <c r="B2943"/>
      <c r="C2943" s="45"/>
    </row>
    <row r="2944" spans="2:3">
      <c r="B2944"/>
      <c r="C2944" s="45"/>
    </row>
    <row r="2945" spans="2:3">
      <c r="B2945"/>
      <c r="C2945" s="45"/>
    </row>
    <row r="2946" spans="2:3">
      <c r="B2946"/>
      <c r="C2946" s="45"/>
    </row>
    <row r="2947" spans="2:3">
      <c r="B2947"/>
      <c r="C2947" s="45"/>
    </row>
    <row r="2948" spans="2:3">
      <c r="B2948"/>
      <c r="C2948" s="45"/>
    </row>
    <row r="2949" spans="2:3">
      <c r="B2949"/>
      <c r="C2949" s="45"/>
    </row>
    <row r="2950" spans="2:3">
      <c r="B2950"/>
      <c r="C2950" s="45"/>
    </row>
    <row r="2951" spans="2:3">
      <c r="B2951"/>
      <c r="C2951" s="45"/>
    </row>
    <row r="2952" spans="2:3">
      <c r="B2952"/>
      <c r="C2952" s="45"/>
    </row>
    <row r="2953" spans="2:3">
      <c r="B2953"/>
      <c r="C2953" s="45"/>
    </row>
    <row r="2954" spans="2:3">
      <c r="B2954"/>
      <c r="C2954" s="45"/>
    </row>
    <row r="2955" spans="2:3">
      <c r="B2955"/>
      <c r="C2955" s="45"/>
    </row>
    <row r="2956" spans="2:3">
      <c r="B2956"/>
      <c r="C2956" s="45"/>
    </row>
    <row r="2957" spans="2:3">
      <c r="B2957"/>
      <c r="C2957" s="45"/>
    </row>
    <row r="2958" spans="2:3">
      <c r="B2958"/>
      <c r="C2958" s="45"/>
    </row>
    <row r="2959" spans="2:3">
      <c r="B2959"/>
      <c r="C2959" s="45"/>
    </row>
    <row r="2960" spans="2:3">
      <c r="B2960"/>
      <c r="C2960" s="45"/>
    </row>
    <row r="2961" spans="2:3">
      <c r="B2961"/>
      <c r="C2961" s="45"/>
    </row>
    <row r="2962" spans="2:3">
      <c r="B2962"/>
      <c r="C2962" s="45"/>
    </row>
    <row r="2963" spans="2:3">
      <c r="B2963"/>
      <c r="C2963" s="45"/>
    </row>
    <row r="2964" spans="2:3">
      <c r="B2964"/>
      <c r="C2964" s="45"/>
    </row>
    <row r="2965" spans="2:3">
      <c r="B2965"/>
      <c r="C2965" s="45"/>
    </row>
    <row r="2966" spans="2:3">
      <c r="B2966"/>
      <c r="C2966" s="45"/>
    </row>
    <row r="2967" spans="2:3">
      <c r="B2967"/>
      <c r="C2967" s="45"/>
    </row>
    <row r="2968" spans="2:3">
      <c r="B2968"/>
      <c r="C2968" s="45"/>
    </row>
    <row r="2969" spans="2:3">
      <c r="B2969"/>
      <c r="C2969" s="45"/>
    </row>
    <row r="2970" spans="2:3">
      <c r="B2970"/>
      <c r="C2970" s="45"/>
    </row>
    <row r="2971" spans="2:3">
      <c r="B2971"/>
      <c r="C2971" s="45"/>
    </row>
    <row r="2972" spans="2:3">
      <c r="B2972"/>
      <c r="C2972" s="45"/>
    </row>
    <row r="2973" spans="2:3">
      <c r="B2973"/>
      <c r="C2973" s="45"/>
    </row>
    <row r="2974" spans="2:3">
      <c r="B2974"/>
      <c r="C2974" s="45"/>
    </row>
    <row r="2975" spans="2:3">
      <c r="B2975"/>
      <c r="C2975" s="45"/>
    </row>
    <row r="2976" spans="2:3">
      <c r="B2976"/>
      <c r="C2976" s="45"/>
    </row>
    <row r="2977" spans="2:3">
      <c r="B2977"/>
      <c r="C2977" s="45"/>
    </row>
    <row r="2978" spans="2:3">
      <c r="B2978"/>
      <c r="C2978" s="45"/>
    </row>
    <row r="2979" spans="2:3">
      <c r="B2979"/>
      <c r="C2979" s="45"/>
    </row>
    <row r="2980" spans="2:3">
      <c r="B2980"/>
      <c r="C2980" s="45"/>
    </row>
    <row r="2981" spans="2:3">
      <c r="B2981"/>
      <c r="C2981" s="45"/>
    </row>
    <row r="2982" spans="2:3">
      <c r="B2982"/>
      <c r="C2982" s="45"/>
    </row>
    <row r="2983" spans="2:3">
      <c r="B2983"/>
      <c r="C2983" s="45"/>
    </row>
    <row r="2984" spans="2:3">
      <c r="B2984"/>
      <c r="C2984" s="45"/>
    </row>
    <row r="2985" spans="2:3">
      <c r="B2985"/>
      <c r="C2985" s="45"/>
    </row>
    <row r="2986" spans="2:3">
      <c r="B2986"/>
      <c r="C2986" s="45"/>
    </row>
    <row r="2987" spans="2:3">
      <c r="B2987"/>
      <c r="C2987" s="45"/>
    </row>
    <row r="2988" spans="2:3">
      <c r="B2988"/>
      <c r="C2988" s="45"/>
    </row>
    <row r="2989" spans="2:3">
      <c r="B2989"/>
      <c r="C2989" s="45"/>
    </row>
    <row r="2990" spans="2:3">
      <c r="B2990"/>
      <c r="C2990" s="45"/>
    </row>
    <row r="2991" spans="2:3">
      <c r="B2991"/>
      <c r="C2991" s="45"/>
    </row>
    <row r="2992" spans="2:3">
      <c r="B2992"/>
      <c r="C2992" s="45"/>
    </row>
    <row r="2993" spans="2:3">
      <c r="B2993"/>
      <c r="C2993" s="45"/>
    </row>
    <row r="2994" spans="2:3">
      <c r="B2994"/>
      <c r="C2994" s="45"/>
    </row>
    <row r="2995" spans="2:3">
      <c r="B2995"/>
      <c r="C2995" s="45"/>
    </row>
    <row r="2996" spans="2:3">
      <c r="B2996"/>
      <c r="C2996" s="45"/>
    </row>
    <row r="2997" spans="2:3">
      <c r="B2997"/>
      <c r="C2997" s="45"/>
    </row>
    <row r="2998" spans="2:3">
      <c r="B2998"/>
      <c r="C2998" s="45"/>
    </row>
    <row r="2999" spans="2:3">
      <c r="B2999"/>
      <c r="C2999" s="45"/>
    </row>
    <row r="3000" spans="2:3">
      <c r="B3000"/>
      <c r="C3000" s="45"/>
    </row>
    <row r="3001" spans="2:3">
      <c r="B3001"/>
      <c r="C3001" s="45"/>
    </row>
    <row r="3002" spans="2:3">
      <c r="B3002"/>
      <c r="C3002" s="45"/>
    </row>
    <row r="3003" spans="2:3">
      <c r="B3003"/>
      <c r="C3003" s="45"/>
    </row>
    <row r="3004" spans="2:3">
      <c r="B3004"/>
      <c r="C3004" s="45"/>
    </row>
    <row r="3005" spans="2:3">
      <c r="B3005"/>
      <c r="C3005" s="45"/>
    </row>
    <row r="3006" spans="2:3">
      <c r="B3006"/>
      <c r="C3006" s="45"/>
    </row>
    <row r="3007" spans="2:3">
      <c r="B3007"/>
      <c r="C3007" s="45"/>
    </row>
    <row r="3008" spans="2:3">
      <c r="B3008"/>
      <c r="C3008" s="45"/>
    </row>
    <row r="3009" spans="2:3">
      <c r="B3009"/>
      <c r="C3009" s="45"/>
    </row>
    <row r="3010" spans="2:3">
      <c r="B3010"/>
      <c r="C3010" s="45"/>
    </row>
    <row r="3011" spans="2:3">
      <c r="B3011"/>
      <c r="C3011" s="45"/>
    </row>
    <row r="3012" spans="2:3">
      <c r="B3012"/>
      <c r="C3012" s="45"/>
    </row>
    <row r="3013" spans="2:3">
      <c r="B3013"/>
      <c r="C3013" s="45"/>
    </row>
    <row r="3014" spans="2:3">
      <c r="B3014"/>
      <c r="C3014" s="45"/>
    </row>
    <row r="3015" spans="2:3">
      <c r="B3015"/>
      <c r="C3015" s="45"/>
    </row>
    <row r="3016" spans="2:3">
      <c r="B3016"/>
      <c r="C3016" s="45"/>
    </row>
    <row r="3017" spans="2:3">
      <c r="B3017"/>
      <c r="C3017" s="45"/>
    </row>
    <row r="3018" spans="2:3">
      <c r="B3018"/>
      <c r="C3018" s="45"/>
    </row>
    <row r="3019" spans="2:3">
      <c r="B3019"/>
      <c r="C3019" s="45"/>
    </row>
    <row r="3020" spans="2:3">
      <c r="B3020"/>
      <c r="C3020" s="45"/>
    </row>
    <row r="3021" spans="2:3">
      <c r="B3021"/>
      <c r="C3021" s="45"/>
    </row>
    <row r="3022" spans="2:3">
      <c r="B3022"/>
      <c r="C3022" s="45"/>
    </row>
    <row r="3023" spans="2:3">
      <c r="B3023"/>
      <c r="C3023" s="45"/>
    </row>
    <row r="3024" spans="2:3">
      <c r="B3024"/>
      <c r="C3024" s="45"/>
    </row>
    <row r="3025" spans="2:3">
      <c r="B3025"/>
      <c r="C3025" s="45"/>
    </row>
    <row r="3026" spans="2:3">
      <c r="B3026"/>
      <c r="C3026" s="45"/>
    </row>
    <row r="3027" spans="2:3">
      <c r="B3027"/>
      <c r="C3027" s="45"/>
    </row>
    <row r="3028" spans="2:3">
      <c r="B3028"/>
      <c r="C3028" s="45"/>
    </row>
    <row r="3029" spans="2:3">
      <c r="B3029"/>
      <c r="C3029" s="45"/>
    </row>
    <row r="3030" spans="2:3">
      <c r="B3030"/>
      <c r="C3030" s="45"/>
    </row>
    <row r="3031" spans="2:3">
      <c r="B3031"/>
      <c r="C3031" s="45"/>
    </row>
    <row r="3032" spans="2:3">
      <c r="B3032"/>
      <c r="C3032" s="45"/>
    </row>
    <row r="3033" spans="2:3">
      <c r="B3033"/>
      <c r="C3033" s="45"/>
    </row>
    <row r="3034" spans="2:3">
      <c r="B3034"/>
      <c r="C3034" s="45"/>
    </row>
    <row r="3035" spans="2:3">
      <c r="B3035"/>
      <c r="C3035" s="45"/>
    </row>
    <row r="3036" spans="2:3">
      <c r="B3036"/>
      <c r="C3036" s="45"/>
    </row>
    <row r="3037" spans="2:3">
      <c r="B3037"/>
      <c r="C3037" s="45"/>
    </row>
    <row r="3038" spans="2:3">
      <c r="B3038"/>
      <c r="C3038" s="45"/>
    </row>
    <row r="3039" spans="2:3">
      <c r="B3039"/>
      <c r="C3039" s="45"/>
    </row>
    <row r="3040" spans="2:3">
      <c r="B3040"/>
      <c r="C3040" s="45"/>
    </row>
    <row r="3041" spans="2:3">
      <c r="B3041"/>
      <c r="C3041" s="45"/>
    </row>
    <row r="3042" spans="2:3">
      <c r="B3042"/>
      <c r="C3042" s="45"/>
    </row>
    <row r="3043" spans="2:3">
      <c r="B3043"/>
      <c r="C3043" s="45"/>
    </row>
    <row r="3044" spans="2:3">
      <c r="B3044"/>
      <c r="C3044" s="45"/>
    </row>
    <row r="3045" spans="2:3">
      <c r="B3045"/>
      <c r="C3045" s="45"/>
    </row>
    <row r="3046" spans="2:3">
      <c r="B3046"/>
      <c r="C3046" s="45"/>
    </row>
    <row r="3047" spans="2:3">
      <c r="B3047"/>
      <c r="C3047" s="45"/>
    </row>
    <row r="3048" spans="2:3">
      <c r="B3048"/>
      <c r="C3048" s="45"/>
    </row>
    <row r="3049" spans="2:3">
      <c r="B3049"/>
      <c r="C3049" s="45"/>
    </row>
    <row r="3050" spans="2:3">
      <c r="B3050"/>
      <c r="C3050" s="45"/>
    </row>
    <row r="3051" spans="2:3">
      <c r="B3051"/>
      <c r="C3051" s="45"/>
    </row>
    <row r="3052" spans="2:3">
      <c r="B3052"/>
      <c r="C3052" s="45"/>
    </row>
    <row r="3053" spans="2:3">
      <c r="B3053"/>
      <c r="C3053" s="45"/>
    </row>
    <row r="3054" spans="2:3">
      <c r="B3054"/>
      <c r="C3054" s="45"/>
    </row>
    <row r="3055" spans="2:3">
      <c r="B3055"/>
      <c r="C3055" s="45"/>
    </row>
    <row r="3056" spans="2:3">
      <c r="B3056"/>
      <c r="C3056" s="45"/>
    </row>
    <row r="3057" spans="2:3">
      <c r="B3057"/>
      <c r="C3057" s="45"/>
    </row>
    <row r="3058" spans="2:3">
      <c r="B3058"/>
      <c r="C3058" s="45"/>
    </row>
    <row r="3059" spans="2:3">
      <c r="B3059"/>
      <c r="C3059" s="45"/>
    </row>
    <row r="3060" spans="2:3">
      <c r="B3060"/>
      <c r="C3060" s="45"/>
    </row>
    <row r="3061" spans="2:3">
      <c r="B3061"/>
      <c r="C3061" s="45"/>
    </row>
    <row r="3062" spans="2:3">
      <c r="B3062"/>
      <c r="C3062" s="45"/>
    </row>
    <row r="3063" spans="2:3">
      <c r="B3063"/>
      <c r="C3063" s="45"/>
    </row>
    <row r="3064" spans="2:3">
      <c r="B3064"/>
      <c r="C3064" s="45"/>
    </row>
    <row r="3065" spans="2:3">
      <c r="B3065"/>
      <c r="C3065" s="45"/>
    </row>
    <row r="3066" spans="2:3">
      <c r="B3066"/>
      <c r="C3066" s="45"/>
    </row>
    <row r="3067" spans="2:3">
      <c r="B3067"/>
      <c r="C3067" s="45"/>
    </row>
    <row r="3068" spans="2:3">
      <c r="B3068"/>
      <c r="C3068" s="45"/>
    </row>
    <row r="3069" spans="2:3">
      <c r="B3069"/>
      <c r="C3069" s="45"/>
    </row>
    <row r="3070" spans="2:3">
      <c r="B3070"/>
      <c r="C3070" s="45"/>
    </row>
    <row r="3071" spans="2:3">
      <c r="B3071"/>
      <c r="C3071" s="45"/>
    </row>
    <row r="3072" spans="2:3">
      <c r="B3072"/>
      <c r="C3072" s="45"/>
    </row>
    <row r="3073" spans="2:3">
      <c r="B3073"/>
      <c r="C3073" s="45"/>
    </row>
    <row r="3074" spans="2:3">
      <c r="B3074"/>
      <c r="C3074" s="45"/>
    </row>
    <row r="3075" spans="2:3">
      <c r="B3075"/>
      <c r="C3075" s="45"/>
    </row>
    <row r="3076" spans="2:3">
      <c r="B3076"/>
      <c r="C3076" s="45"/>
    </row>
    <row r="3077" spans="2:3">
      <c r="B3077"/>
      <c r="C3077" s="45"/>
    </row>
    <row r="3078" spans="2:3">
      <c r="B3078"/>
      <c r="C3078" s="45"/>
    </row>
    <row r="3079" spans="2:3">
      <c r="B3079"/>
      <c r="C3079" s="45"/>
    </row>
    <row r="3080" spans="2:3">
      <c r="B3080"/>
      <c r="C3080" s="45"/>
    </row>
    <row r="3081" spans="2:3">
      <c r="B3081"/>
      <c r="C3081" s="45"/>
    </row>
    <row r="3082" spans="2:3">
      <c r="B3082"/>
      <c r="C3082" s="45"/>
    </row>
    <row r="3083" spans="2:3">
      <c r="B3083"/>
      <c r="C3083" s="45"/>
    </row>
    <row r="3084" spans="2:3">
      <c r="B3084"/>
      <c r="C3084" s="45"/>
    </row>
    <row r="3085" spans="2:3">
      <c r="B3085"/>
      <c r="C3085" s="45"/>
    </row>
    <row r="3086" spans="2:3">
      <c r="B3086"/>
      <c r="C3086" s="45"/>
    </row>
    <row r="3087" spans="2:3">
      <c r="B3087"/>
      <c r="C3087" s="45"/>
    </row>
    <row r="3088" spans="2:3">
      <c r="B3088"/>
      <c r="C3088" s="45"/>
    </row>
    <row r="3089" spans="2:3">
      <c r="B3089"/>
      <c r="C3089" s="45"/>
    </row>
    <row r="3090" spans="2:3">
      <c r="B3090"/>
      <c r="C3090" s="45"/>
    </row>
    <row r="3091" spans="2:3">
      <c r="B3091"/>
      <c r="C3091" s="45"/>
    </row>
    <row r="3092" spans="2:3">
      <c r="B3092"/>
      <c r="C3092" s="45"/>
    </row>
    <row r="3093" spans="2:3">
      <c r="B3093"/>
      <c r="C3093" s="45"/>
    </row>
    <row r="3094" spans="2:3">
      <c r="B3094"/>
      <c r="C3094" s="45"/>
    </row>
    <row r="3095" spans="2:3">
      <c r="B3095"/>
      <c r="C3095" s="45"/>
    </row>
    <row r="3096" spans="2:3">
      <c r="B3096"/>
      <c r="C3096" s="45"/>
    </row>
    <row r="3097" spans="2:3">
      <c r="B3097"/>
      <c r="C3097" s="45"/>
    </row>
    <row r="3098" spans="2:3">
      <c r="B3098"/>
      <c r="C3098" s="45"/>
    </row>
    <row r="3099" spans="2:3">
      <c r="B3099"/>
      <c r="C3099" s="45"/>
    </row>
    <row r="3100" spans="2:3">
      <c r="B3100"/>
      <c r="C3100" s="45"/>
    </row>
    <row r="3101" spans="2:3">
      <c r="B3101"/>
      <c r="C3101" s="45"/>
    </row>
    <row r="3102" spans="2:3">
      <c r="B3102"/>
      <c r="C3102" s="45"/>
    </row>
    <row r="3103" spans="2:3">
      <c r="B3103"/>
      <c r="C3103" s="45"/>
    </row>
    <row r="3104" spans="2:3">
      <c r="B3104"/>
      <c r="C3104" s="45"/>
    </row>
    <row r="3105" spans="2:3">
      <c r="B3105"/>
      <c r="C3105" s="45"/>
    </row>
    <row r="3106" spans="2:3">
      <c r="B3106"/>
      <c r="C3106" s="45"/>
    </row>
    <row r="3107" spans="2:3">
      <c r="B3107"/>
      <c r="C3107" s="45"/>
    </row>
    <row r="3108" spans="2:3">
      <c r="B3108"/>
      <c r="C3108" s="45"/>
    </row>
    <row r="3109" spans="2:3">
      <c r="B3109"/>
      <c r="C3109" s="45"/>
    </row>
    <row r="3110" spans="2:3">
      <c r="B3110"/>
      <c r="C3110" s="45"/>
    </row>
    <row r="3111" spans="2:3">
      <c r="B3111"/>
      <c r="C3111" s="45"/>
    </row>
    <row r="3112" spans="2:3">
      <c r="B3112"/>
      <c r="C3112" s="45"/>
    </row>
    <row r="3113" spans="2:3">
      <c r="B3113"/>
      <c r="C3113" s="45"/>
    </row>
    <row r="3114" spans="2:3">
      <c r="B3114"/>
      <c r="C3114" s="45"/>
    </row>
    <row r="3115" spans="2:3">
      <c r="B3115"/>
      <c r="C3115" s="45"/>
    </row>
    <row r="3116" spans="2:3">
      <c r="B3116"/>
      <c r="C3116" s="45"/>
    </row>
    <row r="3117" spans="2:3">
      <c r="B3117"/>
      <c r="C3117" s="45"/>
    </row>
    <row r="3118" spans="2:3">
      <c r="B3118"/>
      <c r="C3118" s="45"/>
    </row>
    <row r="3119" spans="2:3">
      <c r="B3119"/>
      <c r="C3119" s="45"/>
    </row>
    <row r="3120" spans="2:3">
      <c r="B3120"/>
      <c r="C3120" s="45"/>
    </row>
    <row r="3121" spans="2:3">
      <c r="B3121"/>
      <c r="C3121" s="45"/>
    </row>
    <row r="3122" spans="2:3">
      <c r="B3122"/>
      <c r="C3122" s="45"/>
    </row>
    <row r="3123" spans="2:3">
      <c r="B3123"/>
      <c r="C3123" s="45"/>
    </row>
    <row r="3124" spans="2:3">
      <c r="B3124"/>
      <c r="C3124" s="45"/>
    </row>
    <row r="3125" spans="2:3">
      <c r="B3125"/>
      <c r="C3125" s="45"/>
    </row>
    <row r="3126" spans="2:3">
      <c r="B3126"/>
      <c r="C3126" s="45"/>
    </row>
    <row r="3127" spans="2:3">
      <c r="B3127"/>
      <c r="C3127" s="45"/>
    </row>
    <row r="3128" spans="2:3">
      <c r="B3128"/>
      <c r="C3128" s="45"/>
    </row>
    <row r="3129" spans="2:3">
      <c r="B3129"/>
      <c r="C3129" s="45"/>
    </row>
    <row r="3130" spans="2:3">
      <c r="B3130"/>
      <c r="C3130" s="45"/>
    </row>
    <row r="3131" spans="2:3">
      <c r="B3131"/>
      <c r="C3131" s="45"/>
    </row>
    <row r="3132" spans="2:3">
      <c r="B3132"/>
      <c r="C3132" s="45"/>
    </row>
    <row r="3133" spans="2:3">
      <c r="B3133"/>
      <c r="C3133" s="45"/>
    </row>
    <row r="3134" spans="2:3">
      <c r="B3134"/>
      <c r="C3134" s="45"/>
    </row>
    <row r="3135" spans="2:3">
      <c r="B3135"/>
      <c r="C3135" s="45"/>
    </row>
    <row r="3136" spans="2:3">
      <c r="B3136"/>
      <c r="C3136" s="45"/>
    </row>
    <row r="3137" spans="2:3">
      <c r="B3137"/>
      <c r="C3137" s="45"/>
    </row>
    <row r="3138" spans="2:3">
      <c r="B3138"/>
      <c r="C3138" s="45"/>
    </row>
    <row r="3139" spans="2:3">
      <c r="B3139"/>
      <c r="C3139" s="45"/>
    </row>
    <row r="3140" spans="2:3">
      <c r="B3140"/>
      <c r="C3140" s="45"/>
    </row>
    <row r="3141" spans="2:3">
      <c r="B3141"/>
      <c r="C3141" s="45"/>
    </row>
    <row r="3142" spans="2:3">
      <c r="B3142"/>
      <c r="C3142" s="45"/>
    </row>
    <row r="3143" spans="2:3">
      <c r="B3143"/>
      <c r="C3143" s="45"/>
    </row>
    <row r="3144" spans="2:3">
      <c r="B3144"/>
      <c r="C3144" s="45"/>
    </row>
    <row r="3145" spans="2:3">
      <c r="B3145"/>
      <c r="C3145" s="45"/>
    </row>
    <row r="3146" spans="2:3">
      <c r="B3146"/>
      <c r="C3146" s="45"/>
    </row>
    <row r="3147" spans="2:3">
      <c r="B3147"/>
      <c r="C3147" s="45"/>
    </row>
    <row r="3148" spans="2:3">
      <c r="B3148"/>
      <c r="C3148" s="45"/>
    </row>
    <row r="3149" spans="2:3">
      <c r="B3149"/>
      <c r="C3149" s="45"/>
    </row>
    <row r="3150" spans="2:3">
      <c r="B3150"/>
      <c r="C3150" s="45"/>
    </row>
    <row r="3151" spans="2:3">
      <c r="B3151"/>
      <c r="C3151" s="45"/>
    </row>
    <row r="3152" spans="2:3">
      <c r="B3152"/>
      <c r="C3152" s="45"/>
    </row>
    <row r="3153" spans="2:3">
      <c r="B3153"/>
      <c r="C3153" s="45"/>
    </row>
    <row r="3154" spans="2:3">
      <c r="B3154"/>
      <c r="C3154" s="45"/>
    </row>
    <row r="3155" spans="2:3">
      <c r="B3155"/>
      <c r="C3155" s="45"/>
    </row>
    <row r="3156" spans="2:3">
      <c r="B3156"/>
      <c r="C3156" s="45"/>
    </row>
    <row r="3157" spans="2:3">
      <c r="B3157"/>
      <c r="C3157" s="45"/>
    </row>
    <row r="3158" spans="2:3">
      <c r="B3158"/>
      <c r="C3158" s="45"/>
    </row>
    <row r="3159" spans="2:3">
      <c r="B3159"/>
      <c r="C3159" s="45"/>
    </row>
    <row r="3160" spans="2:3">
      <c r="B3160"/>
      <c r="C3160" s="45"/>
    </row>
    <row r="3161" spans="2:3">
      <c r="B3161"/>
      <c r="C3161" s="45"/>
    </row>
    <row r="3162" spans="2:3">
      <c r="B3162"/>
      <c r="C3162" s="45"/>
    </row>
    <row r="3163" spans="2:3">
      <c r="B3163"/>
      <c r="C3163" s="45"/>
    </row>
    <row r="3164" spans="2:3">
      <c r="B3164"/>
      <c r="C3164" s="45"/>
    </row>
    <row r="3165" spans="2:3">
      <c r="B3165"/>
      <c r="C3165" s="45"/>
    </row>
    <row r="3166" spans="2:3">
      <c r="B3166"/>
      <c r="C3166" s="45"/>
    </row>
    <row r="3167" spans="2:3">
      <c r="B3167"/>
      <c r="C3167" s="45"/>
    </row>
    <row r="3168" spans="2:3">
      <c r="B3168"/>
      <c r="C3168" s="45"/>
    </row>
    <row r="3169" spans="2:3">
      <c r="B3169"/>
      <c r="C3169" s="45"/>
    </row>
    <row r="3170" spans="2:3">
      <c r="B3170"/>
      <c r="C3170" s="45"/>
    </row>
    <row r="3171" spans="2:3">
      <c r="B3171"/>
      <c r="C3171" s="45"/>
    </row>
    <row r="3172" spans="2:3">
      <c r="B3172"/>
      <c r="C3172" s="45"/>
    </row>
    <row r="3173" spans="2:3">
      <c r="B3173"/>
      <c r="C3173" s="45"/>
    </row>
    <row r="3174" spans="2:3">
      <c r="B3174"/>
      <c r="C3174" s="45"/>
    </row>
    <row r="3175" spans="2:3">
      <c r="B3175"/>
      <c r="C3175" s="45"/>
    </row>
    <row r="3176" spans="2:3">
      <c r="B3176"/>
      <c r="C3176" s="45"/>
    </row>
    <row r="3177" spans="2:3">
      <c r="B3177"/>
      <c r="C3177" s="45"/>
    </row>
    <row r="3178" spans="2:3">
      <c r="B3178"/>
      <c r="C3178" s="45"/>
    </row>
    <row r="3179" spans="2:3">
      <c r="B3179"/>
      <c r="C3179" s="45"/>
    </row>
    <row r="3180" spans="2:3">
      <c r="B3180"/>
      <c r="C3180" s="45"/>
    </row>
    <row r="3181" spans="2:3">
      <c r="B3181"/>
      <c r="C3181" s="45"/>
    </row>
    <row r="3182" spans="2:3">
      <c r="B3182"/>
      <c r="C3182" s="45"/>
    </row>
    <row r="3183" spans="2:3">
      <c r="B3183"/>
      <c r="C3183" s="45"/>
    </row>
    <row r="3184" spans="2:3">
      <c r="B3184"/>
      <c r="C3184" s="45"/>
    </row>
    <row r="3185" spans="2:3">
      <c r="B3185"/>
      <c r="C3185" s="45"/>
    </row>
    <row r="3186" spans="2:3">
      <c r="B3186"/>
      <c r="C3186" s="45"/>
    </row>
    <row r="3187" spans="2:3">
      <c r="B3187"/>
      <c r="C3187" s="45"/>
    </row>
    <row r="3188" spans="2:3">
      <c r="B3188"/>
      <c r="C3188" s="45"/>
    </row>
    <row r="3189" spans="2:3">
      <c r="B3189"/>
      <c r="C3189" s="45"/>
    </row>
    <row r="3190" spans="2:3">
      <c r="B3190"/>
      <c r="C3190" s="45"/>
    </row>
    <row r="3191" spans="2:3">
      <c r="B3191"/>
      <c r="C3191" s="45"/>
    </row>
    <row r="3192" spans="2:3">
      <c r="B3192"/>
      <c r="C3192" s="45"/>
    </row>
    <row r="3193" spans="2:3">
      <c r="B3193"/>
      <c r="C3193" s="45"/>
    </row>
    <row r="3194" spans="2:3">
      <c r="B3194"/>
      <c r="C3194" s="45"/>
    </row>
    <row r="3195" spans="2:3">
      <c r="B3195"/>
      <c r="C3195" s="45"/>
    </row>
    <row r="3196" spans="2:3">
      <c r="B3196"/>
      <c r="C3196" s="45"/>
    </row>
    <row r="3197" spans="2:3">
      <c r="B3197"/>
      <c r="C3197" s="45"/>
    </row>
    <row r="3198" spans="2:3">
      <c r="B3198"/>
      <c r="C3198" s="45"/>
    </row>
    <row r="3199" spans="2:3">
      <c r="B3199"/>
      <c r="C3199" s="45"/>
    </row>
    <row r="3200" spans="2:3">
      <c r="B3200"/>
      <c r="C3200" s="45"/>
    </row>
    <row r="3201" spans="2:3">
      <c r="B3201"/>
      <c r="C3201" s="45"/>
    </row>
    <row r="3202" spans="2:3">
      <c r="B3202"/>
      <c r="C3202" s="45"/>
    </row>
    <row r="3203" spans="2:3">
      <c r="B3203"/>
      <c r="C3203" s="45"/>
    </row>
    <row r="3204" spans="2:3">
      <c r="B3204"/>
      <c r="C3204" s="45"/>
    </row>
    <row r="3205" spans="2:3">
      <c r="B3205"/>
      <c r="C3205" s="45"/>
    </row>
    <row r="3206" spans="2:3">
      <c r="B3206"/>
      <c r="C3206" s="45"/>
    </row>
    <row r="3207" spans="2:3">
      <c r="B3207"/>
      <c r="C3207" s="45"/>
    </row>
    <row r="3208" spans="2:3">
      <c r="B3208"/>
      <c r="C3208" s="45"/>
    </row>
    <row r="3209" spans="2:3">
      <c r="B3209"/>
      <c r="C3209" s="45"/>
    </row>
    <row r="3210" spans="2:3">
      <c r="B3210"/>
      <c r="C3210" s="45"/>
    </row>
    <row r="3211" spans="2:3">
      <c r="B3211"/>
      <c r="C3211" s="45"/>
    </row>
    <row r="3212" spans="2:3">
      <c r="B3212"/>
      <c r="C3212" s="45"/>
    </row>
    <row r="3213" spans="2:3">
      <c r="B3213"/>
      <c r="C3213" s="45"/>
    </row>
    <row r="3214" spans="2:3">
      <c r="B3214"/>
      <c r="C3214" s="45"/>
    </row>
    <row r="3215" spans="2:3">
      <c r="B3215"/>
      <c r="C3215" s="45"/>
    </row>
    <row r="3216" spans="2:3">
      <c r="B3216"/>
      <c r="C3216" s="45"/>
    </row>
    <row r="3217" spans="2:3">
      <c r="B3217"/>
      <c r="C3217" s="45"/>
    </row>
    <row r="3218" spans="2:3">
      <c r="B3218"/>
      <c r="C3218" s="45"/>
    </row>
    <row r="3219" spans="2:3">
      <c r="B3219"/>
      <c r="C3219" s="45"/>
    </row>
    <row r="3220" spans="2:3">
      <c r="B3220"/>
      <c r="C3220" s="45"/>
    </row>
    <row r="3221" spans="2:3">
      <c r="B3221"/>
      <c r="C3221" s="45"/>
    </row>
    <row r="3222" spans="2:3">
      <c r="B3222"/>
      <c r="C3222" s="45"/>
    </row>
    <row r="3223" spans="2:3">
      <c r="B3223"/>
      <c r="C3223" s="45"/>
    </row>
    <row r="3224" spans="2:3">
      <c r="B3224"/>
      <c r="C3224" s="45"/>
    </row>
    <row r="3225" spans="2:3">
      <c r="B3225"/>
      <c r="C3225" s="45"/>
    </row>
    <row r="3226" spans="2:3">
      <c r="B3226"/>
      <c r="C3226" s="45"/>
    </row>
    <row r="3227" spans="2:3">
      <c r="B3227"/>
      <c r="C3227" s="45"/>
    </row>
    <row r="3228" spans="2:3">
      <c r="B3228"/>
      <c r="C3228" s="45"/>
    </row>
    <row r="3229" spans="2:3">
      <c r="B3229"/>
      <c r="C3229" s="45"/>
    </row>
    <row r="3230" spans="2:3">
      <c r="B3230"/>
      <c r="C3230" s="45"/>
    </row>
    <row r="3231" spans="2:3">
      <c r="B3231"/>
      <c r="C3231" s="45"/>
    </row>
    <row r="3232" spans="2:3">
      <c r="B3232"/>
      <c r="C3232" s="45"/>
    </row>
    <row r="3233" spans="2:3">
      <c r="B3233"/>
      <c r="C3233" s="45"/>
    </row>
    <row r="3234" spans="2:3">
      <c r="B3234"/>
      <c r="C3234" s="45"/>
    </row>
    <row r="3235" spans="2:3">
      <c r="B3235"/>
      <c r="C3235" s="45"/>
    </row>
    <row r="3236" spans="2:3">
      <c r="B3236"/>
      <c r="C3236" s="45"/>
    </row>
    <row r="3237" spans="2:3">
      <c r="B3237"/>
      <c r="C3237" s="45"/>
    </row>
    <row r="3238" spans="2:3">
      <c r="B3238"/>
      <c r="C3238" s="45"/>
    </row>
    <row r="3239" spans="2:3">
      <c r="B3239"/>
      <c r="C3239" s="45"/>
    </row>
    <row r="3240" spans="2:3">
      <c r="B3240"/>
      <c r="C3240" s="45"/>
    </row>
    <row r="3241" spans="2:3">
      <c r="B3241"/>
      <c r="C3241" s="45"/>
    </row>
    <row r="3242" spans="2:3">
      <c r="B3242"/>
      <c r="C3242" s="45"/>
    </row>
    <row r="3243" spans="2:3">
      <c r="B3243"/>
      <c r="C3243" s="45"/>
    </row>
    <row r="3244" spans="2:3">
      <c r="B3244"/>
      <c r="C3244" s="45"/>
    </row>
    <row r="3245" spans="2:3">
      <c r="B3245"/>
      <c r="C3245" s="45"/>
    </row>
    <row r="3246" spans="2:3">
      <c r="B3246"/>
      <c r="C3246" s="45"/>
    </row>
    <row r="3247" spans="2:3">
      <c r="B3247"/>
      <c r="C3247" s="45"/>
    </row>
    <row r="3248" spans="2:3">
      <c r="B3248"/>
      <c r="C3248" s="45"/>
    </row>
    <row r="3249" spans="2:3">
      <c r="B3249"/>
      <c r="C3249" s="45"/>
    </row>
    <row r="3250" spans="2:3">
      <c r="B3250"/>
      <c r="C3250" s="45"/>
    </row>
    <row r="3251" spans="2:3">
      <c r="B3251"/>
      <c r="C3251" s="45"/>
    </row>
    <row r="3252" spans="2:3">
      <c r="B3252"/>
      <c r="C3252" s="45"/>
    </row>
    <row r="3253" spans="2:3">
      <c r="B3253"/>
      <c r="C3253" s="45"/>
    </row>
    <row r="3254" spans="2:3">
      <c r="B3254"/>
      <c r="C3254" s="45"/>
    </row>
    <row r="3255" spans="2:3">
      <c r="B3255"/>
      <c r="C3255" s="45"/>
    </row>
    <row r="3256" spans="2:3">
      <c r="B3256"/>
      <c r="C3256" s="45"/>
    </row>
    <row r="3257" spans="2:3">
      <c r="B3257"/>
      <c r="C3257" s="45"/>
    </row>
    <row r="3258" spans="2:3">
      <c r="B3258"/>
      <c r="C3258" s="45"/>
    </row>
    <row r="3259" spans="2:3">
      <c r="B3259"/>
      <c r="C3259" s="45"/>
    </row>
    <row r="3260" spans="2:3">
      <c r="B3260"/>
      <c r="C3260" s="45"/>
    </row>
    <row r="3261" spans="2:3">
      <c r="B3261"/>
      <c r="C3261" s="45"/>
    </row>
    <row r="3262" spans="2:3">
      <c r="B3262"/>
      <c r="C3262" s="45"/>
    </row>
    <row r="3263" spans="2:3">
      <c r="B3263"/>
      <c r="C3263" s="45"/>
    </row>
    <row r="3264" spans="2:3">
      <c r="B3264"/>
      <c r="C3264" s="45"/>
    </row>
    <row r="3265" spans="2:3">
      <c r="B3265"/>
      <c r="C3265" s="45"/>
    </row>
    <row r="3266" spans="2:3">
      <c r="B3266"/>
      <c r="C3266" s="45"/>
    </row>
    <row r="3267" spans="2:3">
      <c r="B3267"/>
      <c r="C3267" s="45"/>
    </row>
    <row r="3268" spans="2:3">
      <c r="B3268"/>
      <c r="C3268" s="45"/>
    </row>
    <row r="3269" spans="2:3">
      <c r="B3269"/>
      <c r="C3269" s="45"/>
    </row>
    <row r="3270" spans="2:3">
      <c r="B3270"/>
      <c r="C3270" s="45"/>
    </row>
    <row r="3271" spans="2:3">
      <c r="B3271"/>
      <c r="C3271" s="45"/>
    </row>
    <row r="3272" spans="2:3">
      <c r="B3272"/>
      <c r="C3272" s="45"/>
    </row>
    <row r="3273" spans="2:3">
      <c r="B3273"/>
      <c r="C3273" s="45"/>
    </row>
    <row r="3274" spans="2:3">
      <c r="B3274"/>
      <c r="C3274" s="45"/>
    </row>
    <row r="3275" spans="2:3">
      <c r="B3275"/>
      <c r="C3275" s="45"/>
    </row>
    <row r="3276" spans="2:3">
      <c r="B3276"/>
      <c r="C3276" s="45"/>
    </row>
    <row r="3277" spans="2:3">
      <c r="B3277"/>
      <c r="C3277" s="45"/>
    </row>
    <row r="3278" spans="2:3">
      <c r="B3278"/>
      <c r="C3278" s="45"/>
    </row>
    <row r="3279" spans="2:3">
      <c r="B3279"/>
      <c r="C3279" s="45"/>
    </row>
    <row r="3280" spans="2:3">
      <c r="B3280"/>
      <c r="C3280" s="45"/>
    </row>
    <row r="3281" spans="2:3">
      <c r="B3281"/>
      <c r="C3281" s="45"/>
    </row>
    <row r="3282" spans="2:3">
      <c r="B3282"/>
      <c r="C3282" s="45"/>
    </row>
    <row r="3283" spans="2:3">
      <c r="B3283"/>
      <c r="C3283" s="45"/>
    </row>
    <row r="3284" spans="2:3">
      <c r="B3284"/>
      <c r="C3284" s="45"/>
    </row>
    <row r="3285" spans="2:3">
      <c r="B3285"/>
      <c r="C3285" s="45"/>
    </row>
    <row r="3286" spans="2:3">
      <c r="B3286"/>
      <c r="C3286" s="45"/>
    </row>
    <row r="3287" spans="2:3">
      <c r="B3287"/>
      <c r="C3287" s="45"/>
    </row>
    <row r="3288" spans="2:3">
      <c r="B3288"/>
      <c r="C3288" s="45"/>
    </row>
    <row r="3289" spans="2:3">
      <c r="B3289"/>
      <c r="C3289" s="45"/>
    </row>
    <row r="3290" spans="2:3">
      <c r="B3290"/>
      <c r="C3290" s="45"/>
    </row>
    <row r="3291" spans="2:3">
      <c r="B3291"/>
      <c r="C3291" s="45"/>
    </row>
    <row r="3292" spans="2:3">
      <c r="B3292"/>
      <c r="C3292" s="45"/>
    </row>
    <row r="3293" spans="2:3">
      <c r="B3293"/>
      <c r="C3293" s="45"/>
    </row>
    <row r="3294" spans="2:3">
      <c r="B3294"/>
      <c r="C3294" s="45"/>
    </row>
    <row r="3295" spans="2:3">
      <c r="B3295"/>
      <c r="C3295" s="45"/>
    </row>
    <row r="3296" spans="2:3">
      <c r="B3296"/>
      <c r="C3296" s="45"/>
    </row>
    <row r="3297" spans="2:3">
      <c r="B3297"/>
      <c r="C3297" s="45"/>
    </row>
    <row r="3298" spans="2:3">
      <c r="B3298"/>
      <c r="C3298" s="45"/>
    </row>
    <row r="3299" spans="2:3">
      <c r="B3299"/>
      <c r="C3299" s="45"/>
    </row>
    <row r="3300" spans="2:3">
      <c r="B3300"/>
      <c r="C3300" s="45"/>
    </row>
    <row r="3301" spans="2:3">
      <c r="B3301"/>
      <c r="C3301" s="45"/>
    </row>
    <row r="3302" spans="2:3">
      <c r="B3302"/>
      <c r="C3302" s="45"/>
    </row>
    <row r="3303" spans="2:3">
      <c r="B3303"/>
      <c r="C3303" s="45"/>
    </row>
    <row r="3304" spans="2:3">
      <c r="B3304"/>
      <c r="C3304" s="45"/>
    </row>
    <row r="3305" spans="2:3">
      <c r="B3305"/>
      <c r="C3305" s="45"/>
    </row>
    <row r="3306" spans="2:3">
      <c r="B3306"/>
      <c r="C3306" s="45"/>
    </row>
    <row r="3307" spans="2:3">
      <c r="B3307"/>
      <c r="C3307" s="45"/>
    </row>
    <row r="3308" spans="2:3">
      <c r="B3308"/>
      <c r="C3308" s="45"/>
    </row>
    <row r="3309" spans="2:3">
      <c r="B3309"/>
      <c r="C3309" s="45"/>
    </row>
    <row r="3310" spans="2:3">
      <c r="B3310"/>
      <c r="C3310" s="45"/>
    </row>
    <row r="3311" spans="2:3">
      <c r="B3311"/>
      <c r="C3311" s="45"/>
    </row>
    <row r="3312" spans="2:3">
      <c r="B3312"/>
      <c r="C3312" s="45"/>
    </row>
    <row r="3313" spans="2:3">
      <c r="B3313"/>
      <c r="C3313" s="45"/>
    </row>
    <row r="3314" spans="2:3">
      <c r="B3314"/>
      <c r="C3314" s="45"/>
    </row>
    <row r="3315" spans="2:3">
      <c r="B3315"/>
      <c r="C3315" s="45"/>
    </row>
    <row r="3316" spans="2:3">
      <c r="B3316"/>
      <c r="C3316" s="45"/>
    </row>
    <row r="3317" spans="2:3">
      <c r="B3317"/>
      <c r="C3317" s="45"/>
    </row>
    <row r="3318" spans="2:3">
      <c r="B3318"/>
      <c r="C3318" s="45"/>
    </row>
    <row r="3319" spans="2:3">
      <c r="B3319"/>
      <c r="C3319" s="45"/>
    </row>
    <row r="3320" spans="2:3">
      <c r="B3320"/>
      <c r="C3320" s="45"/>
    </row>
    <row r="3321" spans="2:3">
      <c r="B3321"/>
      <c r="C3321" s="45"/>
    </row>
    <row r="3322" spans="2:3">
      <c r="B3322"/>
      <c r="C3322" s="45"/>
    </row>
    <row r="3323" spans="2:3">
      <c r="B3323"/>
      <c r="C3323" s="45"/>
    </row>
    <row r="3324" spans="2:3">
      <c r="B3324"/>
      <c r="C3324" s="45"/>
    </row>
    <row r="3325" spans="2:3">
      <c r="B3325"/>
      <c r="C3325" s="45"/>
    </row>
    <row r="3326" spans="2:3">
      <c r="B3326"/>
      <c r="C3326" s="45"/>
    </row>
    <row r="3327" spans="2:3">
      <c r="B3327"/>
      <c r="C3327" s="45"/>
    </row>
    <row r="3328" spans="2:3">
      <c r="B3328"/>
      <c r="C3328" s="45"/>
    </row>
    <row r="3329" spans="2:3">
      <c r="B3329"/>
      <c r="C3329" s="45"/>
    </row>
    <row r="3330" spans="2:3">
      <c r="B3330"/>
      <c r="C3330" s="45"/>
    </row>
    <row r="3331" spans="2:3">
      <c r="B3331"/>
      <c r="C3331" s="45"/>
    </row>
    <row r="3332" spans="2:3">
      <c r="B3332"/>
      <c r="C3332" s="45"/>
    </row>
    <row r="3333" spans="2:3">
      <c r="B3333"/>
      <c r="C3333" s="45"/>
    </row>
    <row r="3334" spans="2:3">
      <c r="B3334"/>
      <c r="C3334" s="45"/>
    </row>
    <row r="3335" spans="2:3">
      <c r="B3335"/>
      <c r="C3335" s="45"/>
    </row>
    <row r="3336" spans="2:3">
      <c r="B3336"/>
      <c r="C3336" s="45"/>
    </row>
    <row r="3337" spans="2:3">
      <c r="B3337"/>
      <c r="C3337" s="45"/>
    </row>
    <row r="3338" spans="2:3">
      <c r="B3338"/>
      <c r="C3338" s="45"/>
    </row>
    <row r="3339" spans="2:3">
      <c r="B3339"/>
      <c r="C3339" s="45"/>
    </row>
    <row r="3340" spans="2:3">
      <c r="B3340"/>
      <c r="C3340" s="45"/>
    </row>
    <row r="3341" spans="2:3">
      <c r="B3341"/>
      <c r="C3341" s="45"/>
    </row>
    <row r="3342" spans="2:3">
      <c r="B3342"/>
      <c r="C3342" s="45"/>
    </row>
    <row r="3343" spans="2:3">
      <c r="B3343"/>
      <c r="C3343" s="45"/>
    </row>
    <row r="3344" spans="2:3">
      <c r="B3344"/>
      <c r="C3344" s="45"/>
    </row>
    <row r="3345" spans="2:3">
      <c r="B3345"/>
      <c r="C3345" s="45"/>
    </row>
    <row r="3346" spans="2:3">
      <c r="B3346"/>
      <c r="C3346" s="45"/>
    </row>
    <row r="3347" spans="2:3">
      <c r="B3347"/>
      <c r="C3347" s="45"/>
    </row>
    <row r="3348" spans="2:3">
      <c r="B3348"/>
      <c r="C3348" s="45"/>
    </row>
    <row r="3349" spans="2:3">
      <c r="B3349"/>
      <c r="C3349" s="45"/>
    </row>
    <row r="3350" spans="2:3">
      <c r="B3350"/>
      <c r="C3350" s="45"/>
    </row>
    <row r="3351" spans="2:3">
      <c r="B3351"/>
      <c r="C3351" s="45"/>
    </row>
    <row r="3352" spans="2:3">
      <c r="B3352"/>
      <c r="C3352" s="45"/>
    </row>
    <row r="3353" spans="2:3">
      <c r="B3353"/>
      <c r="C3353" s="45"/>
    </row>
    <row r="3354" spans="2:3">
      <c r="B3354"/>
      <c r="C3354" s="45"/>
    </row>
    <row r="3355" spans="2:3">
      <c r="B3355"/>
      <c r="C3355" s="45"/>
    </row>
    <row r="3356" spans="2:3">
      <c r="B3356"/>
      <c r="C3356" s="45"/>
    </row>
    <row r="3357" spans="2:3">
      <c r="B3357"/>
      <c r="C3357" s="45"/>
    </row>
    <row r="3358" spans="2:3">
      <c r="B3358"/>
      <c r="C3358" s="45"/>
    </row>
    <row r="3359" spans="2:3">
      <c r="B3359"/>
      <c r="C3359" s="45"/>
    </row>
    <row r="3360" spans="2:3">
      <c r="B3360"/>
      <c r="C3360" s="45"/>
    </row>
    <row r="3361" spans="2:3">
      <c r="B3361"/>
      <c r="C3361" s="45"/>
    </row>
    <row r="3362" spans="2:3">
      <c r="B3362"/>
      <c r="C3362" s="45"/>
    </row>
    <row r="3363" spans="2:3">
      <c r="B3363"/>
      <c r="C3363" s="45"/>
    </row>
    <row r="3364" spans="2:3">
      <c r="B3364"/>
      <c r="C3364" s="45"/>
    </row>
    <row r="3365" spans="2:3">
      <c r="B3365"/>
      <c r="C3365" s="45"/>
    </row>
    <row r="3366" spans="2:3">
      <c r="B3366"/>
      <c r="C3366" s="45"/>
    </row>
    <row r="3367" spans="2:3">
      <c r="B3367"/>
      <c r="C3367" s="45"/>
    </row>
    <row r="3368" spans="2:3">
      <c r="B3368"/>
      <c r="C3368" s="45"/>
    </row>
    <row r="3369" spans="2:3">
      <c r="B3369"/>
      <c r="C3369" s="45"/>
    </row>
    <row r="3370" spans="2:3">
      <c r="B3370"/>
      <c r="C3370" s="45"/>
    </row>
    <row r="3371" spans="2:3">
      <c r="B3371"/>
      <c r="C3371" s="45"/>
    </row>
    <row r="3372" spans="2:3">
      <c r="B3372"/>
      <c r="C3372" s="45"/>
    </row>
    <row r="3373" spans="2:3">
      <c r="B3373"/>
      <c r="C3373" s="45"/>
    </row>
    <row r="3374" spans="2:3">
      <c r="B3374"/>
      <c r="C3374" s="45"/>
    </row>
    <row r="3375" spans="2:3">
      <c r="B3375"/>
      <c r="C3375" s="45"/>
    </row>
    <row r="3376" spans="2:3">
      <c r="B3376"/>
      <c r="C3376" s="45"/>
    </row>
    <row r="3377" spans="2:3">
      <c r="B3377"/>
      <c r="C3377" s="45"/>
    </row>
    <row r="3378" spans="2:3">
      <c r="B3378"/>
      <c r="C3378" s="45"/>
    </row>
    <row r="3379" spans="2:3">
      <c r="B3379"/>
      <c r="C3379" s="45"/>
    </row>
    <row r="3380" spans="2:3">
      <c r="B3380"/>
      <c r="C3380" s="45"/>
    </row>
    <row r="3381" spans="2:3">
      <c r="B3381"/>
      <c r="C3381" s="45"/>
    </row>
    <row r="3382" spans="2:3">
      <c r="B3382"/>
      <c r="C3382" s="45"/>
    </row>
    <row r="3383" spans="2:3">
      <c r="B3383"/>
      <c r="C3383" s="45"/>
    </row>
    <row r="3384" spans="2:3">
      <c r="B3384"/>
      <c r="C3384" s="45"/>
    </row>
    <row r="3385" spans="2:3">
      <c r="B3385"/>
      <c r="C3385" s="45"/>
    </row>
    <row r="3386" spans="2:3">
      <c r="B3386"/>
      <c r="C3386" s="45"/>
    </row>
    <row r="3387" spans="2:3">
      <c r="B3387"/>
      <c r="C3387" s="45"/>
    </row>
    <row r="3388" spans="2:3">
      <c r="B3388"/>
      <c r="C3388" s="45"/>
    </row>
    <row r="3389" spans="2:3">
      <c r="B3389"/>
      <c r="C3389" s="45"/>
    </row>
    <row r="3390" spans="2:3">
      <c r="B3390"/>
      <c r="C3390" s="45"/>
    </row>
    <row r="3391" spans="2:3">
      <c r="B3391"/>
      <c r="C3391" s="45"/>
    </row>
    <row r="3392" spans="2:3">
      <c r="B3392"/>
      <c r="C3392" s="45"/>
    </row>
    <row r="3393" spans="2:3">
      <c r="B3393"/>
      <c r="C3393" s="45"/>
    </row>
    <row r="3394" spans="2:3">
      <c r="B3394"/>
      <c r="C3394" s="45"/>
    </row>
    <row r="3395" spans="2:3">
      <c r="B3395"/>
      <c r="C3395" s="45"/>
    </row>
    <row r="3396" spans="2:3">
      <c r="B3396"/>
      <c r="C3396" s="45"/>
    </row>
    <row r="3397" spans="2:3">
      <c r="B3397"/>
      <c r="C3397" s="45"/>
    </row>
    <row r="3398" spans="2:3">
      <c r="B3398"/>
      <c r="C3398" s="45"/>
    </row>
    <row r="3399" spans="2:3">
      <c r="B3399"/>
      <c r="C3399" s="45"/>
    </row>
    <row r="3400" spans="2:3">
      <c r="B3400"/>
      <c r="C3400" s="45"/>
    </row>
    <row r="3401" spans="2:3">
      <c r="B3401"/>
      <c r="C3401" s="45"/>
    </row>
    <row r="3402" spans="2:3">
      <c r="B3402"/>
      <c r="C3402" s="45"/>
    </row>
    <row r="3403" spans="2:3">
      <c r="B3403"/>
      <c r="C3403" s="45"/>
    </row>
    <row r="3404" spans="2:3">
      <c r="B3404"/>
      <c r="C3404" s="45"/>
    </row>
    <row r="3405" spans="2:3">
      <c r="B3405"/>
      <c r="C3405" s="45"/>
    </row>
    <row r="3406" spans="2:3">
      <c r="B3406"/>
      <c r="C3406" s="45"/>
    </row>
    <row r="3407" spans="2:3">
      <c r="B3407"/>
      <c r="C3407" s="45"/>
    </row>
    <row r="3408" spans="2:3">
      <c r="B3408"/>
      <c r="C3408" s="45"/>
    </row>
    <row r="3409" spans="2:3">
      <c r="B3409"/>
      <c r="C3409" s="45"/>
    </row>
    <row r="3410" spans="2:3">
      <c r="B3410"/>
      <c r="C3410" s="45"/>
    </row>
    <row r="3411" spans="2:3">
      <c r="B3411"/>
      <c r="C3411" s="45"/>
    </row>
    <row r="3412" spans="2:3">
      <c r="B3412"/>
      <c r="C3412" s="45"/>
    </row>
    <row r="3413" spans="2:3">
      <c r="B3413"/>
      <c r="C3413" s="45"/>
    </row>
    <row r="3414" spans="2:3">
      <c r="B3414"/>
      <c r="C3414" s="45"/>
    </row>
    <row r="3415" spans="2:3">
      <c r="B3415"/>
      <c r="C3415" s="45"/>
    </row>
    <row r="3416" spans="2:3">
      <c r="B3416"/>
      <c r="C3416" s="45"/>
    </row>
    <row r="3417" spans="2:3">
      <c r="B3417"/>
      <c r="C3417" s="45"/>
    </row>
    <row r="3418" spans="2:3">
      <c r="B3418"/>
      <c r="C3418" s="45"/>
    </row>
    <row r="3419" spans="2:3">
      <c r="B3419"/>
      <c r="C3419" s="45"/>
    </row>
    <row r="3420" spans="2:3">
      <c r="B3420"/>
      <c r="C3420" s="45"/>
    </row>
    <row r="3421" spans="2:3">
      <c r="B3421"/>
      <c r="C3421" s="45"/>
    </row>
    <row r="3422" spans="2:3">
      <c r="B3422"/>
      <c r="C3422" s="45"/>
    </row>
    <row r="3423" spans="2:3">
      <c r="B3423"/>
      <c r="C3423" s="45"/>
    </row>
    <row r="3424" spans="2:3">
      <c r="B3424"/>
      <c r="C3424" s="45"/>
    </row>
    <row r="3425" spans="2:3">
      <c r="B3425"/>
      <c r="C3425" s="45"/>
    </row>
    <row r="3426" spans="2:3">
      <c r="B3426"/>
      <c r="C3426" s="45"/>
    </row>
    <row r="3427" spans="2:3">
      <c r="B3427"/>
      <c r="C3427" s="45"/>
    </row>
    <row r="3428" spans="2:3">
      <c r="B3428"/>
      <c r="C3428" s="45"/>
    </row>
    <row r="3429" spans="2:3">
      <c r="B3429"/>
      <c r="C3429" s="45"/>
    </row>
    <row r="3430" spans="2:3">
      <c r="B3430"/>
      <c r="C3430" s="45"/>
    </row>
    <row r="3431" spans="2:3">
      <c r="B3431"/>
      <c r="C3431" s="45"/>
    </row>
    <row r="3432" spans="2:3">
      <c r="B3432"/>
      <c r="C3432" s="45"/>
    </row>
    <row r="3433" spans="2:3">
      <c r="B3433"/>
      <c r="C3433" s="45"/>
    </row>
    <row r="3434" spans="2:3">
      <c r="B3434"/>
      <c r="C3434" s="45"/>
    </row>
    <row r="3435" spans="2:3">
      <c r="B3435"/>
      <c r="C3435" s="45"/>
    </row>
    <row r="3436" spans="2:3">
      <c r="B3436"/>
      <c r="C3436" s="45"/>
    </row>
    <row r="3437" spans="2:3">
      <c r="B3437"/>
      <c r="C3437" s="45"/>
    </row>
    <row r="3438" spans="2:3">
      <c r="B3438"/>
      <c r="C3438" s="45"/>
    </row>
    <row r="3439" spans="2:3">
      <c r="B3439"/>
      <c r="C3439" s="45"/>
    </row>
    <row r="3440" spans="2:3">
      <c r="B3440"/>
      <c r="C3440" s="45"/>
    </row>
    <row r="3441" spans="2:3">
      <c r="B3441"/>
      <c r="C3441" s="45"/>
    </row>
    <row r="3442" spans="2:3">
      <c r="B3442"/>
      <c r="C3442" s="45"/>
    </row>
    <row r="3443" spans="2:3">
      <c r="B3443"/>
      <c r="C3443" s="45"/>
    </row>
    <row r="3444" spans="2:3">
      <c r="B3444"/>
      <c r="C3444" s="45"/>
    </row>
    <row r="3445" spans="2:3">
      <c r="B3445"/>
      <c r="C3445" s="45"/>
    </row>
    <row r="3446" spans="2:3">
      <c r="B3446"/>
      <c r="C3446" s="45"/>
    </row>
    <row r="3447" spans="2:3">
      <c r="B3447"/>
      <c r="C3447" s="45"/>
    </row>
    <row r="3448" spans="2:3">
      <c r="B3448"/>
      <c r="C3448" s="45"/>
    </row>
    <row r="3449" spans="2:3">
      <c r="B3449"/>
      <c r="C3449" s="45"/>
    </row>
    <row r="3450" spans="2:3">
      <c r="B3450"/>
      <c r="C3450" s="45"/>
    </row>
    <row r="3451" spans="2:3">
      <c r="B3451"/>
      <c r="C3451" s="45"/>
    </row>
    <row r="3452" spans="2:3">
      <c r="B3452"/>
      <c r="C3452" s="45"/>
    </row>
    <row r="3453" spans="2:3">
      <c r="B3453"/>
      <c r="C3453" s="45"/>
    </row>
    <row r="3454" spans="2:3">
      <c r="B3454"/>
      <c r="C3454" s="45"/>
    </row>
    <row r="3455" spans="2:3">
      <c r="B3455"/>
      <c r="C3455" s="45"/>
    </row>
    <row r="3456" spans="2:3">
      <c r="B3456"/>
      <c r="C3456" s="45"/>
    </row>
    <row r="3457" spans="2:3">
      <c r="B3457"/>
      <c r="C3457" s="45"/>
    </row>
    <row r="3458" spans="2:3">
      <c r="B3458"/>
      <c r="C3458" s="45"/>
    </row>
    <row r="3459" spans="2:3">
      <c r="B3459"/>
      <c r="C3459" s="45"/>
    </row>
    <row r="3460" spans="2:3">
      <c r="B3460"/>
      <c r="C3460" s="45"/>
    </row>
    <row r="3461" spans="2:3">
      <c r="B3461"/>
      <c r="C3461" s="45"/>
    </row>
    <row r="3462" spans="2:3">
      <c r="B3462"/>
      <c r="C3462" s="45"/>
    </row>
    <row r="3463" spans="2:3">
      <c r="B3463"/>
      <c r="C3463" s="45"/>
    </row>
    <row r="3464" spans="2:3">
      <c r="B3464"/>
      <c r="C3464" s="45"/>
    </row>
    <row r="3465" spans="2:3">
      <c r="B3465"/>
      <c r="C3465" s="45"/>
    </row>
    <row r="3466" spans="2:3">
      <c r="B3466"/>
      <c r="C3466" s="45"/>
    </row>
    <row r="3467" spans="2:3">
      <c r="B3467"/>
      <c r="C3467" s="45"/>
    </row>
    <row r="3468" spans="2:3">
      <c r="B3468"/>
      <c r="C3468" s="45"/>
    </row>
    <row r="3469" spans="2:3">
      <c r="B3469"/>
      <c r="C3469" s="45"/>
    </row>
    <row r="3470" spans="2:3">
      <c r="B3470"/>
      <c r="C3470" s="45"/>
    </row>
    <row r="3471" spans="2:3">
      <c r="B3471"/>
      <c r="C3471" s="45"/>
    </row>
    <row r="3472" spans="2:3">
      <c r="B3472"/>
      <c r="C3472" s="45"/>
    </row>
    <row r="3473" spans="2:3">
      <c r="B3473"/>
      <c r="C3473" s="45"/>
    </row>
    <row r="3474" spans="2:3">
      <c r="B3474"/>
      <c r="C3474" s="45"/>
    </row>
    <row r="3475" spans="2:3">
      <c r="B3475"/>
      <c r="C3475" s="45"/>
    </row>
    <row r="3476" spans="2:3">
      <c r="B3476"/>
      <c r="C3476" s="45"/>
    </row>
    <row r="3477" spans="2:3">
      <c r="B3477"/>
      <c r="C3477" s="45"/>
    </row>
    <row r="3478" spans="2:3">
      <c r="B3478"/>
      <c r="C3478" s="45"/>
    </row>
    <row r="3479" spans="2:3">
      <c r="B3479"/>
      <c r="C3479" s="45"/>
    </row>
    <row r="3480" spans="2:3">
      <c r="B3480"/>
      <c r="C3480" s="45"/>
    </row>
    <row r="3481" spans="2:3">
      <c r="B3481"/>
      <c r="C3481" s="45"/>
    </row>
    <row r="3482" spans="2:3">
      <c r="B3482"/>
      <c r="C3482" s="45"/>
    </row>
    <row r="3483" spans="2:3">
      <c r="B3483"/>
      <c r="C3483" s="45"/>
    </row>
    <row r="3484" spans="2:3">
      <c r="B3484"/>
      <c r="C3484" s="45"/>
    </row>
    <row r="3485" spans="2:3">
      <c r="B3485"/>
      <c r="C3485" s="45"/>
    </row>
    <row r="3486" spans="2:3">
      <c r="B3486"/>
      <c r="C3486" s="45"/>
    </row>
    <row r="3487" spans="2:3">
      <c r="B3487"/>
      <c r="C3487" s="45"/>
    </row>
    <row r="3488" spans="2:3">
      <c r="B3488"/>
      <c r="C3488" s="45"/>
    </row>
    <row r="3489" spans="2:3">
      <c r="B3489"/>
      <c r="C3489" s="45"/>
    </row>
    <row r="3490" spans="2:3">
      <c r="B3490"/>
      <c r="C3490" s="45"/>
    </row>
    <row r="3491" spans="2:3">
      <c r="B3491"/>
      <c r="C3491" s="45"/>
    </row>
    <row r="3492" spans="2:3">
      <c r="B3492"/>
      <c r="C3492" s="45"/>
    </row>
    <row r="3493" spans="2:3">
      <c r="B3493"/>
      <c r="C3493" s="45"/>
    </row>
    <row r="3494" spans="2:3">
      <c r="B3494"/>
      <c r="C3494" s="45"/>
    </row>
    <row r="3495" spans="2:3">
      <c r="B3495"/>
      <c r="C3495" s="45"/>
    </row>
    <row r="3496" spans="2:3">
      <c r="B3496"/>
      <c r="C3496" s="45"/>
    </row>
    <row r="3497" spans="2:3">
      <c r="B3497"/>
      <c r="C3497" s="45"/>
    </row>
    <row r="3498" spans="2:3">
      <c r="B3498"/>
      <c r="C3498" s="45"/>
    </row>
    <row r="3499" spans="2:3">
      <c r="B3499"/>
      <c r="C3499" s="45"/>
    </row>
    <row r="3500" spans="2:3">
      <c r="B3500"/>
      <c r="C3500" s="45"/>
    </row>
    <row r="3501" spans="2:3">
      <c r="B3501"/>
      <c r="C3501" s="45"/>
    </row>
    <row r="3502" spans="2:3">
      <c r="B3502"/>
      <c r="C3502" s="45"/>
    </row>
    <row r="3503" spans="2:3">
      <c r="B3503"/>
      <c r="C3503" s="45"/>
    </row>
    <row r="3504" spans="2:3">
      <c r="B3504"/>
      <c r="C3504" s="45"/>
    </row>
    <row r="3505" spans="2:3">
      <c r="B3505"/>
      <c r="C3505" s="45"/>
    </row>
    <row r="3506" spans="2:3">
      <c r="B3506"/>
      <c r="C3506" s="45"/>
    </row>
    <row r="3507" spans="2:3">
      <c r="B3507"/>
      <c r="C3507" s="45"/>
    </row>
    <row r="3508" spans="2:3">
      <c r="B3508"/>
      <c r="C3508" s="45"/>
    </row>
    <row r="3509" spans="2:3">
      <c r="B3509"/>
      <c r="C3509" s="45"/>
    </row>
    <row r="3510" spans="2:3">
      <c r="B3510"/>
      <c r="C3510" s="45"/>
    </row>
    <row r="3511" spans="2:3">
      <c r="B3511"/>
      <c r="C3511" s="45"/>
    </row>
    <row r="3512" spans="2:3">
      <c r="B3512"/>
      <c r="C3512" s="45"/>
    </row>
    <row r="3513" spans="2:3">
      <c r="B3513"/>
      <c r="C3513" s="45"/>
    </row>
    <row r="3514" spans="2:3">
      <c r="B3514"/>
      <c r="C3514" s="45"/>
    </row>
    <row r="3515" spans="2:3">
      <c r="B3515"/>
      <c r="C3515" s="45"/>
    </row>
    <row r="3516" spans="2:3">
      <c r="B3516"/>
      <c r="C3516" s="45"/>
    </row>
    <row r="3517" spans="2:3">
      <c r="B3517"/>
      <c r="C3517" s="45"/>
    </row>
    <row r="3518" spans="2:3">
      <c r="B3518"/>
      <c r="C3518" s="45"/>
    </row>
    <row r="3519" spans="2:3">
      <c r="B3519"/>
      <c r="C3519" s="45"/>
    </row>
    <row r="3520" spans="2:3">
      <c r="B3520"/>
      <c r="C3520" s="45"/>
    </row>
    <row r="3521" spans="2:3">
      <c r="B3521"/>
      <c r="C3521" s="45"/>
    </row>
    <row r="3522" spans="2:3">
      <c r="B3522"/>
      <c r="C3522" s="45"/>
    </row>
    <row r="3523" spans="2:3">
      <c r="B3523"/>
      <c r="C3523" s="45"/>
    </row>
    <row r="3524" spans="2:3">
      <c r="B3524"/>
      <c r="C3524" s="45"/>
    </row>
    <row r="3525" spans="2:3">
      <c r="B3525"/>
      <c r="C3525" s="45"/>
    </row>
    <row r="3526" spans="2:3">
      <c r="B3526"/>
      <c r="C3526" s="45"/>
    </row>
    <row r="3527" spans="2:3">
      <c r="B3527"/>
      <c r="C3527" s="45"/>
    </row>
    <row r="3528" spans="2:3">
      <c r="B3528"/>
      <c r="C3528" s="45"/>
    </row>
    <row r="3529" spans="2:3">
      <c r="B3529"/>
      <c r="C3529" s="45"/>
    </row>
    <row r="3530" spans="2:3">
      <c r="B3530"/>
      <c r="C3530" s="45"/>
    </row>
    <row r="3531" spans="2:3">
      <c r="B3531"/>
      <c r="C3531" s="45"/>
    </row>
    <row r="3532" spans="2:3">
      <c r="B3532"/>
      <c r="C3532" s="45"/>
    </row>
    <row r="3533" spans="2:3">
      <c r="B3533"/>
      <c r="C3533" s="45"/>
    </row>
    <row r="3534" spans="2:3">
      <c r="B3534"/>
      <c r="C3534" s="45"/>
    </row>
    <row r="3535" spans="2:3">
      <c r="B3535"/>
      <c r="C3535" s="45"/>
    </row>
    <row r="3536" spans="2:3">
      <c r="B3536"/>
      <c r="C3536" s="45"/>
    </row>
    <row r="3537" spans="2:3">
      <c r="B3537"/>
      <c r="C3537" s="45"/>
    </row>
    <row r="3538" spans="2:3">
      <c r="B3538"/>
      <c r="C3538" s="45"/>
    </row>
    <row r="3539" spans="2:3">
      <c r="B3539"/>
      <c r="C3539" s="45"/>
    </row>
    <row r="3540" spans="2:3">
      <c r="B3540"/>
      <c r="C3540" s="45"/>
    </row>
    <row r="3541" spans="2:3">
      <c r="B3541"/>
      <c r="C3541" s="45"/>
    </row>
    <row r="3542" spans="2:3">
      <c r="B3542"/>
      <c r="C3542" s="45"/>
    </row>
    <row r="3543" spans="2:3">
      <c r="B3543"/>
      <c r="C3543" s="45"/>
    </row>
    <row r="3544" spans="2:3">
      <c r="B3544"/>
      <c r="C3544" s="45"/>
    </row>
    <row r="3545" spans="2:3">
      <c r="B3545"/>
      <c r="C3545" s="45"/>
    </row>
    <row r="3546" spans="2:3">
      <c r="B3546"/>
      <c r="C3546" s="45"/>
    </row>
    <row r="3547" spans="2:3">
      <c r="B3547"/>
      <c r="C3547" s="45"/>
    </row>
    <row r="3548" spans="2:3">
      <c r="B3548"/>
      <c r="C3548" s="45"/>
    </row>
    <row r="3549" spans="2:3">
      <c r="B3549"/>
      <c r="C3549" s="45"/>
    </row>
    <row r="3550" spans="2:3">
      <c r="B3550"/>
      <c r="C3550" s="45"/>
    </row>
    <row r="3551" spans="2:3">
      <c r="B3551"/>
      <c r="C3551" s="45"/>
    </row>
    <row r="3552" spans="2:3">
      <c r="B3552"/>
      <c r="C3552" s="45"/>
    </row>
    <row r="3553" spans="2:3">
      <c r="B3553"/>
      <c r="C3553" s="45"/>
    </row>
    <row r="3554" spans="2:3">
      <c r="B3554"/>
      <c r="C3554" s="45"/>
    </row>
    <row r="3555" spans="2:3">
      <c r="B3555"/>
      <c r="C3555" s="45"/>
    </row>
    <row r="3556" spans="2:3">
      <c r="B3556"/>
      <c r="C3556" s="45"/>
    </row>
    <row r="3557" spans="2:3">
      <c r="B3557"/>
      <c r="C3557" s="45"/>
    </row>
    <row r="3558" spans="2:3">
      <c r="B3558"/>
      <c r="C3558" s="45"/>
    </row>
    <row r="3559" spans="2:3">
      <c r="B3559"/>
      <c r="C3559" s="45"/>
    </row>
    <row r="3560" spans="2:3">
      <c r="B3560"/>
      <c r="C3560" s="45"/>
    </row>
    <row r="3561" spans="2:3">
      <c r="B3561"/>
      <c r="C3561" s="45"/>
    </row>
    <row r="3562" spans="2:3">
      <c r="B3562"/>
      <c r="C3562" s="45"/>
    </row>
    <row r="3563" spans="2:3">
      <c r="B3563"/>
      <c r="C3563" s="45"/>
    </row>
    <row r="3564" spans="2:3">
      <c r="B3564"/>
      <c r="C3564" s="45"/>
    </row>
    <row r="3565" spans="2:3">
      <c r="B3565"/>
      <c r="C3565" s="45"/>
    </row>
    <row r="3566" spans="2:3">
      <c r="B3566"/>
      <c r="C3566" s="45"/>
    </row>
    <row r="3567" spans="2:3">
      <c r="B3567"/>
      <c r="C3567" s="45"/>
    </row>
    <row r="3568" spans="2:3">
      <c r="B3568"/>
      <c r="C3568" s="45"/>
    </row>
    <row r="3569" spans="2:3">
      <c r="B3569"/>
      <c r="C3569" s="45"/>
    </row>
    <row r="3570" spans="2:3">
      <c r="B3570"/>
      <c r="C3570" s="45"/>
    </row>
    <row r="3571" spans="2:3">
      <c r="B3571"/>
      <c r="C3571" s="45"/>
    </row>
    <row r="3572" spans="2:3">
      <c r="B3572"/>
      <c r="C3572" s="45"/>
    </row>
    <row r="3573" spans="2:3">
      <c r="B3573"/>
      <c r="C3573" s="45"/>
    </row>
    <row r="3574" spans="2:3">
      <c r="B3574"/>
      <c r="C3574" s="45"/>
    </row>
    <row r="3575" spans="2:3">
      <c r="B3575"/>
      <c r="C3575" s="45"/>
    </row>
    <row r="3576" spans="2:3">
      <c r="B3576"/>
      <c r="C3576" s="45"/>
    </row>
    <row r="3577" spans="2:3">
      <c r="B3577"/>
      <c r="C3577" s="45"/>
    </row>
    <row r="3578" spans="2:3">
      <c r="B3578"/>
      <c r="C3578" s="45"/>
    </row>
    <row r="3579" spans="2:3">
      <c r="B3579"/>
      <c r="C3579" s="45"/>
    </row>
    <row r="3580" spans="2:3">
      <c r="B3580"/>
      <c r="C3580" s="45"/>
    </row>
    <row r="3581" spans="2:3">
      <c r="B3581"/>
      <c r="C3581" s="45"/>
    </row>
    <row r="3582" spans="2:3">
      <c r="B3582"/>
      <c r="C3582" s="45"/>
    </row>
    <row r="3583" spans="2:3">
      <c r="B3583"/>
      <c r="C3583" s="45"/>
    </row>
    <row r="3584" spans="2:3">
      <c r="B3584"/>
      <c r="C3584" s="45"/>
    </row>
    <row r="3585" spans="2:3">
      <c r="B3585"/>
      <c r="C3585" s="45"/>
    </row>
    <row r="3586" spans="2:3">
      <c r="B3586"/>
      <c r="C3586" s="45"/>
    </row>
    <row r="3587" spans="2:3">
      <c r="B3587"/>
      <c r="C3587" s="45"/>
    </row>
    <row r="3588" spans="2:3">
      <c r="B3588"/>
      <c r="C3588" s="45"/>
    </row>
    <row r="3589" spans="2:3">
      <c r="B3589"/>
      <c r="C3589" s="45"/>
    </row>
    <row r="3590" spans="2:3">
      <c r="B3590"/>
      <c r="C3590" s="45"/>
    </row>
    <row r="3591" spans="2:3">
      <c r="B3591"/>
      <c r="C3591" s="45"/>
    </row>
    <row r="3592" spans="2:3">
      <c r="B3592"/>
      <c r="C3592" s="45"/>
    </row>
    <row r="3593" spans="2:3">
      <c r="B3593"/>
      <c r="C3593" s="45"/>
    </row>
    <row r="3594" spans="2:3">
      <c r="B3594"/>
      <c r="C3594" s="45"/>
    </row>
    <row r="3595" spans="2:3">
      <c r="B3595"/>
      <c r="C3595" s="45"/>
    </row>
    <row r="3596" spans="2:3">
      <c r="B3596"/>
      <c r="C3596" s="45"/>
    </row>
    <row r="3597" spans="2:3">
      <c r="B3597"/>
      <c r="C3597" s="45"/>
    </row>
    <row r="3598" spans="2:3">
      <c r="B3598"/>
      <c r="C3598" s="45"/>
    </row>
    <row r="3599" spans="2:3">
      <c r="B3599"/>
      <c r="C3599" s="45"/>
    </row>
    <row r="3600" spans="2:3">
      <c r="B3600"/>
      <c r="C3600" s="45"/>
    </row>
    <row r="3601" spans="2:3">
      <c r="B3601"/>
      <c r="C3601" s="45"/>
    </row>
    <row r="3602" spans="2:3">
      <c r="B3602"/>
      <c r="C3602" s="45"/>
    </row>
    <row r="3603" spans="2:3">
      <c r="B3603"/>
      <c r="C3603" s="45"/>
    </row>
    <row r="3604" spans="2:3">
      <c r="B3604"/>
      <c r="C3604" s="45"/>
    </row>
    <row r="3605" spans="2:3">
      <c r="B3605"/>
      <c r="C3605" s="45"/>
    </row>
    <row r="3606" spans="2:3">
      <c r="B3606"/>
      <c r="C3606" s="45"/>
    </row>
    <row r="3607" spans="2:3">
      <c r="B3607"/>
      <c r="C3607" s="45"/>
    </row>
    <row r="3608" spans="2:3">
      <c r="B3608"/>
      <c r="C3608" s="45"/>
    </row>
    <row r="3609" spans="2:3">
      <c r="B3609"/>
      <c r="C3609" s="45"/>
    </row>
    <row r="3610" spans="2:3">
      <c r="B3610"/>
      <c r="C3610" s="45"/>
    </row>
    <row r="3611" spans="2:3">
      <c r="B3611"/>
      <c r="C3611" s="45"/>
    </row>
    <row r="3612" spans="2:3">
      <c r="B3612"/>
      <c r="C3612" s="45"/>
    </row>
    <row r="3613" spans="2:3">
      <c r="B3613"/>
      <c r="C3613" s="45"/>
    </row>
    <row r="3614" spans="2:3">
      <c r="B3614"/>
      <c r="C3614" s="45"/>
    </row>
    <row r="3615" spans="2:3">
      <c r="B3615"/>
      <c r="C3615" s="45"/>
    </row>
    <row r="3616" spans="2:3">
      <c r="B3616"/>
      <c r="C3616" s="45"/>
    </row>
    <row r="3617" spans="2:3">
      <c r="B3617"/>
      <c r="C3617" s="45"/>
    </row>
    <row r="3618" spans="2:3">
      <c r="B3618"/>
      <c r="C3618" s="45"/>
    </row>
    <row r="3619" spans="2:3">
      <c r="B3619"/>
      <c r="C3619" s="45"/>
    </row>
    <row r="3620" spans="2:3">
      <c r="B3620"/>
      <c r="C3620" s="45"/>
    </row>
    <row r="3621" spans="2:3">
      <c r="B3621"/>
      <c r="C3621" s="45"/>
    </row>
    <row r="3622" spans="2:3">
      <c r="B3622"/>
      <c r="C3622" s="45"/>
    </row>
    <row r="3623" spans="2:3">
      <c r="B3623"/>
      <c r="C3623" s="45"/>
    </row>
    <row r="3624" spans="2:3">
      <c r="B3624"/>
      <c r="C3624" s="45"/>
    </row>
    <row r="3625" spans="2:3">
      <c r="B3625"/>
      <c r="C3625" s="45"/>
    </row>
    <row r="3626" spans="2:3">
      <c r="B3626"/>
      <c r="C3626" s="45"/>
    </row>
    <row r="3627" spans="2:3">
      <c r="B3627"/>
      <c r="C3627" s="45"/>
    </row>
    <row r="3628" spans="2:3">
      <c r="B3628"/>
      <c r="C3628" s="45"/>
    </row>
    <row r="3629" spans="2:3">
      <c r="B3629"/>
      <c r="C3629" s="45"/>
    </row>
    <row r="3630" spans="2:3">
      <c r="B3630"/>
      <c r="C3630" s="45"/>
    </row>
    <row r="3631" spans="2:3">
      <c r="B3631"/>
      <c r="C3631" s="45"/>
    </row>
    <row r="3632" spans="2:3">
      <c r="B3632"/>
      <c r="C3632" s="45"/>
    </row>
    <row r="3633" spans="2:3">
      <c r="B3633"/>
      <c r="C3633" s="45"/>
    </row>
    <row r="3634" spans="2:3">
      <c r="B3634"/>
      <c r="C3634" s="45"/>
    </row>
    <row r="3635" spans="2:3">
      <c r="B3635"/>
      <c r="C3635" s="45"/>
    </row>
    <row r="3636" spans="2:3">
      <c r="B3636"/>
      <c r="C3636" s="45"/>
    </row>
    <row r="3637" spans="2:3">
      <c r="B3637"/>
      <c r="C3637" s="45"/>
    </row>
    <row r="3638" spans="2:3">
      <c r="B3638"/>
      <c r="C3638" s="45"/>
    </row>
    <row r="3639" spans="2:3">
      <c r="B3639"/>
      <c r="C3639" s="45"/>
    </row>
    <row r="3640" spans="2:3">
      <c r="B3640"/>
      <c r="C3640" s="45"/>
    </row>
    <row r="3641" spans="2:3">
      <c r="B3641"/>
      <c r="C3641" s="45"/>
    </row>
    <row r="3642" spans="2:3">
      <c r="B3642"/>
      <c r="C3642" s="45"/>
    </row>
    <row r="3643" spans="2:3">
      <c r="B3643"/>
      <c r="C3643" s="45"/>
    </row>
    <row r="3644" spans="2:3">
      <c r="B3644"/>
      <c r="C3644" s="45"/>
    </row>
    <row r="3645" spans="2:3">
      <c r="B3645"/>
      <c r="C3645" s="45"/>
    </row>
    <row r="3646" spans="2:3">
      <c r="B3646"/>
      <c r="C3646" s="45"/>
    </row>
    <row r="3647" spans="2:3">
      <c r="B3647"/>
      <c r="C3647" s="45"/>
    </row>
    <row r="3648" spans="2:3">
      <c r="B3648"/>
      <c r="C3648" s="45"/>
    </row>
    <row r="3649" spans="2:3">
      <c r="B3649"/>
      <c r="C3649" s="45"/>
    </row>
    <row r="3650" spans="2:3">
      <c r="B3650"/>
      <c r="C3650" s="45"/>
    </row>
    <row r="3651" spans="2:3">
      <c r="B3651"/>
      <c r="C3651" s="45"/>
    </row>
    <row r="3652" spans="2:3">
      <c r="B3652"/>
      <c r="C3652" s="45"/>
    </row>
    <row r="3653" spans="2:3">
      <c r="B3653"/>
      <c r="C3653" s="45"/>
    </row>
    <row r="3654" spans="2:3">
      <c r="B3654"/>
      <c r="C3654" s="45"/>
    </row>
    <row r="3655" spans="2:3">
      <c r="B3655"/>
      <c r="C3655" s="45"/>
    </row>
    <row r="3656" spans="2:3">
      <c r="B3656"/>
      <c r="C3656" s="45"/>
    </row>
    <row r="3657" spans="2:3">
      <c r="B3657"/>
      <c r="C3657" s="45"/>
    </row>
    <row r="3658" spans="2:3">
      <c r="B3658"/>
      <c r="C3658" s="45"/>
    </row>
    <row r="3659" spans="2:3">
      <c r="B3659"/>
      <c r="C3659" s="45"/>
    </row>
    <row r="3660" spans="2:3">
      <c r="B3660"/>
      <c r="C3660" s="45"/>
    </row>
    <row r="3661" spans="2:3">
      <c r="B3661"/>
      <c r="C3661" s="45"/>
    </row>
    <row r="3662" spans="2:3">
      <c r="B3662"/>
      <c r="C3662" s="45"/>
    </row>
    <row r="3663" spans="2:3">
      <c r="B3663"/>
      <c r="C3663" s="45"/>
    </row>
    <row r="3664" spans="2:3">
      <c r="B3664"/>
      <c r="C3664" s="45"/>
    </row>
    <row r="3665" spans="2:3">
      <c r="B3665"/>
      <c r="C3665" s="45"/>
    </row>
    <row r="3666" spans="2:3">
      <c r="B3666"/>
      <c r="C3666" s="45"/>
    </row>
    <row r="3667" spans="2:3">
      <c r="B3667"/>
      <c r="C3667" s="45"/>
    </row>
    <row r="3668" spans="2:3">
      <c r="B3668"/>
      <c r="C3668" s="45"/>
    </row>
    <row r="3669" spans="2:3">
      <c r="B3669"/>
      <c r="C3669" s="45"/>
    </row>
    <row r="3670" spans="2:3">
      <c r="B3670"/>
      <c r="C3670" s="45"/>
    </row>
    <row r="3671" spans="2:3">
      <c r="B3671"/>
      <c r="C3671" s="45"/>
    </row>
    <row r="3672" spans="2:3">
      <c r="B3672"/>
      <c r="C3672" s="45"/>
    </row>
    <row r="3673" spans="2:3">
      <c r="B3673"/>
      <c r="C3673" s="45"/>
    </row>
    <row r="3674" spans="2:3">
      <c r="B3674"/>
      <c r="C3674" s="45"/>
    </row>
    <row r="3675" spans="2:3">
      <c r="B3675"/>
      <c r="C3675" s="45"/>
    </row>
    <row r="3676" spans="2:3">
      <c r="B3676"/>
      <c r="C3676" s="45"/>
    </row>
    <row r="3677" spans="2:3">
      <c r="B3677"/>
      <c r="C3677" s="45"/>
    </row>
    <row r="3678" spans="2:3">
      <c r="B3678"/>
      <c r="C3678" s="45"/>
    </row>
    <row r="3679" spans="2:3">
      <c r="B3679"/>
      <c r="C3679" s="45"/>
    </row>
    <row r="3680" spans="2:3">
      <c r="B3680"/>
      <c r="C3680" s="45"/>
    </row>
    <row r="3681" spans="2:3">
      <c r="B3681"/>
      <c r="C3681" s="45"/>
    </row>
    <row r="3682" spans="2:3">
      <c r="B3682"/>
      <c r="C3682" s="45"/>
    </row>
    <row r="3683" spans="2:3">
      <c r="B3683"/>
      <c r="C3683" s="45"/>
    </row>
    <row r="3684" spans="2:3">
      <c r="B3684"/>
      <c r="C3684" s="45"/>
    </row>
    <row r="3685" spans="2:3">
      <c r="B3685"/>
      <c r="C3685" s="45"/>
    </row>
    <row r="3686" spans="2:3">
      <c r="B3686"/>
      <c r="C3686" s="45"/>
    </row>
    <row r="3687" spans="2:3">
      <c r="B3687"/>
      <c r="C3687" s="45"/>
    </row>
    <row r="3688" spans="2:3">
      <c r="B3688"/>
      <c r="C3688" s="45"/>
    </row>
    <row r="3689" spans="2:3">
      <c r="B3689"/>
      <c r="C3689" s="45"/>
    </row>
    <row r="3690" spans="2:3">
      <c r="B3690"/>
      <c r="C3690" s="45"/>
    </row>
    <row r="3691" spans="2:3">
      <c r="B3691"/>
      <c r="C3691" s="45"/>
    </row>
    <row r="3692" spans="2:3">
      <c r="B3692"/>
      <c r="C3692" s="45"/>
    </row>
    <row r="3693" spans="2:3">
      <c r="B3693"/>
      <c r="C3693" s="45"/>
    </row>
    <row r="3694" spans="2:3">
      <c r="B3694"/>
      <c r="C3694" s="45"/>
    </row>
    <row r="3695" spans="2:3">
      <c r="B3695"/>
      <c r="C3695" s="45"/>
    </row>
    <row r="3696" spans="2:3">
      <c r="B3696"/>
      <c r="C3696" s="45"/>
    </row>
    <row r="3697" spans="2:3">
      <c r="B3697"/>
      <c r="C3697" s="45"/>
    </row>
    <row r="3698" spans="2:3">
      <c r="B3698"/>
      <c r="C3698" s="45"/>
    </row>
    <row r="3699" spans="2:3">
      <c r="B3699"/>
      <c r="C3699" s="45"/>
    </row>
    <row r="3700" spans="2:3">
      <c r="B3700"/>
      <c r="C3700" s="45"/>
    </row>
    <row r="3701" spans="2:3">
      <c r="B3701"/>
      <c r="C3701" s="45"/>
    </row>
    <row r="3702" spans="2:3">
      <c r="B3702"/>
      <c r="C3702" s="45"/>
    </row>
    <row r="3703" spans="2:3">
      <c r="B3703"/>
      <c r="C3703" s="45"/>
    </row>
    <row r="3704" spans="2:3">
      <c r="B3704"/>
      <c r="C3704" s="45"/>
    </row>
    <row r="3705" spans="2:3">
      <c r="B3705"/>
      <c r="C3705" s="45"/>
    </row>
    <row r="3706" spans="2:3">
      <c r="B3706"/>
      <c r="C3706" s="45"/>
    </row>
    <row r="3707" spans="2:3">
      <c r="B3707"/>
      <c r="C3707" s="45"/>
    </row>
    <row r="3708" spans="2:3">
      <c r="B3708"/>
      <c r="C3708" s="45"/>
    </row>
    <row r="3709" spans="2:3">
      <c r="B3709"/>
      <c r="C3709" s="45"/>
    </row>
    <row r="3710" spans="2:3">
      <c r="B3710"/>
      <c r="C3710" s="45"/>
    </row>
    <row r="3711" spans="2:3">
      <c r="B3711"/>
      <c r="C3711" s="45"/>
    </row>
    <row r="3712" spans="2:3">
      <c r="B3712"/>
      <c r="C3712" s="45"/>
    </row>
    <row r="3713" spans="2:3">
      <c r="B3713"/>
      <c r="C3713" s="45"/>
    </row>
    <row r="3714" spans="2:3">
      <c r="B3714"/>
      <c r="C3714" s="45"/>
    </row>
    <row r="3715" spans="2:3">
      <c r="B3715"/>
      <c r="C3715" s="45"/>
    </row>
    <row r="3716" spans="2:3">
      <c r="B3716"/>
      <c r="C3716" s="45"/>
    </row>
    <row r="3717" spans="2:3">
      <c r="B3717"/>
      <c r="C3717" s="45"/>
    </row>
    <row r="3718" spans="2:3">
      <c r="B3718"/>
      <c r="C3718" s="45"/>
    </row>
    <row r="3719" spans="2:3">
      <c r="B3719"/>
      <c r="C3719" s="45"/>
    </row>
    <row r="3720" spans="2:3">
      <c r="B3720"/>
      <c r="C3720" s="45"/>
    </row>
    <row r="3721" spans="2:3">
      <c r="B3721"/>
      <c r="C3721" s="45"/>
    </row>
    <row r="3722" spans="2:3">
      <c r="B3722"/>
      <c r="C3722" s="45"/>
    </row>
    <row r="3723" spans="2:3">
      <c r="B3723"/>
      <c r="C3723" s="45"/>
    </row>
    <row r="3724" spans="2:3">
      <c r="B3724"/>
      <c r="C3724" s="45"/>
    </row>
    <row r="3725" spans="2:3">
      <c r="B3725"/>
      <c r="C3725" s="45"/>
    </row>
    <row r="3726" spans="2:3">
      <c r="B3726"/>
      <c r="C3726" s="45"/>
    </row>
    <row r="3727" spans="2:3">
      <c r="B3727"/>
      <c r="C3727" s="45"/>
    </row>
    <row r="3728" spans="2:3">
      <c r="B3728"/>
      <c r="C3728" s="45"/>
    </row>
    <row r="3729" spans="2:3">
      <c r="B3729"/>
      <c r="C3729" s="45"/>
    </row>
    <row r="3730" spans="2:3">
      <c r="B3730"/>
      <c r="C3730" s="45"/>
    </row>
    <row r="3731" spans="2:3">
      <c r="B3731"/>
      <c r="C3731" s="45"/>
    </row>
    <row r="3732" spans="2:3">
      <c r="B3732"/>
      <c r="C3732" s="45"/>
    </row>
    <row r="3733" spans="2:3">
      <c r="B3733"/>
      <c r="C3733" s="45"/>
    </row>
    <row r="3734" spans="2:3">
      <c r="B3734"/>
      <c r="C3734" s="45"/>
    </row>
    <row r="3735" spans="2:3">
      <c r="B3735"/>
      <c r="C3735" s="45"/>
    </row>
    <row r="3736" spans="2:3">
      <c r="B3736"/>
      <c r="C3736" s="45"/>
    </row>
    <row r="3737" spans="2:3">
      <c r="B3737"/>
      <c r="C3737" s="45"/>
    </row>
    <row r="3738" spans="2:3">
      <c r="B3738"/>
      <c r="C3738" s="45"/>
    </row>
    <row r="3739" spans="2:3">
      <c r="B3739"/>
      <c r="C3739" s="45"/>
    </row>
    <row r="3740" spans="2:3">
      <c r="B3740"/>
      <c r="C3740" s="45"/>
    </row>
    <row r="3741" spans="2:3">
      <c r="B3741"/>
      <c r="C3741" s="45"/>
    </row>
    <row r="3742" spans="2:3">
      <c r="B3742"/>
      <c r="C3742" s="45"/>
    </row>
    <row r="3743" spans="2:3">
      <c r="B3743"/>
      <c r="C3743" s="45"/>
    </row>
    <row r="3744" spans="2:3">
      <c r="B3744"/>
      <c r="C3744" s="45"/>
    </row>
    <row r="3745" spans="2:3">
      <c r="B3745"/>
      <c r="C3745" s="45"/>
    </row>
    <row r="3746" spans="2:3">
      <c r="B3746"/>
      <c r="C3746" s="45"/>
    </row>
    <row r="3747" spans="2:3">
      <c r="B3747"/>
      <c r="C3747" s="45"/>
    </row>
    <row r="3748" spans="2:3">
      <c r="B3748"/>
      <c r="C3748" s="45"/>
    </row>
    <row r="3749" spans="2:3">
      <c r="B3749"/>
      <c r="C3749" s="45"/>
    </row>
    <row r="3750" spans="2:3">
      <c r="B3750"/>
      <c r="C3750" s="45"/>
    </row>
    <row r="3751" spans="2:3">
      <c r="B3751"/>
      <c r="C3751" s="45"/>
    </row>
    <row r="3752" spans="2:3">
      <c r="B3752"/>
      <c r="C3752" s="45"/>
    </row>
    <row r="3753" spans="2:3">
      <c r="B3753"/>
      <c r="C3753" s="45"/>
    </row>
    <row r="3754" spans="2:3">
      <c r="B3754"/>
      <c r="C3754" s="45"/>
    </row>
    <row r="3755" spans="2:3">
      <c r="B3755"/>
      <c r="C3755" s="45"/>
    </row>
    <row r="3756" spans="2:3">
      <c r="B3756"/>
      <c r="C3756" s="45"/>
    </row>
    <row r="3757" spans="2:3">
      <c r="B3757"/>
      <c r="C3757" s="45"/>
    </row>
    <row r="3758" spans="2:3">
      <c r="B3758"/>
      <c r="C3758" s="45"/>
    </row>
    <row r="3759" spans="2:3">
      <c r="B3759"/>
      <c r="C3759" s="45"/>
    </row>
    <row r="3760" spans="2:3">
      <c r="B3760"/>
      <c r="C3760" s="45"/>
    </row>
    <row r="3761" spans="2:3">
      <c r="B3761"/>
      <c r="C3761" s="45"/>
    </row>
    <row r="3762" spans="2:3">
      <c r="B3762"/>
      <c r="C3762" s="45"/>
    </row>
    <row r="3763" spans="2:3">
      <c r="B3763"/>
      <c r="C3763" s="45"/>
    </row>
    <row r="3764" spans="2:3">
      <c r="B3764"/>
      <c r="C3764" s="45"/>
    </row>
    <row r="3765" spans="2:3">
      <c r="B3765"/>
      <c r="C3765" s="45"/>
    </row>
    <row r="3766" spans="2:3">
      <c r="B3766"/>
      <c r="C3766" s="45"/>
    </row>
    <row r="3767" spans="2:3">
      <c r="B3767"/>
      <c r="C3767" s="45"/>
    </row>
    <row r="3768" spans="2:3">
      <c r="B3768"/>
      <c r="C3768" s="45"/>
    </row>
    <row r="3769" spans="2:3">
      <c r="B3769"/>
      <c r="C3769" s="45"/>
    </row>
    <row r="3770" spans="2:3">
      <c r="B3770"/>
      <c r="C3770" s="45"/>
    </row>
    <row r="3771" spans="2:3">
      <c r="B3771"/>
      <c r="C3771" s="45"/>
    </row>
    <row r="3772" spans="2:3">
      <c r="B3772"/>
      <c r="C3772" s="45"/>
    </row>
    <row r="3773" spans="2:3">
      <c r="B3773"/>
      <c r="C3773" s="45"/>
    </row>
    <row r="3774" spans="2:3">
      <c r="B3774"/>
      <c r="C3774" s="45"/>
    </row>
    <row r="3775" spans="2:3">
      <c r="B3775"/>
      <c r="C3775" s="45"/>
    </row>
    <row r="3776" spans="2:3">
      <c r="B3776"/>
      <c r="C3776" s="45"/>
    </row>
    <row r="3777" spans="2:3">
      <c r="B3777"/>
      <c r="C3777" s="45"/>
    </row>
    <row r="3778" spans="2:3">
      <c r="B3778"/>
      <c r="C3778" s="45"/>
    </row>
    <row r="3779" spans="2:3">
      <c r="B3779"/>
      <c r="C3779" s="45"/>
    </row>
    <row r="3780" spans="2:3">
      <c r="B3780"/>
      <c r="C3780" s="45"/>
    </row>
    <row r="3781" spans="2:3">
      <c r="B3781"/>
      <c r="C3781" s="45"/>
    </row>
    <row r="3782" spans="2:3">
      <c r="B3782"/>
      <c r="C3782" s="45"/>
    </row>
    <row r="3783" spans="2:3">
      <c r="B3783"/>
      <c r="C3783" s="45"/>
    </row>
    <row r="3784" spans="2:3">
      <c r="B3784"/>
      <c r="C3784" s="45"/>
    </row>
    <row r="3785" spans="2:3">
      <c r="B3785"/>
      <c r="C3785" s="45"/>
    </row>
    <row r="3786" spans="2:3">
      <c r="B3786"/>
      <c r="C3786" s="45"/>
    </row>
    <row r="3787" spans="2:3">
      <c r="B3787"/>
      <c r="C3787" s="45"/>
    </row>
    <row r="3788" spans="2:3">
      <c r="B3788"/>
      <c r="C3788" s="45"/>
    </row>
    <row r="3789" spans="2:3">
      <c r="B3789"/>
      <c r="C3789" s="45"/>
    </row>
    <row r="3790" spans="2:3">
      <c r="B3790"/>
      <c r="C3790" s="45"/>
    </row>
    <row r="3791" spans="2:3">
      <c r="B3791"/>
      <c r="C3791" s="45"/>
    </row>
    <row r="3792" spans="2:3">
      <c r="B3792"/>
      <c r="C3792" s="45"/>
    </row>
    <row r="3793" spans="2:3">
      <c r="B3793"/>
      <c r="C3793" s="45"/>
    </row>
    <row r="3794" spans="2:3">
      <c r="B3794"/>
      <c r="C3794" s="45"/>
    </row>
    <row r="3795" spans="2:3">
      <c r="B3795"/>
      <c r="C3795" s="45"/>
    </row>
    <row r="3796" spans="2:3">
      <c r="B3796"/>
      <c r="C3796" s="45"/>
    </row>
    <row r="3797" spans="2:3">
      <c r="B3797"/>
      <c r="C3797" s="45"/>
    </row>
    <row r="3798" spans="2:3">
      <c r="B3798"/>
      <c r="C3798" s="45"/>
    </row>
    <row r="3799" spans="2:3">
      <c r="B3799"/>
      <c r="C3799" s="45"/>
    </row>
    <row r="3800" spans="2:3">
      <c r="B3800"/>
      <c r="C3800" s="45"/>
    </row>
    <row r="3801" spans="2:3">
      <c r="B3801"/>
      <c r="C3801" s="45"/>
    </row>
    <row r="3802" spans="2:3">
      <c r="B3802"/>
      <c r="C3802" s="45"/>
    </row>
    <row r="3803" spans="2:3">
      <c r="B3803"/>
      <c r="C3803" s="45"/>
    </row>
    <row r="3804" spans="2:3">
      <c r="B3804"/>
      <c r="C3804" s="45"/>
    </row>
    <row r="3805" spans="2:3">
      <c r="B3805"/>
      <c r="C3805" s="45"/>
    </row>
    <row r="3806" spans="2:3">
      <c r="B3806"/>
      <c r="C3806" s="45"/>
    </row>
    <row r="3807" spans="2:3">
      <c r="B3807"/>
      <c r="C3807" s="45"/>
    </row>
    <row r="3808" spans="2:3">
      <c r="B3808"/>
      <c r="C3808" s="45"/>
    </row>
    <row r="3809" spans="2:3">
      <c r="B3809"/>
      <c r="C3809" s="45"/>
    </row>
    <row r="3810" spans="2:3">
      <c r="B3810"/>
      <c r="C3810" s="45"/>
    </row>
    <row r="3811" spans="2:3">
      <c r="B3811"/>
      <c r="C3811" s="45"/>
    </row>
    <row r="3812" spans="2:3">
      <c r="B3812"/>
      <c r="C3812" s="45"/>
    </row>
    <row r="3813" spans="2:3">
      <c r="B3813"/>
      <c r="C3813" s="45"/>
    </row>
    <row r="3814" spans="2:3">
      <c r="B3814"/>
      <c r="C3814" s="45"/>
    </row>
    <row r="3815" spans="2:3">
      <c r="B3815"/>
      <c r="C3815" s="45"/>
    </row>
    <row r="3816" spans="2:3">
      <c r="B3816"/>
      <c r="C3816" s="45"/>
    </row>
    <row r="3817" spans="2:3">
      <c r="B3817"/>
      <c r="C3817" s="45"/>
    </row>
    <row r="3818" spans="2:3">
      <c r="B3818"/>
      <c r="C3818" s="45"/>
    </row>
    <row r="3819" spans="2:3">
      <c r="B3819"/>
      <c r="C3819" s="45"/>
    </row>
    <row r="3820" spans="2:3">
      <c r="B3820"/>
      <c r="C3820" s="45"/>
    </row>
    <row r="3821" spans="2:3">
      <c r="B3821"/>
      <c r="C3821" s="45"/>
    </row>
    <row r="3822" spans="2:3">
      <c r="B3822"/>
      <c r="C3822" s="45"/>
    </row>
    <row r="3823" spans="2:3">
      <c r="B3823"/>
      <c r="C3823" s="45"/>
    </row>
    <row r="3824" spans="2:3">
      <c r="B3824"/>
      <c r="C3824" s="45"/>
    </row>
    <row r="3825" spans="2:3">
      <c r="B3825"/>
      <c r="C3825" s="45"/>
    </row>
    <row r="3826" spans="2:3">
      <c r="B3826"/>
      <c r="C3826" s="45"/>
    </row>
    <row r="3827" spans="2:3">
      <c r="B3827"/>
      <c r="C3827" s="45"/>
    </row>
    <row r="3828" spans="2:3">
      <c r="B3828"/>
      <c r="C3828" s="45"/>
    </row>
    <row r="3829" spans="2:3">
      <c r="B3829"/>
      <c r="C3829" s="45"/>
    </row>
    <row r="3830" spans="2:3">
      <c r="B3830"/>
      <c r="C3830" s="45"/>
    </row>
    <row r="3831" spans="2:3">
      <c r="B3831"/>
      <c r="C3831" s="45"/>
    </row>
    <row r="3832" spans="2:3">
      <c r="B3832"/>
      <c r="C3832" s="45"/>
    </row>
    <row r="3833" spans="2:3">
      <c r="B3833"/>
      <c r="C3833" s="45"/>
    </row>
    <row r="3834" spans="2:3">
      <c r="B3834"/>
      <c r="C3834" s="45"/>
    </row>
    <row r="3835" spans="2:3">
      <c r="B3835"/>
      <c r="C3835" s="45"/>
    </row>
    <row r="3836" spans="2:3">
      <c r="B3836"/>
      <c r="C3836" s="45"/>
    </row>
    <row r="3837" spans="2:3">
      <c r="B3837"/>
      <c r="C3837" s="45"/>
    </row>
    <row r="3838" spans="2:3">
      <c r="B3838"/>
      <c r="C3838" s="45"/>
    </row>
    <row r="3839" spans="2:3">
      <c r="B3839"/>
      <c r="C3839" s="45"/>
    </row>
    <row r="3840" spans="2:3">
      <c r="B3840"/>
      <c r="C3840" s="45"/>
    </row>
    <row r="3841" spans="2:3">
      <c r="B3841"/>
      <c r="C3841" s="45"/>
    </row>
    <row r="3842" spans="2:3">
      <c r="B3842"/>
      <c r="C3842" s="45"/>
    </row>
    <row r="3843" spans="2:3">
      <c r="B3843"/>
      <c r="C3843" s="45"/>
    </row>
    <row r="3844" spans="2:3">
      <c r="B3844"/>
      <c r="C3844" s="45"/>
    </row>
    <row r="3845" spans="2:3">
      <c r="B3845"/>
      <c r="C3845" s="45"/>
    </row>
    <row r="3846" spans="2:3">
      <c r="B3846"/>
      <c r="C3846" s="45"/>
    </row>
    <row r="3847" spans="2:3">
      <c r="B3847"/>
      <c r="C3847" s="45"/>
    </row>
    <row r="3848" spans="2:3">
      <c r="B3848"/>
      <c r="C3848" s="45"/>
    </row>
    <row r="3849" spans="2:3">
      <c r="B3849"/>
      <c r="C3849" s="45"/>
    </row>
    <row r="3850" spans="2:3">
      <c r="B3850"/>
      <c r="C3850" s="45"/>
    </row>
    <row r="3851" spans="2:3">
      <c r="B3851"/>
      <c r="C3851" s="45"/>
    </row>
    <row r="3852" spans="2:3">
      <c r="B3852"/>
      <c r="C3852" s="45"/>
    </row>
    <row r="3853" spans="2:3">
      <c r="B3853"/>
      <c r="C3853" s="45"/>
    </row>
    <row r="3854" spans="2:3">
      <c r="B3854"/>
      <c r="C3854" s="45"/>
    </row>
    <row r="3855" spans="2:3">
      <c r="B3855"/>
      <c r="C3855" s="45"/>
    </row>
    <row r="3856" spans="2:3">
      <c r="B3856"/>
      <c r="C3856" s="45"/>
    </row>
    <row r="3857" spans="2:3">
      <c r="B3857"/>
      <c r="C3857" s="45"/>
    </row>
    <row r="3858" spans="2:3">
      <c r="B3858"/>
      <c r="C3858" s="45"/>
    </row>
    <row r="3859" spans="2:3">
      <c r="B3859"/>
      <c r="C3859" s="45"/>
    </row>
    <row r="3860" spans="2:3">
      <c r="B3860"/>
      <c r="C3860" s="45"/>
    </row>
    <row r="3861" spans="2:3">
      <c r="B3861"/>
      <c r="C3861" s="45"/>
    </row>
    <row r="3862" spans="2:3">
      <c r="B3862"/>
      <c r="C3862" s="45"/>
    </row>
    <row r="3863" spans="2:3">
      <c r="B3863"/>
      <c r="C3863" s="45"/>
    </row>
    <row r="3864" spans="2:3">
      <c r="B3864"/>
      <c r="C3864" s="45"/>
    </row>
    <row r="3865" spans="2:3">
      <c r="B3865"/>
      <c r="C3865" s="45"/>
    </row>
    <row r="3866" spans="2:3">
      <c r="B3866"/>
      <c r="C3866" s="45"/>
    </row>
    <row r="3867" spans="2:3">
      <c r="B3867"/>
      <c r="C3867" s="45"/>
    </row>
    <row r="3868" spans="2:3">
      <c r="B3868"/>
      <c r="C3868" s="45"/>
    </row>
    <row r="3869" spans="2:3">
      <c r="B3869"/>
      <c r="C3869" s="45"/>
    </row>
    <row r="3870" spans="2:3">
      <c r="B3870"/>
      <c r="C3870" s="45"/>
    </row>
    <row r="3871" spans="2:3">
      <c r="B3871"/>
      <c r="C3871" s="45"/>
    </row>
    <row r="3872" spans="2:3">
      <c r="B3872"/>
      <c r="C3872" s="45"/>
    </row>
    <row r="3873" spans="2:3">
      <c r="B3873"/>
      <c r="C3873" s="45"/>
    </row>
    <row r="3874" spans="2:3">
      <c r="B3874"/>
      <c r="C3874" s="45"/>
    </row>
    <row r="3875" spans="2:3">
      <c r="B3875"/>
      <c r="C3875" s="45"/>
    </row>
    <row r="3876" spans="2:3">
      <c r="B3876"/>
      <c r="C3876" s="45"/>
    </row>
    <row r="3877" spans="2:3">
      <c r="B3877"/>
      <c r="C3877" s="45"/>
    </row>
    <row r="3878" spans="2:3">
      <c r="B3878"/>
      <c r="C3878" s="45"/>
    </row>
    <row r="3879" spans="2:3">
      <c r="B3879"/>
      <c r="C3879" s="45"/>
    </row>
    <row r="3880" spans="2:3">
      <c r="B3880"/>
      <c r="C3880" s="45"/>
    </row>
    <row r="3881" spans="2:3">
      <c r="B3881"/>
      <c r="C3881" s="45"/>
    </row>
    <row r="3882" spans="2:3">
      <c r="B3882"/>
      <c r="C3882" s="45"/>
    </row>
    <row r="3883" spans="2:3">
      <c r="B3883"/>
      <c r="C3883" s="45"/>
    </row>
    <row r="3884" spans="2:3">
      <c r="B3884"/>
      <c r="C3884" s="45"/>
    </row>
    <row r="3885" spans="2:3">
      <c r="B3885"/>
      <c r="C3885" s="45"/>
    </row>
    <row r="3886" spans="2:3">
      <c r="B3886"/>
      <c r="C3886" s="45"/>
    </row>
    <row r="3887" spans="2:3">
      <c r="B3887"/>
      <c r="C3887" s="45"/>
    </row>
    <row r="3888" spans="2:3">
      <c r="B3888"/>
      <c r="C3888" s="45"/>
    </row>
    <row r="3889" spans="2:3">
      <c r="B3889"/>
      <c r="C3889" s="45"/>
    </row>
    <row r="3890" spans="2:3">
      <c r="B3890"/>
      <c r="C3890" s="45"/>
    </row>
    <row r="3891" spans="2:3">
      <c r="B3891"/>
      <c r="C3891" s="45"/>
    </row>
    <row r="3892" spans="2:3">
      <c r="B3892"/>
      <c r="C3892" s="45"/>
    </row>
    <row r="3893" spans="2:3">
      <c r="B3893"/>
      <c r="C3893" s="45"/>
    </row>
    <row r="3894" spans="2:3">
      <c r="B3894"/>
      <c r="C3894" s="45"/>
    </row>
    <row r="3895" spans="2:3">
      <c r="B3895"/>
      <c r="C3895" s="45"/>
    </row>
    <row r="3896" spans="2:3">
      <c r="B3896"/>
      <c r="C3896" s="45"/>
    </row>
    <row r="3897" spans="2:3">
      <c r="B3897"/>
      <c r="C3897" s="45"/>
    </row>
    <row r="3898" spans="2:3">
      <c r="B3898"/>
      <c r="C3898" s="45"/>
    </row>
    <row r="3899" spans="2:3">
      <c r="B3899"/>
      <c r="C3899" s="45"/>
    </row>
    <row r="3900" spans="2:3">
      <c r="B3900"/>
      <c r="C3900" s="45"/>
    </row>
    <row r="3901" spans="2:3">
      <c r="B3901"/>
      <c r="C3901" s="45"/>
    </row>
    <row r="3902" spans="2:3">
      <c r="B3902"/>
      <c r="C3902" s="45"/>
    </row>
    <row r="3903" spans="2:3">
      <c r="B3903"/>
      <c r="C3903" s="45"/>
    </row>
    <row r="3904" spans="2:3">
      <c r="B3904"/>
      <c r="C3904" s="45"/>
    </row>
    <row r="3905" spans="2:3">
      <c r="B3905"/>
      <c r="C3905" s="45"/>
    </row>
    <row r="3906" spans="2:3">
      <c r="B3906"/>
      <c r="C3906" s="45"/>
    </row>
    <row r="3907" spans="2:3">
      <c r="B3907"/>
      <c r="C3907" s="45"/>
    </row>
    <row r="3908" spans="2:3">
      <c r="B3908"/>
      <c r="C3908" s="45"/>
    </row>
    <row r="3909" spans="2:3">
      <c r="B3909"/>
      <c r="C3909" s="45"/>
    </row>
    <row r="3910" spans="2:3">
      <c r="B3910"/>
      <c r="C3910" s="45"/>
    </row>
    <row r="3911" spans="2:3">
      <c r="B3911"/>
      <c r="C3911" s="45"/>
    </row>
    <row r="3912" spans="2:3">
      <c r="B3912"/>
      <c r="C3912" s="45"/>
    </row>
    <row r="3913" spans="2:3">
      <c r="B3913"/>
      <c r="C3913" s="45"/>
    </row>
    <row r="3914" spans="2:3">
      <c r="B3914"/>
      <c r="C3914" s="45"/>
    </row>
    <row r="3915" spans="2:3">
      <c r="B3915"/>
      <c r="C3915" s="45"/>
    </row>
    <row r="3916" spans="2:3">
      <c r="B3916"/>
      <c r="C3916" s="45"/>
    </row>
    <row r="3917" spans="2:3">
      <c r="B3917"/>
      <c r="C3917" s="45"/>
    </row>
    <row r="3918" spans="2:3">
      <c r="B3918"/>
      <c r="C3918" s="45"/>
    </row>
    <row r="3919" spans="2:3">
      <c r="B3919"/>
      <c r="C3919" s="45"/>
    </row>
    <row r="3920" spans="2:3">
      <c r="B3920"/>
      <c r="C3920" s="45"/>
    </row>
    <row r="3921" spans="2:3">
      <c r="B3921"/>
      <c r="C3921" s="45"/>
    </row>
    <row r="3922" spans="2:3">
      <c r="B3922"/>
      <c r="C3922" s="45"/>
    </row>
    <row r="3923" spans="2:3">
      <c r="B3923"/>
      <c r="C3923" s="45"/>
    </row>
    <row r="3924" spans="2:3">
      <c r="B3924"/>
      <c r="C3924" s="45"/>
    </row>
    <row r="3925" spans="2:3">
      <c r="B3925"/>
      <c r="C3925" s="45"/>
    </row>
    <row r="3926" spans="2:3">
      <c r="B3926"/>
      <c r="C3926" s="45"/>
    </row>
    <row r="3927" spans="2:3">
      <c r="B3927"/>
      <c r="C3927" s="45"/>
    </row>
    <row r="3928" spans="2:3">
      <c r="B3928"/>
      <c r="C3928" s="45"/>
    </row>
    <row r="3929" spans="2:3">
      <c r="B3929"/>
      <c r="C3929" s="45"/>
    </row>
    <row r="3930" spans="2:3">
      <c r="B3930"/>
      <c r="C3930" s="45"/>
    </row>
    <row r="3931" spans="2:3">
      <c r="B3931"/>
      <c r="C3931" s="45"/>
    </row>
    <row r="3932" spans="2:3">
      <c r="B3932"/>
      <c r="C3932" s="45"/>
    </row>
    <row r="3933" spans="2:3">
      <c r="B3933"/>
      <c r="C3933" s="45"/>
    </row>
    <row r="3934" spans="2:3">
      <c r="B3934"/>
      <c r="C3934" s="45"/>
    </row>
    <row r="3935" spans="2:3">
      <c r="B3935"/>
      <c r="C3935" s="45"/>
    </row>
    <row r="3936" spans="2:3">
      <c r="B3936"/>
      <c r="C3936" s="45"/>
    </row>
    <row r="3937" spans="2:3">
      <c r="B3937"/>
      <c r="C3937" s="45"/>
    </row>
    <row r="3938" spans="2:3">
      <c r="B3938"/>
      <c r="C3938" s="45"/>
    </row>
    <row r="3939" spans="2:3">
      <c r="B3939"/>
      <c r="C3939" s="45"/>
    </row>
    <row r="3940" spans="2:3">
      <c r="B3940"/>
      <c r="C3940" s="45"/>
    </row>
    <row r="3941" spans="2:3">
      <c r="B3941"/>
      <c r="C3941" s="45"/>
    </row>
    <row r="3942" spans="2:3">
      <c r="B3942"/>
      <c r="C3942" s="45"/>
    </row>
    <row r="3943" spans="2:3">
      <c r="B3943"/>
      <c r="C3943" s="45"/>
    </row>
    <row r="3944" spans="2:3">
      <c r="B3944"/>
      <c r="C3944" s="45"/>
    </row>
    <row r="3945" spans="2:3">
      <c r="B3945"/>
      <c r="C3945" s="45"/>
    </row>
    <row r="3946" spans="2:3">
      <c r="B3946"/>
      <c r="C3946" s="45"/>
    </row>
    <row r="3947" spans="2:3">
      <c r="B3947"/>
      <c r="C3947" s="45"/>
    </row>
    <row r="3948" spans="2:3">
      <c r="B3948"/>
      <c r="C3948" s="45"/>
    </row>
    <row r="3949" spans="2:3">
      <c r="B3949"/>
      <c r="C3949" s="45"/>
    </row>
    <row r="3950" spans="2:3">
      <c r="B3950"/>
      <c r="C3950" s="45"/>
    </row>
    <row r="3951" spans="2:3">
      <c r="B3951"/>
      <c r="C3951" s="45"/>
    </row>
    <row r="3952" spans="2:3">
      <c r="B3952"/>
      <c r="C3952" s="45"/>
    </row>
    <row r="3953" spans="2:3">
      <c r="B3953"/>
      <c r="C3953" s="45"/>
    </row>
    <row r="3954" spans="2:3">
      <c r="B3954"/>
      <c r="C3954" s="45"/>
    </row>
    <row r="3955" spans="2:3">
      <c r="B3955"/>
      <c r="C3955" s="45"/>
    </row>
    <row r="3956" spans="2:3">
      <c r="B3956"/>
      <c r="C3956" s="45"/>
    </row>
    <row r="3957" spans="2:3">
      <c r="B3957"/>
      <c r="C3957" s="45"/>
    </row>
    <row r="3958" spans="2:3">
      <c r="B3958"/>
      <c r="C3958" s="45"/>
    </row>
    <row r="3959" spans="2:3">
      <c r="B3959"/>
      <c r="C3959" s="45"/>
    </row>
    <row r="3960" spans="2:3">
      <c r="B3960"/>
      <c r="C3960" s="45"/>
    </row>
    <row r="3961" spans="2:3">
      <c r="B3961"/>
      <c r="C3961" s="45"/>
    </row>
    <row r="3962" spans="2:3">
      <c r="B3962"/>
      <c r="C3962" s="45"/>
    </row>
    <row r="3963" spans="2:3">
      <c r="B3963"/>
      <c r="C3963" s="45"/>
    </row>
    <row r="3964" spans="2:3">
      <c r="B3964"/>
      <c r="C3964" s="45"/>
    </row>
    <row r="3965" spans="2:3">
      <c r="B3965"/>
      <c r="C3965" s="45"/>
    </row>
    <row r="3966" spans="2:3">
      <c r="B3966"/>
      <c r="C3966" s="45"/>
    </row>
    <row r="3967" spans="2:3">
      <c r="B3967"/>
      <c r="C3967" s="45"/>
    </row>
    <row r="3968" spans="2:3">
      <c r="B3968"/>
      <c r="C3968" s="45"/>
    </row>
    <row r="3969" spans="2:3">
      <c r="B3969"/>
      <c r="C3969" s="45"/>
    </row>
    <row r="3970" spans="2:3">
      <c r="B3970"/>
      <c r="C3970" s="45"/>
    </row>
    <row r="3971" spans="2:3">
      <c r="B3971"/>
      <c r="C3971" s="45"/>
    </row>
    <row r="3972" spans="2:3">
      <c r="B3972"/>
      <c r="C3972" s="45"/>
    </row>
    <row r="3973" spans="2:3">
      <c r="B3973"/>
      <c r="C3973" s="45"/>
    </row>
    <row r="3974" spans="2:3">
      <c r="B3974"/>
      <c r="C3974" s="45"/>
    </row>
    <row r="3975" spans="2:3">
      <c r="B3975"/>
      <c r="C3975" s="45"/>
    </row>
    <row r="3976" spans="2:3">
      <c r="B3976"/>
      <c r="C3976" s="45"/>
    </row>
    <row r="3977" spans="2:3">
      <c r="B3977"/>
      <c r="C3977" s="45"/>
    </row>
    <row r="3978" spans="2:3">
      <c r="B3978"/>
      <c r="C3978" s="45"/>
    </row>
    <row r="3979" spans="2:3">
      <c r="B3979"/>
      <c r="C3979" s="45"/>
    </row>
    <row r="3980" spans="2:3">
      <c r="B3980"/>
      <c r="C3980" s="45"/>
    </row>
    <row r="3981" spans="2:3">
      <c r="B3981"/>
      <c r="C3981" s="45"/>
    </row>
    <row r="3982" spans="2:3">
      <c r="B3982"/>
      <c r="C3982" s="45"/>
    </row>
    <row r="3983" spans="2:3">
      <c r="B3983"/>
      <c r="C3983" s="45"/>
    </row>
    <row r="3984" spans="2:3">
      <c r="B3984"/>
      <c r="C3984" s="45"/>
    </row>
    <row r="3985" spans="2:3">
      <c r="B3985"/>
      <c r="C3985" s="45"/>
    </row>
    <row r="3986" spans="2:3">
      <c r="B3986"/>
      <c r="C3986" s="45"/>
    </row>
    <row r="3987" spans="2:3">
      <c r="B3987"/>
      <c r="C3987" s="45"/>
    </row>
    <row r="3988" spans="2:3">
      <c r="B3988"/>
      <c r="C3988" s="45"/>
    </row>
    <row r="3989" spans="2:3">
      <c r="B3989"/>
      <c r="C3989" s="45"/>
    </row>
    <row r="3990" spans="2:3">
      <c r="B3990"/>
      <c r="C3990" s="45"/>
    </row>
    <row r="3991" spans="2:3">
      <c r="B3991"/>
      <c r="C3991" s="45"/>
    </row>
    <row r="3992" spans="2:3">
      <c r="B3992"/>
      <c r="C3992" s="45"/>
    </row>
    <row r="3993" spans="2:3">
      <c r="B3993"/>
      <c r="C3993" s="45"/>
    </row>
    <row r="3994" spans="2:3">
      <c r="B3994"/>
      <c r="C3994" s="45"/>
    </row>
    <row r="3995" spans="2:3">
      <c r="B3995"/>
      <c r="C3995" s="45"/>
    </row>
    <row r="3996" spans="2:3">
      <c r="B3996"/>
      <c r="C3996" s="45"/>
    </row>
    <row r="3997" spans="2:3">
      <c r="B3997"/>
      <c r="C3997" s="45"/>
    </row>
    <row r="3998" spans="2:3">
      <c r="B3998"/>
      <c r="C3998" s="45"/>
    </row>
    <row r="3999" spans="2:3">
      <c r="B3999"/>
      <c r="C3999" s="45"/>
    </row>
    <row r="4000" spans="2:3">
      <c r="B4000"/>
      <c r="C4000" s="45"/>
    </row>
    <row r="4001" spans="2:3">
      <c r="B4001"/>
      <c r="C4001" s="45"/>
    </row>
    <row r="4002" spans="2:3">
      <c r="B4002"/>
      <c r="C4002" s="45"/>
    </row>
    <row r="4003" spans="2:3">
      <c r="B4003"/>
      <c r="C4003" s="45"/>
    </row>
    <row r="4004" spans="2:3">
      <c r="B4004"/>
      <c r="C4004" s="45"/>
    </row>
    <row r="4005" spans="2:3">
      <c r="B4005"/>
      <c r="C4005" s="45"/>
    </row>
    <row r="4006" spans="2:3">
      <c r="B4006"/>
      <c r="C4006" s="45"/>
    </row>
    <row r="4007" spans="2:3">
      <c r="B4007"/>
      <c r="C4007" s="45"/>
    </row>
    <row r="4008" spans="2:3">
      <c r="B4008"/>
      <c r="C4008" s="45"/>
    </row>
    <row r="4009" spans="2:3">
      <c r="B4009"/>
      <c r="C4009" s="45"/>
    </row>
    <row r="4010" spans="2:3">
      <c r="B4010"/>
      <c r="C4010" s="45"/>
    </row>
    <row r="4011" spans="2:3">
      <c r="B4011"/>
      <c r="C4011" s="45"/>
    </row>
    <row r="4012" spans="2:3">
      <c r="B4012"/>
      <c r="C4012" s="45"/>
    </row>
    <row r="4013" spans="2:3">
      <c r="B4013"/>
      <c r="C4013" s="45"/>
    </row>
    <row r="4014" spans="2:3">
      <c r="B4014"/>
      <c r="C4014" s="45"/>
    </row>
    <row r="4015" spans="2:3">
      <c r="B4015"/>
      <c r="C4015" s="45"/>
    </row>
    <row r="4016" spans="2:3">
      <c r="B4016"/>
      <c r="C4016" s="45"/>
    </row>
    <row r="4017" spans="2:3">
      <c r="B4017"/>
      <c r="C4017" s="45"/>
    </row>
    <row r="4018" spans="2:3">
      <c r="B4018"/>
      <c r="C4018" s="45"/>
    </row>
    <row r="4019" spans="2:3">
      <c r="B4019"/>
      <c r="C4019" s="45"/>
    </row>
    <row r="4020" spans="2:3">
      <c r="B4020"/>
      <c r="C4020" s="45"/>
    </row>
    <row r="4021" spans="2:3">
      <c r="B4021"/>
      <c r="C4021" s="45"/>
    </row>
    <row r="4022" spans="2:3">
      <c r="B4022"/>
      <c r="C4022" s="45"/>
    </row>
    <row r="4023" spans="2:3">
      <c r="B4023"/>
      <c r="C4023" s="45"/>
    </row>
    <row r="4024" spans="2:3">
      <c r="B4024"/>
      <c r="C4024" s="45"/>
    </row>
    <row r="4025" spans="2:3">
      <c r="B4025"/>
      <c r="C4025" s="45"/>
    </row>
    <row r="4026" spans="2:3">
      <c r="B4026"/>
      <c r="C4026" s="45"/>
    </row>
    <row r="4027" spans="2:3">
      <c r="B4027"/>
      <c r="C4027" s="45"/>
    </row>
    <row r="4028" spans="2:3">
      <c r="B4028"/>
      <c r="C4028" s="45"/>
    </row>
    <row r="4029" spans="2:3">
      <c r="B4029"/>
      <c r="C4029" s="45"/>
    </row>
    <row r="4030" spans="2:3">
      <c r="B4030"/>
      <c r="C4030" s="45"/>
    </row>
    <row r="4031" spans="2:3">
      <c r="B4031"/>
      <c r="C4031" s="45"/>
    </row>
    <row r="4032" spans="2:3">
      <c r="B4032"/>
      <c r="C4032" s="45"/>
    </row>
    <row r="4033" spans="2:3">
      <c r="B4033"/>
      <c r="C4033" s="45"/>
    </row>
    <row r="4034" spans="2:3">
      <c r="B4034"/>
      <c r="C4034" s="45"/>
    </row>
    <row r="4035" spans="2:3">
      <c r="B4035"/>
      <c r="C4035" s="45"/>
    </row>
    <row r="4036" spans="2:3">
      <c r="B4036"/>
      <c r="C4036" s="45"/>
    </row>
    <row r="4037" spans="2:3">
      <c r="B4037"/>
      <c r="C4037" s="45"/>
    </row>
    <row r="4038" spans="2:3">
      <c r="B4038"/>
      <c r="C4038" s="45"/>
    </row>
    <row r="4039" spans="2:3">
      <c r="B4039"/>
      <c r="C4039" s="45"/>
    </row>
    <row r="4040" spans="2:3">
      <c r="B4040"/>
      <c r="C4040" s="45"/>
    </row>
    <row r="4041" spans="2:3">
      <c r="B4041"/>
      <c r="C4041" s="45"/>
    </row>
    <row r="4042" spans="2:3">
      <c r="B4042"/>
      <c r="C4042" s="45"/>
    </row>
    <row r="4043" spans="2:3">
      <c r="B4043"/>
      <c r="C4043" s="45"/>
    </row>
    <row r="4044" spans="2:3">
      <c r="B4044"/>
      <c r="C4044" s="45"/>
    </row>
    <row r="4045" spans="2:3">
      <c r="B4045"/>
      <c r="C4045" s="45"/>
    </row>
    <row r="4046" spans="2:3">
      <c r="B4046"/>
      <c r="C4046" s="45"/>
    </row>
    <row r="4047" spans="2:3">
      <c r="B4047"/>
      <c r="C4047" s="45"/>
    </row>
    <row r="4048" spans="2:3">
      <c r="B4048"/>
      <c r="C4048" s="45"/>
    </row>
    <row r="4049" spans="2:3">
      <c r="B4049"/>
      <c r="C4049" s="45"/>
    </row>
    <row r="4050" spans="2:3">
      <c r="B4050"/>
      <c r="C4050" s="45"/>
    </row>
    <row r="4051" spans="2:3">
      <c r="B4051"/>
      <c r="C4051" s="45"/>
    </row>
    <row r="4052" spans="2:3">
      <c r="B4052"/>
      <c r="C4052" s="45"/>
    </row>
    <row r="4053" spans="2:3">
      <c r="B4053"/>
      <c r="C4053" s="45"/>
    </row>
    <row r="4054" spans="2:3">
      <c r="B4054"/>
      <c r="C4054" s="45"/>
    </row>
    <row r="4055" spans="2:3">
      <c r="B4055"/>
      <c r="C4055" s="45"/>
    </row>
    <row r="4056" spans="2:3">
      <c r="B4056"/>
      <c r="C4056" s="45"/>
    </row>
    <row r="4057" spans="2:3">
      <c r="B4057"/>
      <c r="C4057" s="45"/>
    </row>
    <row r="4058" spans="2:3">
      <c r="B4058"/>
      <c r="C4058" s="45"/>
    </row>
    <row r="4059" spans="2:3">
      <c r="B4059"/>
      <c r="C4059" s="45"/>
    </row>
    <row r="4060" spans="2:3">
      <c r="B4060"/>
      <c r="C4060" s="45"/>
    </row>
    <row r="4061" spans="2:3">
      <c r="B4061"/>
      <c r="C4061" s="45"/>
    </row>
    <row r="4062" spans="2:3">
      <c r="B4062"/>
      <c r="C4062" s="45"/>
    </row>
    <row r="4063" spans="2:3">
      <c r="B4063"/>
      <c r="C4063" s="45"/>
    </row>
    <row r="4064" spans="2:3">
      <c r="B4064"/>
      <c r="C4064" s="45"/>
    </row>
    <row r="4065" spans="2:3">
      <c r="B4065"/>
      <c r="C4065" s="45"/>
    </row>
    <row r="4066" spans="2:3">
      <c r="B4066"/>
      <c r="C4066" s="45"/>
    </row>
    <row r="4067" spans="2:3">
      <c r="B4067"/>
      <c r="C4067" s="45"/>
    </row>
    <row r="4068" spans="2:3">
      <c r="B4068"/>
      <c r="C4068" s="45"/>
    </row>
    <row r="4069" spans="2:3">
      <c r="B4069"/>
      <c r="C4069" s="45"/>
    </row>
    <row r="4070" spans="2:3">
      <c r="B4070"/>
      <c r="C4070" s="45"/>
    </row>
    <row r="4071" spans="2:3">
      <c r="B4071"/>
      <c r="C4071" s="45"/>
    </row>
    <row r="4072" spans="2:3">
      <c r="B4072"/>
      <c r="C4072" s="45"/>
    </row>
    <row r="4073" spans="2:3">
      <c r="B4073"/>
      <c r="C4073" s="45"/>
    </row>
    <row r="4074" spans="2:3">
      <c r="B4074"/>
      <c r="C4074" s="45"/>
    </row>
    <row r="4075" spans="2:3">
      <c r="B4075"/>
      <c r="C4075" s="45"/>
    </row>
    <row r="4076" spans="2:3">
      <c r="B4076"/>
      <c r="C4076" s="45"/>
    </row>
    <row r="4077" spans="2:3">
      <c r="B4077"/>
      <c r="C4077" s="45"/>
    </row>
    <row r="4078" spans="2:3">
      <c r="B4078"/>
      <c r="C4078" s="45"/>
    </row>
    <row r="4079" spans="2:3">
      <c r="B4079"/>
      <c r="C4079" s="45"/>
    </row>
    <row r="4080" spans="2:3">
      <c r="B4080"/>
      <c r="C4080" s="45"/>
    </row>
    <row r="4081" spans="2:3">
      <c r="B4081"/>
      <c r="C4081" s="45"/>
    </row>
    <row r="4082" spans="2:3">
      <c r="B4082"/>
      <c r="C4082" s="45"/>
    </row>
    <row r="4083" spans="2:3">
      <c r="B4083"/>
      <c r="C4083" s="45"/>
    </row>
    <row r="4084" spans="2:3">
      <c r="B4084"/>
      <c r="C4084" s="45"/>
    </row>
    <row r="4085" spans="2:3">
      <c r="B4085"/>
      <c r="C4085" s="45"/>
    </row>
    <row r="4086" spans="2:3">
      <c r="B4086"/>
      <c r="C4086" s="45"/>
    </row>
    <row r="4087" spans="2:3">
      <c r="B4087"/>
      <c r="C4087" s="45"/>
    </row>
    <row r="4088" spans="2:3">
      <c r="B4088"/>
      <c r="C4088" s="45"/>
    </row>
    <row r="4089" spans="2:3">
      <c r="B4089"/>
      <c r="C4089" s="45"/>
    </row>
    <row r="4090" spans="2:3">
      <c r="B4090"/>
      <c r="C4090" s="45"/>
    </row>
    <row r="4091" spans="2:3">
      <c r="B4091"/>
      <c r="C4091" s="45"/>
    </row>
    <row r="4092" spans="2:3">
      <c r="B4092"/>
      <c r="C4092" s="45"/>
    </row>
    <row r="4093" spans="2:3">
      <c r="B4093"/>
      <c r="C4093" s="45"/>
    </row>
    <row r="4094" spans="2:3">
      <c r="B4094"/>
      <c r="C4094" s="45"/>
    </row>
    <row r="4095" spans="2:3">
      <c r="B4095"/>
      <c r="C4095" s="45"/>
    </row>
    <row r="4096" spans="2:3">
      <c r="B4096"/>
      <c r="C4096" s="45"/>
    </row>
    <row r="4097" spans="2:3">
      <c r="B4097"/>
      <c r="C4097" s="45"/>
    </row>
    <row r="4098" spans="2:3">
      <c r="B4098"/>
      <c r="C4098" s="45"/>
    </row>
    <row r="4099" spans="2:3">
      <c r="B4099"/>
      <c r="C4099" s="45"/>
    </row>
    <row r="4100" spans="2:3">
      <c r="B4100"/>
      <c r="C4100" s="45"/>
    </row>
    <row r="4101" spans="2:3">
      <c r="B4101"/>
      <c r="C4101" s="45"/>
    </row>
    <row r="4102" spans="2:3">
      <c r="B4102"/>
      <c r="C4102" s="45"/>
    </row>
    <row r="4103" spans="2:3">
      <c r="B4103"/>
      <c r="C4103" s="45"/>
    </row>
    <row r="4104" spans="2:3">
      <c r="B4104"/>
      <c r="C4104" s="45"/>
    </row>
    <row r="4105" spans="2:3">
      <c r="B4105"/>
      <c r="C4105" s="45"/>
    </row>
    <row r="4106" spans="2:3">
      <c r="B4106"/>
      <c r="C4106" s="45"/>
    </row>
    <row r="4107" spans="2:3">
      <c r="B4107"/>
      <c r="C4107" s="45"/>
    </row>
    <row r="4108" spans="2:3">
      <c r="B4108"/>
      <c r="C4108" s="45"/>
    </row>
    <row r="4109" spans="2:3">
      <c r="B4109"/>
      <c r="C4109" s="45"/>
    </row>
    <row r="4110" spans="2:3">
      <c r="B4110"/>
      <c r="C4110" s="45"/>
    </row>
    <row r="4111" spans="2:3">
      <c r="B4111"/>
      <c r="C4111" s="45"/>
    </row>
    <row r="4112" spans="2:3">
      <c r="B4112"/>
      <c r="C4112" s="45"/>
    </row>
    <row r="4113" spans="2:3">
      <c r="B4113"/>
      <c r="C4113" s="45"/>
    </row>
    <row r="4114" spans="2:3">
      <c r="B4114"/>
      <c r="C4114" s="45"/>
    </row>
    <row r="4115" spans="2:3">
      <c r="B4115"/>
      <c r="C4115" s="45"/>
    </row>
    <row r="4116" spans="2:3">
      <c r="B4116"/>
      <c r="C4116" s="45"/>
    </row>
    <row r="4117" spans="2:3">
      <c r="B4117"/>
      <c r="C4117" s="45"/>
    </row>
    <row r="4118" spans="2:3">
      <c r="B4118"/>
      <c r="C4118" s="45"/>
    </row>
    <row r="4119" spans="2:3">
      <c r="B4119"/>
      <c r="C4119" s="45"/>
    </row>
    <row r="4120" spans="2:3">
      <c r="B4120"/>
      <c r="C4120" s="45"/>
    </row>
    <row r="4121" spans="2:3">
      <c r="B4121"/>
      <c r="C4121" s="45"/>
    </row>
    <row r="4122" spans="2:3">
      <c r="B4122"/>
      <c r="C4122" s="45"/>
    </row>
    <row r="4123" spans="2:3">
      <c r="B4123"/>
      <c r="C4123" s="45"/>
    </row>
    <row r="4124" spans="2:3">
      <c r="B4124"/>
      <c r="C4124" s="45"/>
    </row>
    <row r="4125" spans="2:3">
      <c r="B4125"/>
      <c r="C4125" s="45"/>
    </row>
    <row r="4126" spans="2:3">
      <c r="B4126"/>
      <c r="C4126" s="45"/>
    </row>
    <row r="4127" spans="2:3">
      <c r="B4127"/>
      <c r="C4127" s="45"/>
    </row>
    <row r="4128" spans="2:3">
      <c r="B4128"/>
      <c r="C4128" s="45"/>
    </row>
    <row r="4129" spans="2:3">
      <c r="B4129"/>
      <c r="C4129" s="45"/>
    </row>
    <row r="4130" spans="2:3">
      <c r="B4130"/>
      <c r="C4130" s="45"/>
    </row>
    <row r="4131" spans="2:3">
      <c r="B4131"/>
      <c r="C4131" s="45"/>
    </row>
    <row r="4132" spans="2:3">
      <c r="B4132"/>
      <c r="C4132" s="45"/>
    </row>
    <row r="4133" spans="2:3">
      <c r="B4133"/>
      <c r="C4133" s="45"/>
    </row>
    <row r="4134" spans="2:3">
      <c r="B4134"/>
      <c r="C4134" s="45"/>
    </row>
    <row r="4135" spans="2:3">
      <c r="B4135"/>
      <c r="C4135" s="45"/>
    </row>
    <row r="4136" spans="2:3">
      <c r="B4136"/>
      <c r="C4136" s="45"/>
    </row>
    <row r="4137" spans="2:3">
      <c r="B4137"/>
      <c r="C4137" s="45"/>
    </row>
    <row r="4138" spans="2:3">
      <c r="B4138"/>
      <c r="C4138" s="45"/>
    </row>
    <row r="4139" spans="2:3">
      <c r="B4139"/>
      <c r="C4139" s="45"/>
    </row>
    <row r="4140" spans="2:3">
      <c r="B4140"/>
      <c r="C4140" s="45"/>
    </row>
    <row r="4141" spans="2:3">
      <c r="B4141"/>
      <c r="C4141" s="45"/>
    </row>
    <row r="4142" spans="2:3">
      <c r="B4142"/>
      <c r="C4142" s="45"/>
    </row>
    <row r="4143" spans="2:3">
      <c r="B4143"/>
      <c r="C4143" s="45"/>
    </row>
    <row r="4144" spans="2:3">
      <c r="B4144"/>
      <c r="C4144" s="45"/>
    </row>
    <row r="4145" spans="2:3">
      <c r="B4145"/>
      <c r="C4145" s="45"/>
    </row>
    <row r="4146" spans="2:3">
      <c r="B4146"/>
      <c r="C4146" s="45"/>
    </row>
    <row r="4147" spans="2:3">
      <c r="B4147"/>
      <c r="C4147" s="45"/>
    </row>
    <row r="4148" spans="2:3">
      <c r="B4148"/>
      <c r="C4148" s="45"/>
    </row>
    <row r="4149" spans="2:3">
      <c r="B4149"/>
      <c r="C4149" s="45"/>
    </row>
    <row r="4150" spans="2:3">
      <c r="B4150"/>
      <c r="C4150" s="45"/>
    </row>
    <row r="4151" spans="2:3">
      <c r="B4151"/>
      <c r="C4151" s="45"/>
    </row>
    <row r="4152" spans="2:3">
      <c r="B4152"/>
      <c r="C4152" s="45"/>
    </row>
    <row r="4153" spans="2:3">
      <c r="B4153"/>
      <c r="C4153" s="45"/>
    </row>
    <row r="4154" spans="2:3">
      <c r="B4154"/>
      <c r="C4154" s="45"/>
    </row>
    <row r="4155" spans="2:3">
      <c r="B4155"/>
      <c r="C4155" s="45"/>
    </row>
    <row r="4156" spans="2:3">
      <c r="B4156"/>
      <c r="C4156" s="45"/>
    </row>
    <row r="4157" spans="2:3">
      <c r="B4157"/>
      <c r="C4157" s="45"/>
    </row>
    <row r="4158" spans="2:3">
      <c r="B4158"/>
      <c r="C4158" s="45"/>
    </row>
    <row r="4159" spans="2:3">
      <c r="B4159"/>
      <c r="C4159" s="45"/>
    </row>
    <row r="4160" spans="2:3">
      <c r="B4160"/>
      <c r="C4160" s="45"/>
    </row>
    <row r="4161" spans="2:3">
      <c r="B4161"/>
      <c r="C4161" s="45"/>
    </row>
    <row r="4162" spans="2:3">
      <c r="B4162"/>
      <c r="C4162" s="45"/>
    </row>
    <row r="4163" spans="2:3">
      <c r="B4163"/>
      <c r="C4163" s="45"/>
    </row>
    <row r="4164" spans="2:3">
      <c r="B4164"/>
      <c r="C4164" s="45"/>
    </row>
    <row r="4165" spans="2:3">
      <c r="B4165"/>
      <c r="C4165" s="45"/>
    </row>
    <row r="4166" spans="2:3">
      <c r="B4166"/>
      <c r="C4166" s="45"/>
    </row>
    <row r="4167" spans="2:3">
      <c r="B4167"/>
      <c r="C4167" s="45"/>
    </row>
    <row r="4168" spans="2:3">
      <c r="B4168"/>
      <c r="C4168" s="45"/>
    </row>
    <row r="4169" spans="2:3">
      <c r="B4169"/>
      <c r="C4169" s="45"/>
    </row>
    <row r="4170" spans="2:3">
      <c r="B4170"/>
      <c r="C4170" s="45"/>
    </row>
    <row r="4171" spans="2:3">
      <c r="B4171"/>
      <c r="C4171" s="45"/>
    </row>
    <row r="4172" spans="2:3">
      <c r="B4172"/>
      <c r="C4172" s="45"/>
    </row>
    <row r="4173" spans="2:3">
      <c r="B4173"/>
      <c r="C4173" s="45"/>
    </row>
    <row r="4174" spans="2:3">
      <c r="B4174"/>
      <c r="C4174" s="45"/>
    </row>
    <row r="4175" spans="2:3">
      <c r="B4175"/>
      <c r="C4175" s="45"/>
    </row>
    <row r="4176" spans="2:3">
      <c r="B4176"/>
      <c r="C4176" s="45"/>
    </row>
    <row r="4177" spans="2:3">
      <c r="B4177"/>
      <c r="C4177" s="45"/>
    </row>
    <row r="4178" spans="2:3">
      <c r="B4178"/>
      <c r="C4178" s="45"/>
    </row>
    <row r="4179" spans="2:3">
      <c r="B4179"/>
      <c r="C4179" s="45"/>
    </row>
    <row r="4180" spans="2:3">
      <c r="B4180"/>
      <c r="C4180" s="45"/>
    </row>
    <row r="4181" spans="2:3">
      <c r="B4181"/>
      <c r="C4181" s="45"/>
    </row>
    <row r="4182" spans="2:3">
      <c r="B4182"/>
      <c r="C4182" s="45"/>
    </row>
    <row r="4183" spans="2:3">
      <c r="B4183"/>
      <c r="C4183" s="45"/>
    </row>
    <row r="4184" spans="2:3">
      <c r="B4184"/>
      <c r="C4184" s="45"/>
    </row>
    <row r="4185" spans="2:3">
      <c r="B4185"/>
      <c r="C4185" s="45"/>
    </row>
    <row r="4186" spans="2:3">
      <c r="B4186"/>
      <c r="C4186" s="45"/>
    </row>
    <row r="4187" spans="2:3">
      <c r="B4187"/>
      <c r="C4187" s="45"/>
    </row>
    <row r="4188" spans="2:3">
      <c r="B4188"/>
      <c r="C4188" s="45"/>
    </row>
    <row r="4189" spans="2:3">
      <c r="B4189"/>
      <c r="C4189" s="45"/>
    </row>
    <row r="4190" spans="2:3">
      <c r="B4190"/>
      <c r="C4190" s="45"/>
    </row>
    <row r="4191" spans="2:3">
      <c r="B4191"/>
      <c r="C4191" s="45"/>
    </row>
    <row r="4192" spans="2:3">
      <c r="B4192"/>
      <c r="C4192" s="45"/>
    </row>
    <row r="4193" spans="2:3">
      <c r="B4193"/>
      <c r="C4193" s="45"/>
    </row>
    <row r="4194" spans="2:3">
      <c r="B4194"/>
      <c r="C4194" s="45"/>
    </row>
    <row r="4195" spans="2:3">
      <c r="B4195"/>
      <c r="C4195" s="45"/>
    </row>
    <row r="4196" spans="2:3">
      <c r="B4196"/>
      <c r="C4196" s="45"/>
    </row>
    <row r="4197" spans="2:3">
      <c r="B4197"/>
      <c r="C4197" s="45"/>
    </row>
    <row r="4198" spans="2:3">
      <c r="B4198"/>
      <c r="C4198" s="45"/>
    </row>
    <row r="4199" spans="2:3">
      <c r="B4199"/>
      <c r="C4199" s="45"/>
    </row>
    <row r="4200" spans="2:3">
      <c r="B4200"/>
      <c r="C4200" s="45"/>
    </row>
    <row r="4201" spans="2:3">
      <c r="B4201"/>
      <c r="C4201" s="45"/>
    </row>
    <row r="4202" spans="2:3">
      <c r="B4202"/>
      <c r="C4202" s="45"/>
    </row>
    <row r="4203" spans="2:3">
      <c r="B4203"/>
      <c r="C4203" s="45"/>
    </row>
    <row r="4204" spans="2:3">
      <c r="B4204"/>
      <c r="C4204" s="45"/>
    </row>
    <row r="4205" spans="2:3">
      <c r="B4205"/>
      <c r="C4205" s="45"/>
    </row>
    <row r="4206" spans="2:3">
      <c r="B4206"/>
      <c r="C4206" s="45"/>
    </row>
    <row r="4207" spans="2:3">
      <c r="B4207"/>
      <c r="C4207" s="45"/>
    </row>
    <row r="4208" spans="2:3">
      <c r="B4208"/>
      <c r="C4208" s="45"/>
    </row>
    <row r="4209" spans="2:3">
      <c r="B4209"/>
      <c r="C4209" s="45"/>
    </row>
    <row r="4210" spans="2:3">
      <c r="B4210"/>
      <c r="C4210" s="45"/>
    </row>
    <row r="4211" spans="2:3">
      <c r="B4211"/>
      <c r="C4211" s="45"/>
    </row>
    <row r="4212" spans="2:3">
      <c r="B4212"/>
      <c r="C4212" s="45"/>
    </row>
    <row r="4213" spans="2:3">
      <c r="B4213"/>
      <c r="C4213" s="45"/>
    </row>
    <row r="4214" spans="2:3">
      <c r="B4214"/>
      <c r="C4214" s="45"/>
    </row>
    <row r="4215" spans="2:3">
      <c r="B4215"/>
      <c r="C4215" s="45"/>
    </row>
    <row r="4216" spans="2:3">
      <c r="B4216"/>
      <c r="C4216" s="45"/>
    </row>
    <row r="4217" spans="2:3">
      <c r="B4217"/>
      <c r="C4217" s="45"/>
    </row>
    <row r="4218" spans="2:3">
      <c r="B4218"/>
      <c r="C4218" s="45"/>
    </row>
    <row r="4219" spans="2:3">
      <c r="B4219"/>
      <c r="C4219" s="45"/>
    </row>
    <row r="4220" spans="2:3">
      <c r="B4220"/>
      <c r="C4220" s="45"/>
    </row>
    <row r="4221" spans="2:3">
      <c r="B4221"/>
      <c r="C4221" s="45"/>
    </row>
    <row r="4222" spans="2:3">
      <c r="B4222"/>
      <c r="C4222" s="45"/>
    </row>
    <row r="4223" spans="2:3">
      <c r="B4223"/>
      <c r="C4223" s="45"/>
    </row>
    <row r="4224" spans="2:3">
      <c r="B4224"/>
      <c r="C4224" s="45"/>
    </row>
    <row r="4225" spans="2:3">
      <c r="B4225"/>
      <c r="C4225" s="45"/>
    </row>
    <row r="4226" spans="2:3">
      <c r="B4226"/>
      <c r="C4226" s="45"/>
    </row>
    <row r="4227" spans="2:3">
      <c r="B4227"/>
      <c r="C4227" s="45"/>
    </row>
    <row r="4228" spans="2:3">
      <c r="B4228"/>
      <c r="C4228" s="45"/>
    </row>
    <row r="4229" spans="2:3">
      <c r="B4229"/>
      <c r="C4229" s="45"/>
    </row>
    <row r="4230" spans="2:3">
      <c r="B4230"/>
      <c r="C4230" s="45"/>
    </row>
    <row r="4231" spans="2:3">
      <c r="B4231"/>
      <c r="C4231" s="45"/>
    </row>
    <row r="4232" spans="2:3">
      <c r="B4232"/>
      <c r="C4232" s="45"/>
    </row>
    <row r="4233" spans="2:3">
      <c r="B4233"/>
      <c r="C4233" s="45"/>
    </row>
    <row r="4234" spans="2:3">
      <c r="B4234"/>
      <c r="C4234" s="45"/>
    </row>
    <row r="4235" spans="2:3">
      <c r="B4235"/>
      <c r="C4235" s="45"/>
    </row>
    <row r="4236" spans="2:3">
      <c r="B4236"/>
      <c r="C4236" s="45"/>
    </row>
    <row r="4237" spans="2:3">
      <c r="B4237"/>
      <c r="C4237" s="45"/>
    </row>
    <row r="4238" spans="2:3">
      <c r="B4238"/>
      <c r="C4238" s="45"/>
    </row>
    <row r="4239" spans="2:3">
      <c r="B4239"/>
      <c r="C4239" s="45"/>
    </row>
    <row r="4240" spans="2:3">
      <c r="B4240"/>
      <c r="C4240" s="45"/>
    </row>
    <row r="4241" spans="2:3">
      <c r="B4241"/>
      <c r="C4241" s="45"/>
    </row>
    <row r="4242" spans="2:3">
      <c r="B4242"/>
      <c r="C4242" s="45"/>
    </row>
    <row r="4243" spans="2:3">
      <c r="B4243"/>
      <c r="C4243" s="45"/>
    </row>
    <row r="4244" spans="2:3">
      <c r="B4244"/>
      <c r="C4244" s="45"/>
    </row>
    <row r="4245" spans="2:3">
      <c r="B4245"/>
      <c r="C4245" s="45"/>
    </row>
    <row r="4246" spans="2:3">
      <c r="B4246"/>
      <c r="C4246" s="45"/>
    </row>
    <row r="4247" spans="2:3">
      <c r="B4247"/>
      <c r="C4247" s="45"/>
    </row>
    <row r="4248" spans="2:3">
      <c r="B4248"/>
      <c r="C4248" s="45"/>
    </row>
    <row r="4249" spans="2:3">
      <c r="B4249"/>
      <c r="C4249" s="45"/>
    </row>
    <row r="4250" spans="2:3">
      <c r="B4250"/>
      <c r="C4250" s="45"/>
    </row>
    <row r="4251" spans="2:3">
      <c r="B4251"/>
      <c r="C4251" s="45"/>
    </row>
    <row r="4252" spans="2:3">
      <c r="B4252"/>
      <c r="C4252" s="45"/>
    </row>
    <row r="4253" spans="2:3">
      <c r="B4253"/>
      <c r="C4253" s="45"/>
    </row>
    <row r="4254" spans="2:3">
      <c r="B4254"/>
      <c r="C4254" s="45"/>
    </row>
    <row r="4255" spans="2:3">
      <c r="B4255"/>
      <c r="C4255" s="45"/>
    </row>
    <row r="4256" spans="2:3">
      <c r="B4256"/>
      <c r="C4256" s="45"/>
    </row>
    <row r="4257" spans="2:3">
      <c r="B4257"/>
      <c r="C4257" s="45"/>
    </row>
    <row r="4258" spans="2:3">
      <c r="B4258"/>
      <c r="C4258" s="45"/>
    </row>
    <row r="4259" spans="2:3">
      <c r="B4259"/>
      <c r="C4259" s="45"/>
    </row>
    <row r="4260" spans="2:3">
      <c r="B4260"/>
      <c r="C4260" s="45"/>
    </row>
    <row r="4261" spans="2:3">
      <c r="B4261"/>
      <c r="C4261" s="45"/>
    </row>
    <row r="4262" spans="2:3">
      <c r="B4262"/>
      <c r="C4262" s="45"/>
    </row>
    <row r="4263" spans="2:3">
      <c r="B4263"/>
      <c r="C4263" s="45"/>
    </row>
    <row r="4264" spans="2:3">
      <c r="B4264"/>
      <c r="C4264" s="45"/>
    </row>
    <row r="4265" spans="2:3">
      <c r="B4265"/>
      <c r="C4265" s="45"/>
    </row>
    <row r="4266" spans="2:3">
      <c r="B4266"/>
      <c r="C4266" s="45"/>
    </row>
    <row r="4267" spans="2:3">
      <c r="B4267"/>
      <c r="C4267" s="45"/>
    </row>
    <row r="4268" spans="2:3">
      <c r="B4268"/>
      <c r="C4268" s="45"/>
    </row>
    <row r="4269" spans="2:3">
      <c r="B4269"/>
      <c r="C4269" s="45"/>
    </row>
    <row r="4270" spans="2:3">
      <c r="B4270"/>
      <c r="C4270" s="45"/>
    </row>
    <row r="4271" spans="2:3">
      <c r="B4271"/>
      <c r="C4271" s="45"/>
    </row>
    <row r="4272" spans="2:3">
      <c r="B4272"/>
      <c r="C4272" s="45"/>
    </row>
    <row r="4273" spans="2:3">
      <c r="B4273"/>
      <c r="C4273" s="45"/>
    </row>
    <row r="4274" spans="2:3">
      <c r="B4274"/>
      <c r="C4274" s="45"/>
    </row>
    <row r="4275" spans="2:3">
      <c r="B4275"/>
      <c r="C4275" s="45"/>
    </row>
    <row r="4276" spans="2:3">
      <c r="B4276"/>
      <c r="C4276" s="45"/>
    </row>
    <row r="4277" spans="2:3">
      <c r="B4277"/>
      <c r="C4277" s="45"/>
    </row>
    <row r="4278" spans="2:3">
      <c r="B4278"/>
      <c r="C4278" s="45"/>
    </row>
    <row r="4279" spans="2:3">
      <c r="B4279"/>
      <c r="C4279" s="45"/>
    </row>
    <row r="4280" spans="2:3">
      <c r="B4280"/>
      <c r="C4280" s="45"/>
    </row>
    <row r="4281" spans="2:3">
      <c r="B4281"/>
      <c r="C4281" s="45"/>
    </row>
    <row r="4282" spans="2:3">
      <c r="B4282"/>
      <c r="C4282" s="45"/>
    </row>
    <row r="4283" spans="2:3">
      <c r="B4283"/>
      <c r="C4283" s="45"/>
    </row>
    <row r="4284" spans="2:3">
      <c r="B4284"/>
      <c r="C4284" s="45"/>
    </row>
    <row r="4285" spans="2:3">
      <c r="B4285"/>
      <c r="C4285" s="45"/>
    </row>
    <row r="4286" spans="2:3">
      <c r="B4286"/>
      <c r="C4286" s="45"/>
    </row>
    <row r="4287" spans="2:3">
      <c r="B4287"/>
      <c r="C4287" s="45"/>
    </row>
    <row r="4288" spans="2:3">
      <c r="B4288"/>
      <c r="C4288" s="45"/>
    </row>
    <row r="4289" spans="2:3">
      <c r="B4289"/>
      <c r="C4289" s="45"/>
    </row>
    <row r="4290" spans="2:3">
      <c r="B4290"/>
      <c r="C4290" s="45"/>
    </row>
    <row r="4291" spans="2:3">
      <c r="B4291"/>
      <c r="C4291" s="45"/>
    </row>
    <row r="4292" spans="2:3">
      <c r="B4292"/>
      <c r="C4292" s="45"/>
    </row>
    <row r="4293" spans="2:3">
      <c r="B4293"/>
      <c r="C4293" s="45"/>
    </row>
    <row r="4294" spans="2:3">
      <c r="B4294"/>
      <c r="C4294" s="45"/>
    </row>
    <row r="4295" spans="2:3">
      <c r="B4295"/>
      <c r="C4295" s="45"/>
    </row>
    <row r="4296" spans="2:3">
      <c r="B4296"/>
      <c r="C4296" s="45"/>
    </row>
    <row r="4297" spans="2:3">
      <c r="B4297"/>
      <c r="C4297" s="45"/>
    </row>
    <row r="4298" spans="2:3">
      <c r="B4298"/>
      <c r="C4298" s="45"/>
    </row>
    <row r="4299" spans="2:3">
      <c r="B4299"/>
      <c r="C4299" s="45"/>
    </row>
    <row r="4300" spans="2:3">
      <c r="B4300"/>
      <c r="C4300" s="45"/>
    </row>
    <row r="4301" spans="2:3">
      <c r="B4301"/>
      <c r="C4301" s="45"/>
    </row>
    <row r="4302" spans="2:3">
      <c r="B4302"/>
      <c r="C4302" s="45"/>
    </row>
    <row r="4303" spans="2:3">
      <c r="B4303"/>
      <c r="C4303" s="45"/>
    </row>
    <row r="4304" spans="2:3">
      <c r="B4304"/>
      <c r="C4304" s="45"/>
    </row>
    <row r="4305" spans="2:3">
      <c r="B4305"/>
      <c r="C4305" s="45"/>
    </row>
    <row r="4306" spans="2:3">
      <c r="B4306"/>
      <c r="C4306" s="45"/>
    </row>
    <row r="4307" spans="2:3">
      <c r="B4307"/>
      <c r="C4307" s="45"/>
    </row>
    <row r="4308" spans="2:3">
      <c r="B4308"/>
      <c r="C4308" s="45"/>
    </row>
    <row r="4309" spans="2:3">
      <c r="B4309"/>
      <c r="C4309" s="45"/>
    </row>
    <row r="4310" spans="2:3">
      <c r="B4310"/>
      <c r="C4310" s="45"/>
    </row>
    <row r="4311" spans="2:3">
      <c r="B4311"/>
      <c r="C4311" s="45"/>
    </row>
    <row r="4312" spans="2:3">
      <c r="B4312"/>
      <c r="C4312" s="45"/>
    </row>
    <row r="4313" spans="2:3">
      <c r="B4313"/>
      <c r="C4313" s="45"/>
    </row>
    <row r="4314" spans="2:3">
      <c r="B4314"/>
      <c r="C4314" s="45"/>
    </row>
    <row r="4315" spans="2:3">
      <c r="B4315"/>
      <c r="C4315" s="45"/>
    </row>
    <row r="4316" spans="2:3">
      <c r="B4316"/>
      <c r="C4316" s="45"/>
    </row>
    <row r="4317" spans="2:3">
      <c r="B4317"/>
      <c r="C4317" s="45"/>
    </row>
    <row r="4318" spans="2:3">
      <c r="B4318"/>
      <c r="C4318" s="45"/>
    </row>
    <row r="4319" spans="2:3">
      <c r="B4319"/>
      <c r="C4319" s="45"/>
    </row>
    <row r="4320" spans="2:3">
      <c r="B4320"/>
      <c r="C4320" s="45"/>
    </row>
    <row r="4321" spans="2:3">
      <c r="B4321"/>
      <c r="C4321" s="45"/>
    </row>
    <row r="4322" spans="2:3">
      <c r="B4322"/>
      <c r="C4322" s="45"/>
    </row>
    <row r="4323" spans="2:3">
      <c r="B4323"/>
      <c r="C4323" s="45"/>
    </row>
    <row r="4324" spans="2:3">
      <c r="B4324"/>
      <c r="C4324" s="45"/>
    </row>
    <row r="4325" spans="2:3">
      <c r="B4325"/>
      <c r="C4325" s="45"/>
    </row>
    <row r="4326" spans="2:3">
      <c r="B4326"/>
      <c r="C4326" s="45"/>
    </row>
    <row r="4327" spans="2:3">
      <c r="B4327"/>
      <c r="C4327" s="45"/>
    </row>
    <row r="4328" spans="2:3">
      <c r="B4328"/>
      <c r="C4328" s="45"/>
    </row>
    <row r="4329" spans="2:3">
      <c r="B4329"/>
      <c r="C4329" s="45"/>
    </row>
    <row r="4330" spans="2:3">
      <c r="B4330"/>
      <c r="C4330" s="45"/>
    </row>
    <row r="4331" spans="2:3">
      <c r="B4331"/>
      <c r="C4331" s="45"/>
    </row>
    <row r="4332" spans="2:3">
      <c r="B4332"/>
      <c r="C4332" s="45"/>
    </row>
    <row r="4333" spans="2:3">
      <c r="B4333"/>
      <c r="C4333" s="45"/>
    </row>
    <row r="4334" spans="2:3">
      <c r="B4334"/>
      <c r="C4334" s="45"/>
    </row>
    <row r="4335" spans="2:3">
      <c r="B4335"/>
      <c r="C4335" s="45"/>
    </row>
    <row r="4336" spans="2:3">
      <c r="B4336"/>
      <c r="C4336" s="45"/>
    </row>
    <row r="4337" spans="2:3">
      <c r="B4337"/>
      <c r="C4337" s="45"/>
    </row>
    <row r="4338" spans="2:3">
      <c r="B4338"/>
      <c r="C4338" s="45"/>
    </row>
    <row r="4339" spans="2:3">
      <c r="B4339"/>
      <c r="C4339" s="45"/>
    </row>
    <row r="4340" spans="2:3">
      <c r="B4340"/>
      <c r="C4340" s="45"/>
    </row>
    <row r="4341" spans="2:3">
      <c r="B4341"/>
      <c r="C4341" s="45"/>
    </row>
    <row r="4342" spans="2:3">
      <c r="B4342"/>
      <c r="C4342" s="45"/>
    </row>
    <row r="4343" spans="2:3">
      <c r="B4343"/>
      <c r="C4343" s="45"/>
    </row>
    <row r="4344" spans="2:3">
      <c r="B4344"/>
      <c r="C4344" s="45"/>
    </row>
    <row r="4345" spans="2:3">
      <c r="B4345"/>
      <c r="C4345" s="45"/>
    </row>
    <row r="4346" spans="2:3">
      <c r="B4346"/>
      <c r="C4346" s="45"/>
    </row>
    <row r="4347" spans="2:3">
      <c r="B4347"/>
      <c r="C4347" s="45"/>
    </row>
    <row r="4348" spans="2:3">
      <c r="B4348"/>
      <c r="C4348" s="45"/>
    </row>
    <row r="4349" spans="2:3">
      <c r="B4349"/>
      <c r="C4349" s="45"/>
    </row>
    <row r="4350" spans="2:3">
      <c r="B4350"/>
      <c r="C4350" s="45"/>
    </row>
    <row r="4351" spans="2:3">
      <c r="B4351"/>
      <c r="C4351" s="45"/>
    </row>
    <row r="4352" spans="2:3">
      <c r="B4352"/>
      <c r="C4352" s="45"/>
    </row>
    <row r="4353" spans="2:3">
      <c r="B4353"/>
      <c r="C4353" s="45"/>
    </row>
    <row r="4354" spans="2:3">
      <c r="B4354"/>
      <c r="C4354" s="45"/>
    </row>
    <row r="4355" spans="2:3">
      <c r="B4355"/>
      <c r="C4355" s="45"/>
    </row>
    <row r="4356" spans="2:3">
      <c r="B4356"/>
      <c r="C4356" s="45"/>
    </row>
    <row r="4357" spans="2:3">
      <c r="B4357"/>
      <c r="C4357" s="45"/>
    </row>
    <row r="4358" spans="2:3">
      <c r="B4358"/>
      <c r="C4358" s="45"/>
    </row>
    <row r="4359" spans="2:3">
      <c r="B4359"/>
      <c r="C4359" s="45"/>
    </row>
    <row r="4360" spans="2:3">
      <c r="B4360"/>
      <c r="C4360" s="45"/>
    </row>
    <row r="4361" spans="2:3">
      <c r="B4361"/>
      <c r="C4361" s="45"/>
    </row>
    <row r="4362" spans="2:3">
      <c r="B4362"/>
      <c r="C4362" s="45"/>
    </row>
    <row r="4363" spans="2:3">
      <c r="B4363"/>
      <c r="C4363" s="45"/>
    </row>
    <row r="4364" spans="2:3">
      <c r="B4364"/>
      <c r="C4364" s="45"/>
    </row>
    <row r="4365" spans="2:3">
      <c r="B4365"/>
      <c r="C4365" s="45"/>
    </row>
    <row r="4366" spans="2:3">
      <c r="B4366"/>
      <c r="C4366" s="45"/>
    </row>
    <row r="4367" spans="2:3">
      <c r="B4367"/>
      <c r="C4367" s="45"/>
    </row>
    <row r="4368" spans="2:3">
      <c r="B4368"/>
      <c r="C4368" s="45"/>
    </row>
    <row r="4369" spans="2:3">
      <c r="B4369"/>
      <c r="C4369" s="45"/>
    </row>
    <row r="4370" spans="2:3">
      <c r="B4370"/>
      <c r="C4370" s="45"/>
    </row>
    <row r="4371" spans="2:3">
      <c r="B4371"/>
      <c r="C4371" s="45"/>
    </row>
    <row r="4372" spans="2:3">
      <c r="B4372"/>
      <c r="C4372" s="45"/>
    </row>
    <row r="4373" spans="2:3">
      <c r="B4373"/>
      <c r="C4373" s="45"/>
    </row>
    <row r="4374" spans="2:3">
      <c r="B4374"/>
      <c r="C4374" s="45"/>
    </row>
    <row r="4375" spans="2:3">
      <c r="B4375"/>
      <c r="C4375" s="45"/>
    </row>
    <row r="4376" spans="2:3">
      <c r="B4376"/>
      <c r="C4376" s="45"/>
    </row>
    <row r="4377" spans="2:3">
      <c r="B4377"/>
      <c r="C4377" s="45"/>
    </row>
    <row r="4378" spans="2:3">
      <c r="B4378"/>
      <c r="C4378" s="45"/>
    </row>
    <row r="4379" spans="2:3">
      <c r="B4379"/>
      <c r="C4379" s="45"/>
    </row>
    <row r="4380" spans="2:3">
      <c r="B4380"/>
      <c r="C4380" s="45"/>
    </row>
    <row r="4381" spans="2:3">
      <c r="B4381"/>
      <c r="C4381" s="45"/>
    </row>
    <row r="4382" spans="2:3">
      <c r="B4382"/>
      <c r="C4382" s="45"/>
    </row>
    <row r="4383" spans="2:3">
      <c r="B4383"/>
      <c r="C4383" s="45"/>
    </row>
    <row r="4384" spans="2:3">
      <c r="B4384"/>
      <c r="C4384" s="45"/>
    </row>
    <row r="4385" spans="2:3">
      <c r="B4385"/>
      <c r="C4385" s="45"/>
    </row>
    <row r="4386" spans="2:3">
      <c r="B4386"/>
      <c r="C4386" s="45"/>
    </row>
    <row r="4387" spans="2:3">
      <c r="B4387"/>
      <c r="C4387" s="45"/>
    </row>
    <row r="4388" spans="2:3">
      <c r="B4388"/>
      <c r="C4388" s="45"/>
    </row>
    <row r="4389" spans="2:3">
      <c r="B4389"/>
      <c r="C4389" s="45"/>
    </row>
    <row r="4390" spans="2:3">
      <c r="B4390"/>
      <c r="C4390" s="45"/>
    </row>
    <row r="4391" spans="2:3">
      <c r="B4391"/>
      <c r="C4391" s="45"/>
    </row>
    <row r="4392" spans="2:3">
      <c r="B4392"/>
      <c r="C4392" s="45"/>
    </row>
    <row r="4393" spans="2:3">
      <c r="B4393"/>
      <c r="C4393" s="45"/>
    </row>
    <row r="4394" spans="2:3">
      <c r="B4394"/>
      <c r="C4394" s="45"/>
    </row>
    <row r="4395" spans="2:3">
      <c r="B4395"/>
      <c r="C4395" s="45"/>
    </row>
    <row r="4396" spans="2:3">
      <c r="B4396"/>
      <c r="C4396" s="45"/>
    </row>
    <row r="4397" spans="2:3">
      <c r="B4397"/>
      <c r="C4397" s="45"/>
    </row>
    <row r="4398" spans="2:3">
      <c r="B4398"/>
      <c r="C4398" s="45"/>
    </row>
    <row r="4399" spans="2:3">
      <c r="B4399"/>
      <c r="C4399" s="45"/>
    </row>
    <row r="4400" spans="2:3">
      <c r="B4400"/>
      <c r="C4400" s="45"/>
    </row>
    <row r="4401" spans="2:3">
      <c r="B4401"/>
      <c r="C4401" s="45"/>
    </row>
    <row r="4402" spans="2:3">
      <c r="B4402"/>
      <c r="C4402" s="45"/>
    </row>
    <row r="4403" spans="2:3">
      <c r="B4403"/>
      <c r="C4403" s="45"/>
    </row>
    <row r="4404" spans="2:3">
      <c r="B4404"/>
      <c r="C4404" s="45"/>
    </row>
    <row r="4405" spans="2:3">
      <c r="B4405"/>
      <c r="C4405" s="45"/>
    </row>
    <row r="4406" spans="2:3">
      <c r="B4406"/>
      <c r="C4406" s="45"/>
    </row>
    <row r="4407" spans="2:3">
      <c r="B4407"/>
      <c r="C4407" s="45"/>
    </row>
    <row r="4408" spans="2:3">
      <c r="B4408"/>
      <c r="C4408" s="45"/>
    </row>
    <row r="4409" spans="2:3">
      <c r="B4409"/>
      <c r="C4409" s="45"/>
    </row>
    <row r="4410" spans="2:3">
      <c r="B4410"/>
      <c r="C4410" s="45"/>
    </row>
    <row r="4411" spans="2:3">
      <c r="B4411"/>
      <c r="C4411" s="45"/>
    </row>
    <row r="4412" spans="2:3">
      <c r="B4412"/>
      <c r="C4412" s="45"/>
    </row>
    <row r="4413" spans="2:3">
      <c r="B4413"/>
      <c r="C4413" s="45"/>
    </row>
    <row r="4414" spans="2:3">
      <c r="B4414"/>
      <c r="C4414" s="45"/>
    </row>
    <row r="4415" spans="2:3">
      <c r="B4415"/>
      <c r="C4415" s="45"/>
    </row>
    <row r="4416" spans="2:3">
      <c r="B4416"/>
      <c r="C4416" s="45"/>
    </row>
    <row r="4417" spans="2:3">
      <c r="B4417"/>
      <c r="C4417" s="45"/>
    </row>
    <row r="4418" spans="2:3">
      <c r="B4418"/>
      <c r="C4418" s="45"/>
    </row>
    <row r="4419" spans="2:3">
      <c r="B4419"/>
      <c r="C4419" s="45"/>
    </row>
    <row r="4420" spans="2:3">
      <c r="B4420"/>
      <c r="C4420" s="45"/>
    </row>
    <row r="4421" spans="2:3">
      <c r="B4421"/>
      <c r="C4421" s="45"/>
    </row>
    <row r="4422" spans="2:3">
      <c r="B4422"/>
      <c r="C4422" s="45"/>
    </row>
    <row r="4423" spans="2:3">
      <c r="B4423"/>
      <c r="C4423" s="45"/>
    </row>
    <row r="4424" spans="2:3">
      <c r="B4424"/>
      <c r="C4424" s="45"/>
    </row>
    <row r="4425" spans="2:3">
      <c r="B4425"/>
      <c r="C4425" s="45"/>
    </row>
    <row r="4426" spans="2:3">
      <c r="B4426"/>
      <c r="C4426" s="45"/>
    </row>
    <row r="4427" spans="2:3">
      <c r="B4427"/>
      <c r="C4427" s="45"/>
    </row>
    <row r="4428" spans="2:3">
      <c r="B4428"/>
      <c r="C4428" s="45"/>
    </row>
    <row r="4429" spans="2:3">
      <c r="B4429"/>
      <c r="C4429" s="45"/>
    </row>
    <row r="4430" spans="2:3">
      <c r="B4430"/>
      <c r="C4430" s="45"/>
    </row>
    <row r="4431" spans="2:3">
      <c r="B4431"/>
      <c r="C4431" s="45"/>
    </row>
    <row r="4432" spans="2:3">
      <c r="B4432"/>
      <c r="C4432" s="45"/>
    </row>
    <row r="4433" spans="2:3">
      <c r="B4433"/>
      <c r="C4433" s="45"/>
    </row>
    <row r="4434" spans="2:3">
      <c r="B4434"/>
      <c r="C4434" s="45"/>
    </row>
    <row r="4435" spans="2:3">
      <c r="B4435"/>
      <c r="C4435" s="45"/>
    </row>
    <row r="4436" spans="2:3">
      <c r="B4436"/>
      <c r="C4436" s="45"/>
    </row>
    <row r="4437" spans="2:3">
      <c r="B4437"/>
      <c r="C4437" s="45"/>
    </row>
    <row r="4438" spans="2:3">
      <c r="B4438"/>
      <c r="C4438" s="45"/>
    </row>
    <row r="4439" spans="2:3">
      <c r="B4439"/>
      <c r="C4439" s="45"/>
    </row>
    <row r="4440" spans="2:3">
      <c r="B4440"/>
      <c r="C4440" s="45"/>
    </row>
    <row r="4441" spans="2:3">
      <c r="B4441"/>
      <c r="C4441" s="45"/>
    </row>
    <row r="4442" spans="2:3">
      <c r="B4442"/>
      <c r="C4442" s="45"/>
    </row>
    <row r="4443" spans="2:3">
      <c r="B4443"/>
      <c r="C4443" s="45"/>
    </row>
    <row r="4444" spans="2:3">
      <c r="B4444"/>
      <c r="C4444" s="45"/>
    </row>
    <row r="4445" spans="2:3">
      <c r="B4445"/>
      <c r="C4445" s="45"/>
    </row>
    <row r="4446" spans="2:3">
      <c r="B4446"/>
      <c r="C4446" s="45"/>
    </row>
    <row r="4447" spans="2:3">
      <c r="B4447"/>
      <c r="C4447" s="45"/>
    </row>
    <row r="4448" spans="2:3">
      <c r="B4448"/>
      <c r="C4448" s="45"/>
    </row>
    <row r="4449" spans="2:3">
      <c r="B4449"/>
      <c r="C4449" s="45"/>
    </row>
    <row r="4450" spans="2:3">
      <c r="B4450"/>
      <c r="C4450" s="45"/>
    </row>
    <row r="4451" spans="2:3">
      <c r="B4451"/>
      <c r="C4451" s="45"/>
    </row>
    <row r="4452" spans="2:3">
      <c r="B4452"/>
      <c r="C4452" s="45"/>
    </row>
    <row r="4453" spans="2:3">
      <c r="B4453"/>
      <c r="C4453" s="45"/>
    </row>
    <row r="4454" spans="2:3">
      <c r="B4454"/>
      <c r="C4454" s="45"/>
    </row>
    <row r="4455" spans="2:3">
      <c r="B4455"/>
      <c r="C4455" s="45"/>
    </row>
    <row r="4456" spans="2:3">
      <c r="B4456"/>
      <c r="C4456" s="45"/>
    </row>
    <row r="4457" spans="2:3">
      <c r="B4457"/>
      <c r="C4457" s="45"/>
    </row>
    <row r="4458" spans="2:3">
      <c r="B4458"/>
      <c r="C4458" s="45"/>
    </row>
    <row r="4459" spans="2:3">
      <c r="B4459"/>
      <c r="C4459" s="45"/>
    </row>
    <row r="4460" spans="2:3">
      <c r="B4460"/>
      <c r="C4460" s="45"/>
    </row>
    <row r="4461" spans="2:3">
      <c r="B4461"/>
      <c r="C4461" s="45"/>
    </row>
    <row r="4462" spans="2:3">
      <c r="B4462"/>
      <c r="C4462" s="45"/>
    </row>
    <row r="4463" spans="2:3">
      <c r="B4463"/>
      <c r="C4463" s="45"/>
    </row>
    <row r="4464" spans="2:3">
      <c r="B4464"/>
      <c r="C4464" s="45"/>
    </row>
    <row r="4465" spans="2:3">
      <c r="B4465"/>
      <c r="C4465" s="45"/>
    </row>
    <row r="4466" spans="2:3">
      <c r="B4466"/>
      <c r="C4466" s="45"/>
    </row>
    <row r="4467" spans="2:3">
      <c r="B4467"/>
      <c r="C4467" s="45"/>
    </row>
    <row r="4468" spans="2:3">
      <c r="B4468"/>
      <c r="C4468" s="45"/>
    </row>
    <row r="4469" spans="2:3">
      <c r="B4469"/>
      <c r="C4469" s="45"/>
    </row>
    <row r="4470" spans="2:3">
      <c r="B4470"/>
      <c r="C4470" s="45"/>
    </row>
    <row r="4471" spans="2:3">
      <c r="B4471"/>
      <c r="C4471" s="45"/>
    </row>
    <row r="4472" spans="2:3">
      <c r="B4472"/>
      <c r="C4472" s="45"/>
    </row>
    <row r="4473" spans="2:3">
      <c r="B4473"/>
      <c r="C4473" s="45"/>
    </row>
    <row r="4474" spans="2:3">
      <c r="B4474"/>
      <c r="C4474" s="45"/>
    </row>
    <row r="4475" spans="2:3">
      <c r="B4475"/>
      <c r="C4475" s="45"/>
    </row>
    <row r="4476" spans="2:3">
      <c r="B4476"/>
      <c r="C4476" s="45"/>
    </row>
    <row r="4477" spans="2:3">
      <c r="B4477"/>
      <c r="C4477" s="45"/>
    </row>
    <row r="4478" spans="2:3">
      <c r="B4478"/>
      <c r="C4478" s="45"/>
    </row>
    <row r="4479" spans="2:3">
      <c r="B4479"/>
      <c r="C4479" s="45"/>
    </row>
    <row r="4480" spans="2:3">
      <c r="B4480"/>
      <c r="C4480" s="45"/>
    </row>
    <row r="4481" spans="2:3">
      <c r="B4481"/>
      <c r="C4481" s="45"/>
    </row>
    <row r="4482" spans="2:3">
      <c r="B4482"/>
      <c r="C4482" s="45"/>
    </row>
    <row r="4483" spans="2:3">
      <c r="B4483"/>
      <c r="C4483" s="45"/>
    </row>
    <row r="4484" spans="2:3">
      <c r="B4484"/>
      <c r="C4484" s="45"/>
    </row>
    <row r="4485" spans="2:3">
      <c r="B4485"/>
      <c r="C4485" s="45"/>
    </row>
    <row r="4486" spans="2:3">
      <c r="B4486"/>
      <c r="C4486" s="45"/>
    </row>
    <row r="4487" spans="2:3">
      <c r="B4487"/>
      <c r="C4487" s="45"/>
    </row>
    <row r="4488" spans="2:3">
      <c r="B4488"/>
      <c r="C4488" s="45"/>
    </row>
    <row r="4489" spans="2:3">
      <c r="B4489"/>
      <c r="C4489" s="45"/>
    </row>
    <row r="4490" spans="2:3">
      <c r="B4490"/>
      <c r="C4490" s="45"/>
    </row>
    <row r="4491" spans="2:3">
      <c r="B4491"/>
      <c r="C4491" s="45"/>
    </row>
    <row r="4492" spans="2:3">
      <c r="B4492"/>
      <c r="C4492" s="45"/>
    </row>
    <row r="4493" spans="2:3">
      <c r="B4493"/>
      <c r="C4493" s="45"/>
    </row>
    <row r="4494" spans="2:3">
      <c r="B4494"/>
      <c r="C4494" s="45"/>
    </row>
    <row r="4495" spans="2:3">
      <c r="B4495"/>
      <c r="C4495" s="45"/>
    </row>
    <row r="4496" spans="2:3">
      <c r="B4496"/>
      <c r="C4496" s="45"/>
    </row>
    <row r="4497" spans="2:3">
      <c r="B4497"/>
      <c r="C4497" s="45"/>
    </row>
    <row r="4498" spans="2:3">
      <c r="B4498"/>
      <c r="C4498" s="45"/>
    </row>
    <row r="4499" spans="2:3">
      <c r="B4499"/>
      <c r="C4499" s="45"/>
    </row>
    <row r="4500" spans="2:3">
      <c r="B4500"/>
      <c r="C4500" s="45"/>
    </row>
    <row r="4501" spans="2:3">
      <c r="B4501"/>
      <c r="C4501" s="45"/>
    </row>
    <row r="4502" spans="2:3">
      <c r="B4502"/>
      <c r="C4502" s="45"/>
    </row>
    <row r="4503" spans="2:3">
      <c r="B4503"/>
      <c r="C4503" s="45"/>
    </row>
    <row r="4504" spans="2:3">
      <c r="B4504"/>
      <c r="C4504" s="45"/>
    </row>
    <row r="4505" spans="2:3">
      <c r="B4505"/>
      <c r="C4505" s="45"/>
    </row>
    <row r="4506" spans="2:3">
      <c r="B4506"/>
      <c r="C4506" s="45"/>
    </row>
    <row r="4507" spans="2:3">
      <c r="B4507"/>
      <c r="C4507" s="45"/>
    </row>
    <row r="4508" spans="2:3">
      <c r="B4508"/>
      <c r="C4508" s="45"/>
    </row>
    <row r="4509" spans="2:3">
      <c r="B4509"/>
      <c r="C4509" s="45"/>
    </row>
    <row r="4510" spans="2:3">
      <c r="B4510"/>
      <c r="C4510" s="45"/>
    </row>
    <row r="4511" spans="2:3">
      <c r="B4511"/>
      <c r="C4511" s="45"/>
    </row>
    <row r="4512" spans="2:3">
      <c r="B4512"/>
      <c r="C4512" s="45"/>
    </row>
    <row r="4513" spans="2:3">
      <c r="B4513"/>
      <c r="C4513" s="45"/>
    </row>
    <row r="4514" spans="2:3">
      <c r="B4514"/>
      <c r="C4514" s="45"/>
    </row>
    <row r="4515" spans="2:3">
      <c r="B4515"/>
      <c r="C4515" s="45"/>
    </row>
    <row r="4516" spans="2:3">
      <c r="B4516"/>
      <c r="C4516" s="45"/>
    </row>
    <row r="4517" spans="2:3">
      <c r="B4517"/>
      <c r="C4517" s="45"/>
    </row>
    <row r="4518" spans="2:3">
      <c r="B4518"/>
      <c r="C4518" s="45"/>
    </row>
    <row r="4519" spans="2:3">
      <c r="B4519"/>
      <c r="C4519" s="45"/>
    </row>
    <row r="4520" spans="2:3">
      <c r="B4520"/>
      <c r="C4520" s="45"/>
    </row>
    <row r="4521" spans="2:3">
      <c r="B4521"/>
      <c r="C4521" s="45"/>
    </row>
    <row r="4522" spans="2:3">
      <c r="B4522"/>
      <c r="C4522" s="45"/>
    </row>
    <row r="4523" spans="2:3">
      <c r="B4523"/>
      <c r="C4523" s="45"/>
    </row>
    <row r="4524" spans="2:3">
      <c r="B4524"/>
      <c r="C4524" s="45"/>
    </row>
    <row r="4525" spans="2:3">
      <c r="B4525"/>
      <c r="C4525" s="45"/>
    </row>
    <row r="4526" spans="2:3">
      <c r="B4526"/>
      <c r="C4526" s="45"/>
    </row>
    <row r="4527" spans="2:3">
      <c r="B4527"/>
      <c r="C4527" s="45"/>
    </row>
    <row r="4528" spans="2:3">
      <c r="B4528"/>
      <c r="C4528" s="45"/>
    </row>
    <row r="4529" spans="2:3">
      <c r="B4529"/>
      <c r="C4529" s="45"/>
    </row>
    <row r="4530" spans="2:3">
      <c r="B4530"/>
      <c r="C4530" s="45"/>
    </row>
    <row r="4531" spans="2:3">
      <c r="B4531"/>
      <c r="C4531" s="45"/>
    </row>
    <row r="4532" spans="2:3">
      <c r="B4532"/>
      <c r="C4532" s="45"/>
    </row>
    <row r="4533" spans="2:3">
      <c r="B4533"/>
      <c r="C4533" s="45"/>
    </row>
    <row r="4534" spans="2:3">
      <c r="B4534"/>
      <c r="C4534" s="45"/>
    </row>
    <row r="4535" spans="2:3">
      <c r="B4535"/>
      <c r="C4535" s="45"/>
    </row>
    <row r="4536" spans="2:3">
      <c r="B4536"/>
      <c r="C4536" s="45"/>
    </row>
    <row r="4537" spans="2:3">
      <c r="B4537"/>
      <c r="C4537" s="45"/>
    </row>
    <row r="4538" spans="2:3">
      <c r="B4538"/>
      <c r="C4538" s="45"/>
    </row>
    <row r="4539" spans="2:3">
      <c r="B4539"/>
      <c r="C4539" s="45"/>
    </row>
    <row r="4540" spans="2:3">
      <c r="B4540"/>
      <c r="C4540" s="45"/>
    </row>
    <row r="4541" spans="2:3">
      <c r="B4541"/>
      <c r="C4541" s="45"/>
    </row>
    <row r="4542" spans="2:3">
      <c r="B4542"/>
      <c r="C4542" s="45"/>
    </row>
    <row r="4543" spans="2:3">
      <c r="B4543"/>
      <c r="C4543" s="45"/>
    </row>
    <row r="4544" spans="2:3">
      <c r="B4544"/>
      <c r="C4544" s="45"/>
    </row>
    <row r="4545" spans="2:3">
      <c r="B4545"/>
      <c r="C4545" s="45"/>
    </row>
    <row r="4546" spans="2:3">
      <c r="B4546"/>
      <c r="C4546" s="45"/>
    </row>
    <row r="4547" spans="2:3">
      <c r="B4547"/>
      <c r="C4547" s="45"/>
    </row>
    <row r="4548" spans="2:3">
      <c r="B4548"/>
      <c r="C4548" s="45"/>
    </row>
    <row r="4549" spans="2:3">
      <c r="B4549"/>
      <c r="C4549" s="45"/>
    </row>
    <row r="4550" spans="2:3">
      <c r="B4550"/>
      <c r="C4550" s="45"/>
    </row>
    <row r="4551" spans="2:3">
      <c r="B4551"/>
      <c r="C4551" s="45"/>
    </row>
    <row r="4552" spans="2:3">
      <c r="B4552"/>
      <c r="C4552" s="45"/>
    </row>
    <row r="4553" spans="2:3">
      <c r="B4553"/>
      <c r="C4553" s="45"/>
    </row>
    <row r="4554" spans="2:3">
      <c r="B4554"/>
      <c r="C4554" s="45"/>
    </row>
    <row r="4555" spans="2:3">
      <c r="B4555"/>
      <c r="C4555" s="45"/>
    </row>
    <row r="4556" spans="2:3">
      <c r="B4556"/>
      <c r="C4556" s="45"/>
    </row>
    <row r="4557" spans="2:3">
      <c r="B4557"/>
      <c r="C4557" s="45"/>
    </row>
    <row r="4558" spans="2:3">
      <c r="B4558"/>
      <c r="C4558" s="45"/>
    </row>
    <row r="4559" spans="2:3">
      <c r="B4559"/>
      <c r="C4559" s="45"/>
    </row>
    <row r="4560" spans="2:3">
      <c r="B4560"/>
      <c r="C4560" s="45"/>
    </row>
    <row r="4561" spans="2:3">
      <c r="B4561"/>
      <c r="C4561" s="45"/>
    </row>
    <row r="4562" spans="2:3">
      <c r="B4562"/>
      <c r="C4562" s="45"/>
    </row>
    <row r="4563" spans="2:3">
      <c r="B4563"/>
      <c r="C4563" s="45"/>
    </row>
    <row r="4564" spans="2:3">
      <c r="B4564"/>
      <c r="C4564" s="45"/>
    </row>
    <row r="4565" spans="2:3">
      <c r="B4565"/>
      <c r="C4565" s="45"/>
    </row>
    <row r="4566" spans="2:3">
      <c r="B4566"/>
      <c r="C4566" s="45"/>
    </row>
    <row r="4567" spans="2:3">
      <c r="B4567"/>
      <c r="C4567" s="45"/>
    </row>
    <row r="4568" spans="2:3">
      <c r="B4568"/>
      <c r="C4568" s="45"/>
    </row>
    <row r="4569" spans="2:3">
      <c r="B4569"/>
      <c r="C4569" s="45"/>
    </row>
    <row r="4570" spans="2:3">
      <c r="B4570"/>
      <c r="C4570" s="45"/>
    </row>
    <row r="4571" spans="2:3">
      <c r="B4571"/>
      <c r="C4571" s="45"/>
    </row>
    <row r="4572" spans="2:3">
      <c r="B4572"/>
      <c r="C4572" s="45"/>
    </row>
    <row r="4573" spans="2:3">
      <c r="B4573"/>
      <c r="C4573" s="45"/>
    </row>
    <row r="4574" spans="2:3">
      <c r="B4574"/>
      <c r="C4574" s="45"/>
    </row>
    <row r="4575" spans="2:3">
      <c r="B4575"/>
      <c r="C4575" s="45"/>
    </row>
    <row r="4576" spans="2:3">
      <c r="B4576"/>
      <c r="C4576" s="45"/>
    </row>
    <row r="4577" spans="2:3">
      <c r="B4577"/>
      <c r="C4577" s="45"/>
    </row>
    <row r="4578" spans="2:3">
      <c r="B4578"/>
      <c r="C4578" s="45"/>
    </row>
    <row r="4579" spans="2:3">
      <c r="B4579"/>
      <c r="C4579" s="45"/>
    </row>
    <row r="4580" spans="2:3">
      <c r="B4580"/>
      <c r="C4580" s="45"/>
    </row>
    <row r="4581" spans="2:3">
      <c r="B4581"/>
      <c r="C4581" s="45"/>
    </row>
    <row r="4582" spans="2:3">
      <c r="B4582"/>
      <c r="C4582" s="45"/>
    </row>
    <row r="4583" spans="2:3">
      <c r="B4583"/>
      <c r="C4583" s="45"/>
    </row>
    <row r="4584" spans="2:3">
      <c r="B4584"/>
      <c r="C4584" s="45"/>
    </row>
    <row r="4585" spans="2:3">
      <c r="B4585"/>
      <c r="C4585" s="45"/>
    </row>
    <row r="4586" spans="2:3">
      <c r="B4586"/>
      <c r="C4586" s="45"/>
    </row>
    <row r="4587" spans="2:3">
      <c r="B4587"/>
      <c r="C4587" s="45"/>
    </row>
    <row r="4588" spans="2:3">
      <c r="B4588"/>
      <c r="C4588" s="45"/>
    </row>
    <row r="4589" spans="2:3">
      <c r="B4589"/>
      <c r="C4589" s="45"/>
    </row>
    <row r="4590" spans="2:3">
      <c r="B4590"/>
      <c r="C4590" s="45"/>
    </row>
    <row r="4591" spans="2:3">
      <c r="B4591"/>
      <c r="C4591" s="45"/>
    </row>
    <row r="4592" spans="2:3">
      <c r="B4592"/>
      <c r="C4592" s="45"/>
    </row>
    <row r="4593" spans="2:3">
      <c r="B4593"/>
      <c r="C4593" s="45"/>
    </row>
    <row r="4594" spans="2:3">
      <c r="B4594"/>
      <c r="C4594" s="45"/>
    </row>
    <row r="4595" spans="2:3">
      <c r="B4595"/>
      <c r="C4595" s="45"/>
    </row>
    <row r="4596" spans="2:3">
      <c r="B4596"/>
      <c r="C4596" s="45"/>
    </row>
    <row r="4597" spans="2:3">
      <c r="B4597"/>
      <c r="C4597" s="45"/>
    </row>
    <row r="4598" spans="2:3">
      <c r="B4598"/>
      <c r="C4598" s="45"/>
    </row>
    <row r="4599" spans="2:3">
      <c r="B4599"/>
      <c r="C4599" s="45"/>
    </row>
    <row r="4600" spans="2:3">
      <c r="B4600"/>
      <c r="C4600" s="45"/>
    </row>
    <row r="4601" spans="2:3">
      <c r="B4601"/>
      <c r="C4601" s="45"/>
    </row>
    <row r="4602" spans="2:3">
      <c r="B4602"/>
      <c r="C4602" s="45"/>
    </row>
    <row r="4603" spans="2:3">
      <c r="B4603"/>
      <c r="C4603" s="45"/>
    </row>
    <row r="4604" spans="2:3">
      <c r="B4604"/>
      <c r="C4604" s="45"/>
    </row>
    <row r="4605" spans="2:3">
      <c r="B4605"/>
      <c r="C4605" s="45"/>
    </row>
    <row r="4606" spans="2:3">
      <c r="B4606"/>
      <c r="C4606" s="45"/>
    </row>
    <row r="4607" spans="2:3">
      <c r="B4607"/>
      <c r="C4607" s="45"/>
    </row>
    <row r="4608" spans="2:3">
      <c r="B4608"/>
      <c r="C4608" s="45"/>
    </row>
    <row r="4609" spans="2:3">
      <c r="B4609"/>
      <c r="C4609" s="45"/>
    </row>
    <row r="4610" spans="2:3">
      <c r="B4610"/>
      <c r="C4610" s="45"/>
    </row>
    <row r="4611" spans="2:3">
      <c r="B4611"/>
      <c r="C4611" s="45"/>
    </row>
    <row r="4612" spans="2:3">
      <c r="B4612"/>
      <c r="C4612" s="45"/>
    </row>
    <row r="4613" spans="2:3">
      <c r="B4613"/>
      <c r="C4613" s="45"/>
    </row>
    <row r="4614" spans="2:3">
      <c r="B4614"/>
      <c r="C4614" s="45"/>
    </row>
    <row r="4615" spans="2:3">
      <c r="B4615"/>
      <c r="C4615" s="45"/>
    </row>
    <row r="4616" spans="2:3">
      <c r="B4616"/>
      <c r="C4616" s="45"/>
    </row>
    <row r="4617" spans="2:3">
      <c r="B4617"/>
      <c r="C4617" s="45"/>
    </row>
    <row r="4618" spans="2:3">
      <c r="B4618"/>
      <c r="C4618" s="45"/>
    </row>
    <row r="4619" spans="2:3">
      <c r="B4619"/>
      <c r="C4619" s="45"/>
    </row>
    <row r="4620" spans="2:3">
      <c r="B4620"/>
      <c r="C4620" s="45"/>
    </row>
    <row r="4621" spans="2:3">
      <c r="B4621"/>
      <c r="C4621" s="45"/>
    </row>
    <row r="4622" spans="2:3">
      <c r="B4622"/>
      <c r="C4622" s="45"/>
    </row>
    <row r="4623" spans="2:3">
      <c r="B4623"/>
      <c r="C4623" s="45"/>
    </row>
    <row r="4624" spans="2:3">
      <c r="B4624"/>
      <c r="C4624" s="45"/>
    </row>
    <row r="4625" spans="2:3">
      <c r="B4625"/>
      <c r="C4625" s="45"/>
    </row>
    <row r="4626" spans="2:3">
      <c r="B4626"/>
      <c r="C4626" s="45"/>
    </row>
    <row r="4627" spans="2:3">
      <c r="B4627"/>
      <c r="C4627" s="45"/>
    </row>
    <row r="4628" spans="2:3">
      <c r="B4628"/>
      <c r="C4628" s="45"/>
    </row>
    <row r="4629" spans="2:3">
      <c r="B4629"/>
      <c r="C4629" s="45"/>
    </row>
    <row r="4630" spans="2:3">
      <c r="B4630"/>
      <c r="C4630" s="45"/>
    </row>
    <row r="4631" spans="2:3">
      <c r="B4631"/>
      <c r="C4631" s="45"/>
    </row>
    <row r="4632" spans="2:3">
      <c r="B4632"/>
      <c r="C4632" s="45"/>
    </row>
    <row r="4633" spans="2:3">
      <c r="B4633"/>
      <c r="C4633" s="45"/>
    </row>
    <row r="4634" spans="2:3">
      <c r="B4634"/>
      <c r="C4634" s="45"/>
    </row>
    <row r="4635" spans="2:3">
      <c r="B4635"/>
      <c r="C4635" s="45"/>
    </row>
    <row r="4636" spans="2:3">
      <c r="B4636"/>
      <c r="C4636" s="45"/>
    </row>
    <row r="4637" spans="2:3">
      <c r="B4637"/>
      <c r="C4637" s="45"/>
    </row>
    <row r="4638" spans="2:3">
      <c r="B4638"/>
      <c r="C4638" s="45"/>
    </row>
    <row r="4639" spans="2:3">
      <c r="B4639"/>
      <c r="C4639" s="45"/>
    </row>
    <row r="4640" spans="2:3">
      <c r="B4640"/>
      <c r="C4640" s="45"/>
    </row>
    <row r="4641" spans="2:3">
      <c r="B4641"/>
      <c r="C4641" s="45"/>
    </row>
    <row r="4642" spans="2:3">
      <c r="B4642"/>
      <c r="C4642" s="45"/>
    </row>
    <row r="4643" spans="2:3">
      <c r="B4643"/>
      <c r="C4643" s="45"/>
    </row>
    <row r="4644" spans="2:3">
      <c r="B4644"/>
      <c r="C4644" s="45"/>
    </row>
    <row r="4645" spans="2:3">
      <c r="B4645"/>
      <c r="C4645" s="45"/>
    </row>
    <row r="4646" spans="2:3">
      <c r="B4646"/>
      <c r="C4646" s="45"/>
    </row>
    <row r="4647" spans="2:3">
      <c r="B4647"/>
      <c r="C4647" s="45"/>
    </row>
    <row r="4648" spans="2:3">
      <c r="B4648"/>
      <c r="C4648" s="45"/>
    </row>
    <row r="4649" spans="2:3">
      <c r="B4649"/>
      <c r="C4649" s="45"/>
    </row>
    <row r="4650" spans="2:3">
      <c r="B4650"/>
      <c r="C4650" s="45"/>
    </row>
    <row r="4651" spans="2:3">
      <c r="B4651"/>
      <c r="C4651" s="45"/>
    </row>
    <row r="4652" spans="2:3">
      <c r="B4652"/>
      <c r="C4652" s="45"/>
    </row>
    <row r="4653" spans="2:3">
      <c r="B4653"/>
      <c r="C4653" s="45"/>
    </row>
    <row r="4654" spans="2:3">
      <c r="B4654"/>
      <c r="C4654" s="45"/>
    </row>
    <row r="4655" spans="2:3">
      <c r="B4655"/>
      <c r="C4655" s="45"/>
    </row>
    <row r="4656" spans="2:3">
      <c r="B4656"/>
      <c r="C4656" s="45"/>
    </row>
    <row r="4657" spans="2:3">
      <c r="B4657"/>
      <c r="C4657" s="45"/>
    </row>
    <row r="4658" spans="2:3">
      <c r="B4658"/>
      <c r="C4658" s="45"/>
    </row>
    <row r="4659" spans="2:3">
      <c r="B4659"/>
      <c r="C4659" s="45"/>
    </row>
    <row r="4660" spans="2:3">
      <c r="B4660"/>
      <c r="C4660" s="45"/>
    </row>
    <row r="4661" spans="2:3">
      <c r="B4661"/>
      <c r="C4661" s="45"/>
    </row>
    <row r="4662" spans="2:3">
      <c r="B4662"/>
      <c r="C4662" s="45"/>
    </row>
    <row r="4663" spans="2:3">
      <c r="B4663"/>
      <c r="C4663" s="45"/>
    </row>
    <row r="4664" spans="2:3">
      <c r="B4664"/>
      <c r="C4664" s="45"/>
    </row>
    <row r="4665" spans="2:3">
      <c r="B4665"/>
      <c r="C4665" s="45"/>
    </row>
    <row r="4666" spans="2:3">
      <c r="B4666"/>
      <c r="C4666" s="45"/>
    </row>
    <row r="4667" spans="2:3">
      <c r="B4667"/>
      <c r="C4667" s="45"/>
    </row>
    <row r="4668" spans="2:3">
      <c r="B4668"/>
      <c r="C4668" s="45"/>
    </row>
    <row r="4669" spans="2:3">
      <c r="B4669"/>
      <c r="C4669" s="45"/>
    </row>
    <row r="4670" spans="2:3">
      <c r="B4670"/>
      <c r="C4670" s="45"/>
    </row>
    <row r="4671" spans="2:3">
      <c r="B4671"/>
      <c r="C4671" s="45"/>
    </row>
    <row r="4672" spans="2:3">
      <c r="B4672"/>
      <c r="C4672" s="45"/>
    </row>
    <row r="4673" spans="2:3">
      <c r="B4673"/>
      <c r="C4673" s="45"/>
    </row>
    <row r="4674" spans="2:3">
      <c r="B4674"/>
      <c r="C4674" s="45"/>
    </row>
    <row r="4675" spans="2:3">
      <c r="B4675"/>
      <c r="C4675" s="45"/>
    </row>
    <row r="4676" spans="2:3">
      <c r="B4676"/>
      <c r="C4676" s="45"/>
    </row>
    <row r="4677" spans="2:3">
      <c r="B4677"/>
      <c r="C4677" s="45"/>
    </row>
    <row r="4678" spans="2:3">
      <c r="B4678"/>
      <c r="C4678" s="45"/>
    </row>
    <row r="4679" spans="2:3">
      <c r="B4679"/>
      <c r="C4679" s="45"/>
    </row>
    <row r="4680" spans="2:3">
      <c r="B4680"/>
      <c r="C4680" s="45"/>
    </row>
    <row r="4681" spans="2:3">
      <c r="B4681"/>
      <c r="C4681" s="45"/>
    </row>
    <row r="4682" spans="2:3">
      <c r="B4682"/>
      <c r="C4682" s="45"/>
    </row>
    <row r="4683" spans="2:3">
      <c r="B4683"/>
      <c r="C4683" s="45"/>
    </row>
    <row r="4684" spans="2:3">
      <c r="B4684"/>
      <c r="C4684" s="45"/>
    </row>
    <row r="4685" spans="2:3">
      <c r="B4685"/>
      <c r="C4685" s="45"/>
    </row>
    <row r="4686" spans="2:3">
      <c r="B4686"/>
      <c r="C4686" s="45"/>
    </row>
    <row r="4687" spans="2:3">
      <c r="B4687"/>
      <c r="C4687" s="45"/>
    </row>
    <row r="4688" spans="2:3">
      <c r="B4688"/>
      <c r="C4688" s="45"/>
    </row>
    <row r="4689" spans="2:3">
      <c r="B4689"/>
      <c r="C4689" s="45"/>
    </row>
    <row r="4690" spans="2:3">
      <c r="B4690"/>
      <c r="C4690" s="45"/>
    </row>
    <row r="4691" spans="2:3">
      <c r="B4691"/>
      <c r="C4691" s="45"/>
    </row>
    <row r="4692" spans="2:3">
      <c r="B4692"/>
      <c r="C4692" s="45"/>
    </row>
    <row r="4693" spans="2:3">
      <c r="B4693"/>
      <c r="C4693" s="45"/>
    </row>
    <row r="4694" spans="2:3">
      <c r="B4694"/>
      <c r="C4694" s="45"/>
    </row>
    <row r="4695" spans="2:3">
      <c r="B4695"/>
      <c r="C4695" s="45"/>
    </row>
    <row r="4696" spans="2:3">
      <c r="B4696"/>
      <c r="C4696" s="45"/>
    </row>
    <row r="4697" spans="2:3">
      <c r="B4697"/>
      <c r="C4697" s="45"/>
    </row>
    <row r="4698" spans="2:3">
      <c r="B4698"/>
      <c r="C4698" s="45"/>
    </row>
    <row r="4699" spans="2:3">
      <c r="B4699"/>
      <c r="C4699" s="45"/>
    </row>
    <row r="4700" spans="2:3">
      <c r="B4700"/>
      <c r="C4700" s="45"/>
    </row>
    <row r="4701" spans="2:3">
      <c r="B4701"/>
      <c r="C4701" s="45"/>
    </row>
    <row r="4702" spans="2:3">
      <c r="B4702"/>
      <c r="C4702" s="45"/>
    </row>
    <row r="4703" spans="2:3">
      <c r="B4703"/>
      <c r="C4703" s="45"/>
    </row>
    <row r="4704" spans="2:3">
      <c r="B4704"/>
      <c r="C4704" s="45"/>
    </row>
    <row r="4705" spans="2:3">
      <c r="B4705"/>
      <c r="C4705" s="45"/>
    </row>
    <row r="4706" spans="2:3">
      <c r="B4706"/>
      <c r="C4706" s="45"/>
    </row>
    <row r="4707" spans="2:3">
      <c r="B4707"/>
      <c r="C4707" s="45"/>
    </row>
    <row r="4708" spans="2:3">
      <c r="B4708"/>
      <c r="C4708" s="45"/>
    </row>
    <row r="4709" spans="2:3">
      <c r="B4709"/>
      <c r="C4709" s="45"/>
    </row>
    <row r="4710" spans="2:3">
      <c r="B4710"/>
      <c r="C4710" s="45"/>
    </row>
    <row r="4711" spans="2:3">
      <c r="B4711"/>
      <c r="C4711" s="45"/>
    </row>
    <row r="4712" spans="2:3">
      <c r="B4712"/>
      <c r="C4712" s="45"/>
    </row>
    <row r="4713" spans="2:3">
      <c r="B4713"/>
      <c r="C4713" s="45"/>
    </row>
    <row r="4714" spans="2:3">
      <c r="B4714"/>
      <c r="C4714" s="45"/>
    </row>
    <row r="4715" spans="2:3">
      <c r="B4715"/>
      <c r="C4715" s="45"/>
    </row>
    <row r="4716" spans="2:3">
      <c r="B4716"/>
      <c r="C4716" s="45"/>
    </row>
    <row r="4717" spans="2:3">
      <c r="B4717"/>
      <c r="C4717" s="45"/>
    </row>
    <row r="4718" spans="2:3">
      <c r="B4718"/>
      <c r="C4718" s="45"/>
    </row>
    <row r="4719" spans="2:3">
      <c r="B4719"/>
      <c r="C4719" s="45"/>
    </row>
    <row r="4720" spans="2:3">
      <c r="B4720"/>
      <c r="C4720" s="45"/>
    </row>
    <row r="4721" spans="2:3">
      <c r="B4721"/>
      <c r="C4721" s="45"/>
    </row>
    <row r="4722" spans="2:3">
      <c r="B4722"/>
      <c r="C4722" s="45"/>
    </row>
    <row r="4723" spans="2:3">
      <c r="B4723"/>
      <c r="C4723" s="45"/>
    </row>
    <row r="4724" spans="2:3">
      <c r="B4724"/>
      <c r="C4724" s="45"/>
    </row>
    <row r="4725" spans="2:3">
      <c r="B4725"/>
      <c r="C4725" s="45"/>
    </row>
    <row r="4726" spans="2:3">
      <c r="B4726"/>
      <c r="C4726" s="45"/>
    </row>
    <row r="4727" spans="2:3">
      <c r="B4727"/>
      <c r="C4727" s="45"/>
    </row>
    <row r="4728" spans="2:3">
      <c r="B4728"/>
      <c r="C4728" s="45"/>
    </row>
    <row r="4729" spans="2:3">
      <c r="B4729"/>
      <c r="C4729" s="45"/>
    </row>
    <row r="4730" spans="2:3">
      <c r="B4730"/>
      <c r="C4730" s="45"/>
    </row>
    <row r="4731" spans="2:3">
      <c r="B4731"/>
      <c r="C4731" s="45"/>
    </row>
    <row r="4732" spans="2:3">
      <c r="B4732"/>
      <c r="C4732" s="45"/>
    </row>
    <row r="4733" spans="2:3">
      <c r="B4733"/>
      <c r="C4733" s="45"/>
    </row>
    <row r="4734" spans="2:3">
      <c r="B4734"/>
      <c r="C4734" s="45"/>
    </row>
    <row r="4735" spans="2:3">
      <c r="B4735"/>
      <c r="C4735" s="45"/>
    </row>
    <row r="4736" spans="2:3">
      <c r="B4736"/>
      <c r="C4736" s="45"/>
    </row>
    <row r="4737" spans="2:3">
      <c r="B4737"/>
      <c r="C4737" s="45"/>
    </row>
    <row r="4738" spans="2:3">
      <c r="B4738"/>
      <c r="C4738" s="45"/>
    </row>
    <row r="4739" spans="2:3">
      <c r="B4739"/>
      <c r="C4739" s="45"/>
    </row>
    <row r="4740" spans="2:3">
      <c r="B4740"/>
      <c r="C4740" s="45"/>
    </row>
    <row r="4741" spans="2:3">
      <c r="B4741"/>
      <c r="C4741" s="45"/>
    </row>
    <row r="4742" spans="2:3">
      <c r="B4742"/>
      <c r="C4742" s="45"/>
    </row>
    <row r="4743" spans="2:3">
      <c r="B4743"/>
      <c r="C4743" s="45"/>
    </row>
    <row r="4744" spans="2:3">
      <c r="B4744"/>
      <c r="C4744" s="45"/>
    </row>
    <row r="4745" spans="2:3">
      <c r="B4745"/>
      <c r="C4745" s="45"/>
    </row>
    <row r="4746" spans="2:3">
      <c r="B4746"/>
      <c r="C4746" s="45"/>
    </row>
    <row r="4747" spans="2:3">
      <c r="B4747"/>
      <c r="C4747" s="45"/>
    </row>
    <row r="4748" spans="2:3">
      <c r="B4748"/>
      <c r="C4748" s="45"/>
    </row>
    <row r="4749" spans="2:3">
      <c r="B4749"/>
      <c r="C4749" s="45"/>
    </row>
    <row r="4750" spans="2:3">
      <c r="B4750"/>
      <c r="C4750" s="45"/>
    </row>
    <row r="4751" spans="2:3">
      <c r="B4751"/>
      <c r="C4751" s="45"/>
    </row>
    <row r="4752" spans="2:3">
      <c r="B4752"/>
      <c r="C4752" s="45"/>
    </row>
    <row r="4753" spans="2:3">
      <c r="B4753"/>
      <c r="C4753" s="45"/>
    </row>
    <row r="4754" spans="2:3">
      <c r="B4754"/>
      <c r="C4754" s="45"/>
    </row>
    <row r="4755" spans="2:3">
      <c r="B4755"/>
      <c r="C4755" s="45"/>
    </row>
    <row r="4756" spans="2:3">
      <c r="B4756"/>
      <c r="C4756" s="45"/>
    </row>
    <row r="4757" spans="2:3">
      <c r="B4757"/>
      <c r="C4757" s="45"/>
    </row>
    <row r="4758" spans="2:3">
      <c r="B4758"/>
      <c r="C4758" s="45"/>
    </row>
    <row r="4759" spans="2:3">
      <c r="B4759"/>
      <c r="C4759" s="45"/>
    </row>
    <row r="4760" spans="2:3">
      <c r="B4760"/>
      <c r="C4760" s="45"/>
    </row>
    <row r="4761" spans="2:3">
      <c r="B4761"/>
      <c r="C4761" s="45"/>
    </row>
    <row r="4762" spans="2:3">
      <c r="B4762"/>
      <c r="C4762" s="45"/>
    </row>
    <row r="4763" spans="2:3">
      <c r="B4763"/>
      <c r="C4763" s="45"/>
    </row>
    <row r="4764" spans="2:3">
      <c r="B4764"/>
      <c r="C4764" s="45"/>
    </row>
    <row r="4765" spans="2:3">
      <c r="B4765"/>
      <c r="C4765" s="45"/>
    </row>
    <row r="4766" spans="2:3">
      <c r="B4766"/>
      <c r="C4766" s="45"/>
    </row>
    <row r="4767" spans="2:3">
      <c r="B4767"/>
      <c r="C4767" s="45"/>
    </row>
    <row r="4768" spans="2:3">
      <c r="B4768"/>
      <c r="C4768" s="45"/>
    </row>
    <row r="4769" spans="2:3">
      <c r="B4769"/>
      <c r="C4769" s="45"/>
    </row>
    <row r="4770" spans="2:3">
      <c r="B4770"/>
      <c r="C4770" s="45"/>
    </row>
    <row r="4771" spans="2:3">
      <c r="B4771"/>
      <c r="C4771" s="45"/>
    </row>
    <row r="4772" spans="2:3">
      <c r="B4772"/>
      <c r="C4772" s="45"/>
    </row>
    <row r="4773" spans="2:3">
      <c r="B4773"/>
      <c r="C4773" s="45"/>
    </row>
    <row r="4774" spans="2:3">
      <c r="B4774"/>
      <c r="C4774" s="45"/>
    </row>
    <row r="4775" spans="2:3">
      <c r="B4775"/>
      <c r="C4775" s="45"/>
    </row>
    <row r="4776" spans="2:3">
      <c r="B4776"/>
      <c r="C4776" s="45"/>
    </row>
    <row r="4777" spans="2:3">
      <c r="B4777"/>
      <c r="C4777" s="45"/>
    </row>
    <row r="4778" spans="2:3">
      <c r="B4778"/>
      <c r="C4778" s="45"/>
    </row>
    <row r="4779" spans="2:3">
      <c r="B4779"/>
      <c r="C4779" s="45"/>
    </row>
    <row r="4780" spans="2:3">
      <c r="B4780"/>
      <c r="C4780" s="45"/>
    </row>
    <row r="4781" spans="2:3">
      <c r="B4781"/>
      <c r="C4781" s="45"/>
    </row>
    <row r="4782" spans="2:3">
      <c r="B4782"/>
      <c r="C4782" s="45"/>
    </row>
    <row r="4783" spans="2:3">
      <c r="B4783"/>
      <c r="C4783" s="45"/>
    </row>
    <row r="4784" spans="2:3">
      <c r="B4784"/>
      <c r="C4784" s="45"/>
    </row>
    <row r="4785" spans="2:3">
      <c r="B4785"/>
      <c r="C4785" s="45"/>
    </row>
    <row r="4786" spans="2:3">
      <c r="B4786"/>
      <c r="C4786" s="45"/>
    </row>
    <row r="4787" spans="2:3">
      <c r="B4787"/>
      <c r="C4787" s="45"/>
    </row>
    <row r="4788" spans="2:3">
      <c r="B4788"/>
      <c r="C4788" s="45"/>
    </row>
    <row r="4789" spans="2:3">
      <c r="B4789"/>
      <c r="C4789" s="45"/>
    </row>
    <row r="4790" spans="2:3">
      <c r="B4790"/>
      <c r="C4790" s="45"/>
    </row>
    <row r="4791" spans="2:3">
      <c r="B4791"/>
      <c r="C4791" s="45"/>
    </row>
    <row r="4792" spans="2:3">
      <c r="B4792"/>
      <c r="C4792" s="45"/>
    </row>
    <row r="4793" spans="2:3">
      <c r="B4793"/>
      <c r="C4793" s="45"/>
    </row>
    <row r="4794" spans="2:3">
      <c r="B4794"/>
      <c r="C4794" s="45"/>
    </row>
    <row r="4795" spans="2:3">
      <c r="B4795"/>
      <c r="C4795" s="45"/>
    </row>
    <row r="4796" spans="2:3">
      <c r="B4796"/>
      <c r="C4796" s="45"/>
    </row>
    <row r="4797" spans="2:3">
      <c r="B4797"/>
      <c r="C4797" s="45"/>
    </row>
    <row r="4798" spans="2:3">
      <c r="B4798"/>
      <c r="C4798" s="45"/>
    </row>
    <row r="4799" spans="2:3">
      <c r="B4799"/>
      <c r="C4799" s="45"/>
    </row>
    <row r="4800" spans="2:3">
      <c r="B4800"/>
      <c r="C4800" s="45"/>
    </row>
    <row r="4801" spans="2:3">
      <c r="B4801"/>
      <c r="C4801" s="45"/>
    </row>
    <row r="4802" spans="2:3">
      <c r="B4802"/>
      <c r="C4802" s="45"/>
    </row>
    <row r="4803" spans="2:3">
      <c r="B4803"/>
      <c r="C4803" s="45"/>
    </row>
    <row r="4804" spans="2:3">
      <c r="B4804"/>
      <c r="C4804" s="45"/>
    </row>
    <row r="4805" spans="2:3">
      <c r="B4805"/>
      <c r="C4805" s="45"/>
    </row>
    <row r="4806" spans="2:3">
      <c r="B4806"/>
      <c r="C4806" s="45"/>
    </row>
    <row r="4807" spans="2:3">
      <c r="B4807"/>
      <c r="C4807" s="45"/>
    </row>
    <row r="4808" spans="2:3">
      <c r="B4808"/>
      <c r="C4808" s="45"/>
    </row>
    <row r="4809" spans="2:3">
      <c r="B4809"/>
      <c r="C4809" s="45"/>
    </row>
    <row r="4810" spans="2:3">
      <c r="B4810"/>
      <c r="C4810" s="45"/>
    </row>
    <row r="4811" spans="2:3">
      <c r="B4811"/>
      <c r="C4811" s="45"/>
    </row>
    <row r="4812" spans="2:3">
      <c r="B4812"/>
      <c r="C4812" s="45"/>
    </row>
    <row r="4813" spans="2:3">
      <c r="B4813"/>
      <c r="C4813" s="45"/>
    </row>
    <row r="4814" spans="2:3">
      <c r="B4814"/>
      <c r="C4814" s="45"/>
    </row>
    <row r="4815" spans="2:3">
      <c r="B4815"/>
      <c r="C4815" s="45"/>
    </row>
    <row r="4816" spans="2:3">
      <c r="B4816"/>
      <c r="C4816" s="45"/>
    </row>
    <row r="4817" spans="2:3">
      <c r="B4817"/>
      <c r="C4817" s="45"/>
    </row>
    <row r="4818" spans="2:3">
      <c r="B4818"/>
      <c r="C4818" s="45"/>
    </row>
    <row r="4819" spans="2:3">
      <c r="B4819"/>
      <c r="C4819" s="45"/>
    </row>
    <row r="4820" spans="2:3">
      <c r="B4820"/>
      <c r="C4820" s="45"/>
    </row>
    <row r="4821" spans="2:3">
      <c r="B4821"/>
      <c r="C4821" s="45"/>
    </row>
    <row r="4822" spans="2:3">
      <c r="B4822"/>
      <c r="C4822" s="45"/>
    </row>
    <row r="4823" spans="2:3">
      <c r="B4823"/>
      <c r="C4823" s="45"/>
    </row>
    <row r="4824" spans="2:3">
      <c r="B4824"/>
      <c r="C4824" s="45"/>
    </row>
    <row r="4825" spans="2:3">
      <c r="B4825"/>
      <c r="C4825" s="45"/>
    </row>
    <row r="4826" spans="2:3">
      <c r="B4826"/>
      <c r="C4826" s="45"/>
    </row>
    <row r="4827" spans="2:3">
      <c r="B4827"/>
      <c r="C4827" s="45"/>
    </row>
    <row r="4828" spans="2:3">
      <c r="B4828"/>
      <c r="C4828" s="45"/>
    </row>
    <row r="4829" spans="2:3">
      <c r="B4829"/>
      <c r="C4829" s="45"/>
    </row>
    <row r="4830" spans="2:3">
      <c r="B4830"/>
      <c r="C4830" s="45"/>
    </row>
    <row r="4831" spans="2:3">
      <c r="B4831"/>
      <c r="C4831" s="45"/>
    </row>
    <row r="4832" spans="2:3">
      <c r="B4832"/>
      <c r="C4832" s="45"/>
    </row>
    <row r="4833" spans="2:3">
      <c r="B4833"/>
      <c r="C4833" s="45"/>
    </row>
    <row r="4834" spans="2:3">
      <c r="B4834"/>
      <c r="C4834" s="45"/>
    </row>
    <row r="4835" spans="2:3">
      <c r="B4835"/>
      <c r="C4835" s="45"/>
    </row>
    <row r="4836" spans="2:3">
      <c r="B4836"/>
      <c r="C4836" s="45"/>
    </row>
    <row r="4837" spans="2:3">
      <c r="B4837"/>
      <c r="C4837" s="45"/>
    </row>
    <row r="4838" spans="2:3">
      <c r="B4838"/>
      <c r="C4838" s="45"/>
    </row>
    <row r="4839" spans="2:3">
      <c r="B4839"/>
      <c r="C4839" s="45"/>
    </row>
    <row r="4840" spans="2:3">
      <c r="B4840"/>
      <c r="C4840" s="45"/>
    </row>
    <row r="4841" spans="2:3">
      <c r="B4841"/>
      <c r="C4841" s="45"/>
    </row>
    <row r="4842" spans="2:3">
      <c r="B4842"/>
      <c r="C4842" s="45"/>
    </row>
    <row r="4843" spans="2:3">
      <c r="B4843"/>
      <c r="C4843" s="45"/>
    </row>
    <row r="4844" spans="2:3">
      <c r="B4844"/>
      <c r="C4844" s="45"/>
    </row>
    <row r="4845" spans="2:3">
      <c r="B4845"/>
      <c r="C4845" s="45"/>
    </row>
    <row r="4846" spans="2:3">
      <c r="B4846"/>
      <c r="C4846" s="45"/>
    </row>
    <row r="4847" spans="2:3">
      <c r="B4847"/>
      <c r="C4847" s="45"/>
    </row>
    <row r="4848" spans="2:3">
      <c r="B4848"/>
      <c r="C4848" s="45"/>
    </row>
    <row r="4849" spans="2:3">
      <c r="B4849"/>
      <c r="C4849" s="45"/>
    </row>
    <row r="4850" spans="2:3">
      <c r="B4850"/>
      <c r="C4850" s="45"/>
    </row>
    <row r="4851" spans="2:3">
      <c r="B4851"/>
      <c r="C4851" s="45"/>
    </row>
    <row r="4852" spans="2:3">
      <c r="B4852"/>
      <c r="C4852" s="45"/>
    </row>
    <row r="4853" spans="2:3">
      <c r="B4853"/>
      <c r="C4853" s="45"/>
    </row>
    <row r="4854" spans="2:3">
      <c r="B4854"/>
      <c r="C4854" s="45"/>
    </row>
    <row r="4855" spans="2:3">
      <c r="B4855"/>
      <c r="C4855" s="45"/>
    </row>
    <row r="4856" spans="2:3">
      <c r="B4856"/>
      <c r="C4856" s="45"/>
    </row>
    <row r="4857" spans="2:3">
      <c r="B4857"/>
      <c r="C4857" s="45"/>
    </row>
    <row r="4858" spans="2:3">
      <c r="B4858"/>
      <c r="C4858" s="45"/>
    </row>
    <row r="4859" spans="2:3">
      <c r="B4859"/>
      <c r="C4859" s="45"/>
    </row>
    <row r="4860" spans="2:3">
      <c r="B4860"/>
      <c r="C4860" s="45"/>
    </row>
    <row r="4861" spans="2:3">
      <c r="B4861"/>
      <c r="C4861" s="45"/>
    </row>
    <row r="4862" spans="2:3">
      <c r="B4862"/>
      <c r="C4862" s="45"/>
    </row>
    <row r="4863" spans="2:3">
      <c r="B4863"/>
      <c r="C4863" s="45"/>
    </row>
    <row r="4864" spans="2:3">
      <c r="B4864"/>
      <c r="C4864" s="45"/>
    </row>
    <row r="4865" spans="2:3">
      <c r="B4865"/>
      <c r="C4865" s="45"/>
    </row>
    <row r="4866" spans="2:3">
      <c r="B4866"/>
      <c r="C4866" s="45"/>
    </row>
    <row r="4867" spans="2:3">
      <c r="B4867"/>
      <c r="C4867" s="45"/>
    </row>
    <row r="4868" spans="2:3">
      <c r="B4868"/>
      <c r="C4868" s="45"/>
    </row>
    <row r="4869" spans="2:3">
      <c r="B4869"/>
      <c r="C4869" s="45"/>
    </row>
    <row r="4870" spans="2:3">
      <c r="B4870"/>
      <c r="C4870" s="45"/>
    </row>
    <row r="4871" spans="2:3">
      <c r="B4871"/>
      <c r="C4871" s="45"/>
    </row>
    <row r="4872" spans="2:3">
      <c r="B4872"/>
      <c r="C4872" s="45"/>
    </row>
    <row r="4873" spans="2:3">
      <c r="B4873"/>
      <c r="C4873" s="45"/>
    </row>
    <row r="4874" spans="2:3">
      <c r="B4874"/>
      <c r="C4874" s="45"/>
    </row>
    <row r="4875" spans="2:3">
      <c r="B4875"/>
      <c r="C4875" s="45"/>
    </row>
    <row r="4876" spans="2:3">
      <c r="B4876"/>
      <c r="C4876" s="45"/>
    </row>
    <row r="4877" spans="2:3">
      <c r="B4877"/>
      <c r="C4877" s="45"/>
    </row>
    <row r="4878" spans="2:3">
      <c r="B4878"/>
      <c r="C4878" s="45"/>
    </row>
    <row r="4879" spans="2:3">
      <c r="B4879"/>
      <c r="C4879" s="45"/>
    </row>
    <row r="4880" spans="2:3">
      <c r="B4880"/>
      <c r="C4880" s="45"/>
    </row>
    <row r="4881" spans="2:3">
      <c r="B4881"/>
      <c r="C4881" s="45"/>
    </row>
    <row r="4882" spans="2:3">
      <c r="B4882"/>
      <c r="C4882" s="45"/>
    </row>
    <row r="4883" spans="2:3">
      <c r="B4883"/>
      <c r="C4883" s="45"/>
    </row>
    <row r="4884" spans="2:3">
      <c r="B4884"/>
      <c r="C4884" s="45"/>
    </row>
    <row r="4885" spans="2:3">
      <c r="B4885"/>
      <c r="C4885" s="45"/>
    </row>
    <row r="4886" spans="2:3">
      <c r="B4886"/>
      <c r="C4886" s="45"/>
    </row>
    <row r="4887" spans="2:3">
      <c r="B4887"/>
      <c r="C4887" s="45"/>
    </row>
    <row r="4888" spans="2:3">
      <c r="B4888"/>
      <c r="C4888" s="45"/>
    </row>
    <row r="4889" spans="2:3">
      <c r="B4889"/>
      <c r="C4889" s="45"/>
    </row>
    <row r="4890" spans="2:3">
      <c r="B4890"/>
      <c r="C4890" s="45"/>
    </row>
    <row r="4891" spans="2:3">
      <c r="B4891"/>
      <c r="C4891" s="45"/>
    </row>
    <row r="4892" spans="2:3">
      <c r="B4892"/>
      <c r="C4892" s="45"/>
    </row>
    <row r="4893" spans="2:3">
      <c r="B4893"/>
      <c r="C4893" s="45"/>
    </row>
    <row r="4894" spans="2:3">
      <c r="B4894"/>
      <c r="C4894" s="45"/>
    </row>
    <row r="4895" spans="2:3">
      <c r="B4895"/>
      <c r="C4895" s="45"/>
    </row>
    <row r="4896" spans="2:3">
      <c r="B4896"/>
      <c r="C4896" s="45"/>
    </row>
    <row r="4897" spans="2:3">
      <c r="B4897"/>
      <c r="C4897" s="45"/>
    </row>
    <row r="4898" spans="2:3">
      <c r="B4898"/>
      <c r="C4898" s="45"/>
    </row>
    <row r="4899" spans="2:3">
      <c r="B4899"/>
      <c r="C4899" s="45"/>
    </row>
    <row r="4900" spans="2:3">
      <c r="B4900"/>
      <c r="C4900" s="45"/>
    </row>
    <row r="4901" spans="2:3">
      <c r="B4901"/>
      <c r="C4901" s="45"/>
    </row>
    <row r="4902" spans="2:3">
      <c r="B4902"/>
      <c r="C4902" s="45"/>
    </row>
    <row r="4903" spans="2:3">
      <c r="B4903"/>
      <c r="C4903" s="45"/>
    </row>
    <row r="4904" spans="2:3">
      <c r="B4904"/>
      <c r="C4904" s="45"/>
    </row>
    <row r="4905" spans="2:3">
      <c r="B4905"/>
      <c r="C4905" s="45"/>
    </row>
    <row r="4906" spans="2:3">
      <c r="B4906"/>
      <c r="C4906" s="45"/>
    </row>
    <row r="4907" spans="2:3">
      <c r="B4907"/>
      <c r="C4907" s="45"/>
    </row>
    <row r="4908" spans="2:3">
      <c r="B4908"/>
      <c r="C4908" s="45"/>
    </row>
    <row r="4909" spans="2:3">
      <c r="B4909"/>
      <c r="C4909" s="45"/>
    </row>
    <row r="4910" spans="2:3">
      <c r="B4910"/>
      <c r="C4910" s="45"/>
    </row>
    <row r="4911" spans="2:3">
      <c r="B4911"/>
      <c r="C4911" s="45"/>
    </row>
    <row r="4912" spans="2:3">
      <c r="B4912"/>
      <c r="C4912" s="45"/>
    </row>
    <row r="4913" spans="2:3">
      <c r="B4913"/>
      <c r="C4913" s="45"/>
    </row>
    <row r="4914" spans="2:3">
      <c r="B4914"/>
      <c r="C4914" s="45"/>
    </row>
    <row r="4915" spans="2:3">
      <c r="B4915"/>
      <c r="C4915" s="45"/>
    </row>
    <row r="4916" spans="2:3">
      <c r="B4916"/>
      <c r="C4916" s="45"/>
    </row>
    <row r="4917" spans="2:3">
      <c r="B4917"/>
      <c r="C4917" s="45"/>
    </row>
    <row r="4918" spans="2:3">
      <c r="B4918"/>
      <c r="C4918" s="45"/>
    </row>
    <row r="4919" spans="2:3">
      <c r="B4919"/>
      <c r="C4919" s="45"/>
    </row>
    <row r="4920" spans="2:3">
      <c r="B4920"/>
      <c r="C4920" s="45"/>
    </row>
    <row r="4921" spans="2:3">
      <c r="B4921"/>
      <c r="C4921" s="45"/>
    </row>
    <row r="4922" spans="2:3">
      <c r="B4922"/>
      <c r="C4922" s="45"/>
    </row>
    <row r="4923" spans="2:3">
      <c r="B4923"/>
      <c r="C4923" s="45"/>
    </row>
    <row r="4924" spans="2:3">
      <c r="B4924"/>
      <c r="C4924" s="45"/>
    </row>
    <row r="4925" spans="2:3">
      <c r="B4925"/>
      <c r="C4925" s="45"/>
    </row>
    <row r="4926" spans="2:3">
      <c r="B4926"/>
      <c r="C4926" s="45"/>
    </row>
    <row r="4927" spans="2:3">
      <c r="B4927"/>
      <c r="C4927" s="45"/>
    </row>
    <row r="4928" spans="2:3">
      <c r="B4928"/>
      <c r="C4928" s="45"/>
    </row>
    <row r="4929" spans="2:3">
      <c r="B4929"/>
      <c r="C4929" s="45"/>
    </row>
    <row r="4930" spans="2:3">
      <c r="B4930"/>
      <c r="C4930" s="45"/>
    </row>
    <row r="4931" spans="2:3">
      <c r="B4931"/>
      <c r="C4931" s="45"/>
    </row>
    <row r="4932" spans="2:3">
      <c r="B4932"/>
      <c r="C4932" s="45"/>
    </row>
    <row r="4933" spans="2:3">
      <c r="B4933"/>
      <c r="C4933" s="45"/>
    </row>
    <row r="4934" spans="2:3">
      <c r="B4934"/>
      <c r="C4934" s="45"/>
    </row>
    <row r="4935" spans="2:3">
      <c r="B4935"/>
      <c r="C4935" s="45"/>
    </row>
    <row r="4936" spans="2:3">
      <c r="B4936"/>
      <c r="C4936" s="45"/>
    </row>
    <row r="4937" spans="2:3">
      <c r="B4937"/>
      <c r="C4937" s="45"/>
    </row>
    <row r="4938" spans="2:3">
      <c r="B4938"/>
      <c r="C4938" s="45"/>
    </row>
    <row r="4939" spans="2:3">
      <c r="B4939"/>
      <c r="C4939" s="45"/>
    </row>
    <row r="4940" spans="2:3">
      <c r="B4940"/>
      <c r="C4940" s="45"/>
    </row>
    <row r="4941" spans="2:3">
      <c r="B4941"/>
      <c r="C4941" s="45"/>
    </row>
    <row r="4942" spans="2:3">
      <c r="B4942"/>
      <c r="C4942" s="45"/>
    </row>
    <row r="4943" spans="2:3">
      <c r="B4943"/>
      <c r="C4943" s="45"/>
    </row>
    <row r="4944" spans="2:3">
      <c r="B4944"/>
      <c r="C4944" s="45"/>
    </row>
    <row r="4945" spans="2:3">
      <c r="B4945"/>
      <c r="C4945" s="45"/>
    </row>
    <row r="4946" spans="2:3">
      <c r="B4946"/>
      <c r="C4946" s="45"/>
    </row>
    <row r="4947" spans="2:3">
      <c r="B4947"/>
      <c r="C4947" s="45"/>
    </row>
    <row r="4948" spans="2:3">
      <c r="B4948"/>
      <c r="C4948" s="45"/>
    </row>
    <row r="4949" spans="2:3">
      <c r="B4949"/>
      <c r="C4949" s="45"/>
    </row>
    <row r="4950" spans="2:3">
      <c r="B4950"/>
      <c r="C4950" s="45"/>
    </row>
    <row r="4951" spans="2:3">
      <c r="B4951"/>
      <c r="C4951" s="45"/>
    </row>
    <row r="4952" spans="2:3">
      <c r="B4952"/>
      <c r="C4952" s="45"/>
    </row>
    <row r="4953" spans="2:3">
      <c r="B4953"/>
      <c r="C4953" s="45"/>
    </row>
    <row r="4954" spans="2:3">
      <c r="B4954"/>
      <c r="C4954" s="45"/>
    </row>
    <row r="4955" spans="2:3">
      <c r="B4955"/>
      <c r="C4955" s="45"/>
    </row>
    <row r="4956" spans="2:3">
      <c r="B4956"/>
      <c r="C4956" s="45"/>
    </row>
    <row r="4957" spans="2:3">
      <c r="B4957"/>
      <c r="C4957" s="45"/>
    </row>
    <row r="4958" spans="2:3">
      <c r="B4958"/>
      <c r="C4958" s="45"/>
    </row>
    <row r="4959" spans="2:3">
      <c r="B4959"/>
      <c r="C4959" s="45"/>
    </row>
    <row r="4960" spans="2:3">
      <c r="B4960"/>
      <c r="C4960" s="45"/>
    </row>
    <row r="4961" spans="2:3">
      <c r="B4961"/>
      <c r="C4961" s="45"/>
    </row>
    <row r="4962" spans="2:3">
      <c r="B4962"/>
      <c r="C4962" s="45"/>
    </row>
    <row r="4963" spans="2:3">
      <c r="B4963"/>
      <c r="C4963" s="45"/>
    </row>
    <row r="4964" spans="2:3">
      <c r="B4964"/>
      <c r="C4964" s="45"/>
    </row>
    <row r="4965" spans="2:3">
      <c r="B4965"/>
      <c r="C4965" s="45"/>
    </row>
    <row r="4966" spans="2:3">
      <c r="B4966"/>
      <c r="C4966" s="45"/>
    </row>
    <row r="4967" spans="2:3">
      <c r="B4967"/>
      <c r="C4967" s="45"/>
    </row>
    <row r="4968" spans="2:3">
      <c r="B4968"/>
      <c r="C4968" s="45"/>
    </row>
    <row r="4969" spans="2:3">
      <c r="B4969"/>
      <c r="C4969" s="45"/>
    </row>
    <row r="4970" spans="2:3">
      <c r="B4970"/>
      <c r="C4970" s="45"/>
    </row>
    <row r="4971" spans="2:3">
      <c r="B4971"/>
      <c r="C4971" s="45"/>
    </row>
    <row r="4972" spans="2:3">
      <c r="B4972"/>
      <c r="C4972" s="45"/>
    </row>
    <row r="4973" spans="2:3">
      <c r="B4973"/>
      <c r="C4973" s="45"/>
    </row>
    <row r="4974" spans="2:3">
      <c r="B4974"/>
      <c r="C4974" s="45"/>
    </row>
    <row r="4975" spans="2:3">
      <c r="B4975"/>
      <c r="C4975" s="45"/>
    </row>
    <row r="4976" spans="2:3">
      <c r="B4976"/>
      <c r="C4976" s="45"/>
    </row>
    <row r="4977" spans="2:3">
      <c r="B4977"/>
      <c r="C4977" s="45"/>
    </row>
    <row r="4978" spans="2:3">
      <c r="B4978"/>
      <c r="C4978" s="45"/>
    </row>
    <row r="4979" spans="2:3">
      <c r="B4979"/>
      <c r="C4979" s="45"/>
    </row>
    <row r="4980" spans="2:3">
      <c r="B4980"/>
      <c r="C4980" s="45"/>
    </row>
    <row r="4981" spans="2:3">
      <c r="B4981"/>
      <c r="C4981" s="45"/>
    </row>
    <row r="4982" spans="2:3">
      <c r="B4982"/>
      <c r="C4982" s="45"/>
    </row>
    <row r="4983" spans="2:3">
      <c r="B4983"/>
      <c r="C4983" s="45"/>
    </row>
    <row r="4984" spans="2:3">
      <c r="B4984"/>
      <c r="C4984" s="45"/>
    </row>
    <row r="4985" spans="2:3">
      <c r="B4985"/>
      <c r="C4985" s="45"/>
    </row>
    <row r="4986" spans="2:3">
      <c r="B4986"/>
      <c r="C4986" s="45"/>
    </row>
    <row r="4987" spans="2:3">
      <c r="B4987"/>
      <c r="C4987" s="45"/>
    </row>
    <row r="4988" spans="2:3">
      <c r="B4988"/>
      <c r="C4988" s="45"/>
    </row>
    <row r="4989" spans="2:3">
      <c r="B4989"/>
      <c r="C4989" s="45"/>
    </row>
    <row r="4990" spans="2:3">
      <c r="B4990"/>
      <c r="C4990" s="45"/>
    </row>
    <row r="4991" spans="2:3">
      <c r="B4991"/>
      <c r="C4991" s="45"/>
    </row>
    <row r="4992" spans="2:3">
      <c r="B4992"/>
      <c r="C4992" s="45"/>
    </row>
    <row r="4993" spans="2:3">
      <c r="B4993"/>
      <c r="C4993" s="45"/>
    </row>
    <row r="4994" spans="2:3">
      <c r="B4994"/>
      <c r="C4994" s="45"/>
    </row>
    <row r="4995" spans="2:3">
      <c r="B4995"/>
      <c r="C4995" s="45"/>
    </row>
    <row r="4996" spans="2:3">
      <c r="B4996"/>
      <c r="C4996" s="45"/>
    </row>
    <row r="4997" spans="2:3">
      <c r="B4997"/>
      <c r="C4997" s="45"/>
    </row>
    <row r="4998" spans="2:3">
      <c r="B4998"/>
      <c r="C4998" s="45"/>
    </row>
    <row r="4999" spans="2:3">
      <c r="B4999"/>
      <c r="C4999" s="45"/>
    </row>
    <row r="5000" spans="2:3">
      <c r="B5000"/>
      <c r="C5000" s="45"/>
    </row>
    <row r="5001" spans="2:3">
      <c r="B5001"/>
      <c r="C5001" s="45"/>
    </row>
    <row r="5002" spans="2:3">
      <c r="B5002"/>
      <c r="C5002" s="45"/>
    </row>
    <row r="5003" spans="2:3">
      <c r="B5003"/>
      <c r="C5003" s="45"/>
    </row>
    <row r="5004" spans="2:3">
      <c r="B5004"/>
      <c r="C5004" s="45"/>
    </row>
    <row r="5005" spans="2:3">
      <c r="B5005"/>
      <c r="C5005" s="45"/>
    </row>
    <row r="5006" spans="2:3">
      <c r="B5006"/>
      <c r="C5006" s="45"/>
    </row>
    <row r="5007" spans="2:3">
      <c r="B5007"/>
      <c r="C5007" s="45"/>
    </row>
    <row r="5008" spans="2:3">
      <c r="B5008"/>
      <c r="C5008" s="45"/>
    </row>
    <row r="5009" spans="2:3">
      <c r="B5009"/>
      <c r="C5009" s="45"/>
    </row>
    <row r="5010" spans="2:3">
      <c r="B5010"/>
      <c r="C5010" s="45"/>
    </row>
    <row r="5011" spans="2:3">
      <c r="B5011"/>
      <c r="C5011" s="45"/>
    </row>
    <row r="5012" spans="2:3">
      <c r="B5012"/>
      <c r="C5012" s="45"/>
    </row>
    <row r="5013" spans="2:3">
      <c r="B5013"/>
      <c r="C5013" s="45"/>
    </row>
    <row r="5014" spans="2:3">
      <c r="B5014"/>
      <c r="C5014" s="45"/>
    </row>
    <row r="5015" spans="2:3">
      <c r="B5015"/>
      <c r="C5015" s="45"/>
    </row>
    <row r="5016" spans="2:3">
      <c r="B5016"/>
      <c r="C5016" s="45"/>
    </row>
    <row r="5017" spans="2:3">
      <c r="B5017"/>
      <c r="C5017" s="45"/>
    </row>
    <row r="5018" spans="2:3">
      <c r="B5018"/>
      <c r="C5018" s="45"/>
    </row>
    <row r="5019" spans="2:3">
      <c r="B5019"/>
      <c r="C5019" s="45"/>
    </row>
    <row r="5020" spans="2:3">
      <c r="B5020"/>
      <c r="C5020" s="45"/>
    </row>
    <row r="5021" spans="2:3">
      <c r="B5021"/>
      <c r="C5021" s="45"/>
    </row>
    <row r="5022" spans="2:3">
      <c r="B5022"/>
      <c r="C5022" s="45"/>
    </row>
    <row r="5023" spans="2:3">
      <c r="B5023"/>
      <c r="C5023" s="45"/>
    </row>
    <row r="5024" spans="2:3">
      <c r="B5024"/>
      <c r="C5024" s="45"/>
    </row>
    <row r="5025" spans="2:3">
      <c r="B5025"/>
      <c r="C5025" s="45"/>
    </row>
    <row r="5026" spans="2:3">
      <c r="B5026"/>
      <c r="C5026" s="45"/>
    </row>
    <row r="5027" spans="2:3">
      <c r="B5027"/>
      <c r="C5027" s="45"/>
    </row>
    <row r="5028" spans="2:3">
      <c r="B5028"/>
      <c r="C5028" s="45"/>
    </row>
    <row r="5029" spans="2:3">
      <c r="B5029"/>
      <c r="C5029" s="45"/>
    </row>
    <row r="5030" spans="2:3">
      <c r="B5030"/>
      <c r="C5030" s="45"/>
    </row>
    <row r="5031" spans="2:3">
      <c r="B5031"/>
      <c r="C5031" s="45"/>
    </row>
    <row r="5032" spans="2:3">
      <c r="B5032"/>
      <c r="C5032" s="45"/>
    </row>
    <row r="5033" spans="2:3">
      <c r="B5033"/>
      <c r="C5033" s="45"/>
    </row>
    <row r="5034" spans="2:3">
      <c r="B5034"/>
      <c r="C5034" s="45"/>
    </row>
    <row r="5035" spans="2:3">
      <c r="B5035"/>
      <c r="C5035" s="45"/>
    </row>
    <row r="5036" spans="2:3">
      <c r="B5036"/>
      <c r="C5036" s="45"/>
    </row>
    <row r="5037" spans="2:3">
      <c r="B5037"/>
      <c r="C5037" s="45"/>
    </row>
    <row r="5038" spans="2:3">
      <c r="B5038"/>
      <c r="C5038" s="45"/>
    </row>
    <row r="5039" spans="2:3">
      <c r="B5039"/>
      <c r="C5039" s="45"/>
    </row>
    <row r="5040" spans="2:3">
      <c r="B5040"/>
      <c r="C5040" s="45"/>
    </row>
    <row r="5041" spans="2:3">
      <c r="B5041"/>
      <c r="C5041" s="45"/>
    </row>
    <row r="5042" spans="2:3">
      <c r="B5042"/>
      <c r="C5042" s="45"/>
    </row>
    <row r="5043" spans="2:3">
      <c r="B5043"/>
      <c r="C5043" s="45"/>
    </row>
    <row r="5044" spans="2:3">
      <c r="B5044"/>
      <c r="C5044" s="45"/>
    </row>
    <row r="5045" spans="2:3">
      <c r="B5045"/>
      <c r="C5045" s="45"/>
    </row>
    <row r="5046" spans="2:3">
      <c r="B5046"/>
      <c r="C5046" s="45"/>
    </row>
    <row r="5047" spans="2:3">
      <c r="B5047"/>
      <c r="C5047" s="45"/>
    </row>
    <row r="5048" spans="2:3">
      <c r="B5048"/>
      <c r="C5048" s="45"/>
    </row>
    <row r="5049" spans="2:3">
      <c r="B5049"/>
      <c r="C5049" s="45"/>
    </row>
    <row r="5050" spans="2:3">
      <c r="B5050"/>
      <c r="C5050" s="45"/>
    </row>
    <row r="5051" spans="2:3">
      <c r="B5051"/>
      <c r="C5051" s="45"/>
    </row>
    <row r="5052" spans="2:3">
      <c r="B5052"/>
      <c r="C5052" s="45"/>
    </row>
    <row r="5053" spans="2:3">
      <c r="B5053"/>
      <c r="C5053" s="45"/>
    </row>
    <row r="5054" spans="2:3">
      <c r="B5054"/>
      <c r="C5054" s="45"/>
    </row>
    <row r="5055" spans="2:3">
      <c r="B5055"/>
      <c r="C5055" s="45"/>
    </row>
    <row r="5056" spans="2:3">
      <c r="B5056"/>
      <c r="C5056" s="45"/>
    </row>
    <row r="5057" spans="2:3">
      <c r="B5057"/>
      <c r="C5057" s="45"/>
    </row>
    <row r="5058" spans="2:3">
      <c r="B5058"/>
      <c r="C5058" s="45"/>
    </row>
    <row r="5059" spans="2:3">
      <c r="B5059"/>
      <c r="C5059" s="45"/>
    </row>
    <row r="5060" spans="2:3">
      <c r="B5060"/>
      <c r="C5060" s="45"/>
    </row>
    <row r="5061" spans="2:3">
      <c r="B5061"/>
      <c r="C5061" s="45"/>
    </row>
    <row r="5062" spans="2:3">
      <c r="B5062"/>
      <c r="C5062" s="45"/>
    </row>
    <row r="5063" spans="2:3">
      <c r="B5063"/>
      <c r="C5063" s="45"/>
    </row>
    <row r="5064" spans="2:3">
      <c r="B5064"/>
      <c r="C5064" s="45"/>
    </row>
    <row r="5065" spans="2:3">
      <c r="B5065"/>
      <c r="C5065" s="45"/>
    </row>
    <row r="5066" spans="2:3">
      <c r="B5066"/>
      <c r="C5066" s="45"/>
    </row>
    <row r="5067" spans="2:3">
      <c r="B5067"/>
      <c r="C5067" s="45"/>
    </row>
    <row r="5068" spans="2:3">
      <c r="B5068"/>
      <c r="C5068" s="45"/>
    </row>
    <row r="5069" spans="2:3">
      <c r="B5069"/>
      <c r="C5069" s="45"/>
    </row>
    <row r="5070" spans="2:3">
      <c r="B5070"/>
      <c r="C5070" s="45"/>
    </row>
    <row r="5071" spans="2:3">
      <c r="B5071"/>
      <c r="C5071" s="45"/>
    </row>
    <row r="5072" spans="2:3">
      <c r="B5072"/>
      <c r="C5072" s="45"/>
    </row>
    <row r="5073" spans="2:3">
      <c r="B5073"/>
      <c r="C5073" s="45"/>
    </row>
    <row r="5074" spans="2:3">
      <c r="B5074"/>
      <c r="C5074" s="45"/>
    </row>
    <row r="5075" spans="2:3">
      <c r="B5075"/>
      <c r="C5075" s="45"/>
    </row>
    <row r="5076" spans="2:3">
      <c r="B5076"/>
      <c r="C5076" s="45"/>
    </row>
    <row r="5077" spans="2:3">
      <c r="B5077"/>
      <c r="C5077" s="45"/>
    </row>
    <row r="5078" spans="2:3">
      <c r="B5078"/>
      <c r="C5078" s="45"/>
    </row>
    <row r="5079" spans="2:3">
      <c r="B5079"/>
      <c r="C5079" s="45"/>
    </row>
    <row r="5080" spans="2:3">
      <c r="B5080"/>
      <c r="C5080" s="45"/>
    </row>
    <row r="5081" spans="2:3">
      <c r="B5081"/>
      <c r="C5081" s="45"/>
    </row>
    <row r="5082" spans="2:3">
      <c r="B5082"/>
      <c r="C5082" s="45"/>
    </row>
    <row r="5083" spans="2:3">
      <c r="B5083"/>
      <c r="C5083" s="45"/>
    </row>
    <row r="5084" spans="2:3">
      <c r="B5084"/>
      <c r="C5084" s="45"/>
    </row>
    <row r="5085" spans="2:3">
      <c r="B5085"/>
      <c r="C5085" s="45"/>
    </row>
    <row r="5086" spans="2:3">
      <c r="B5086"/>
      <c r="C5086" s="45"/>
    </row>
    <row r="5087" spans="2:3">
      <c r="B5087"/>
      <c r="C5087" s="45"/>
    </row>
    <row r="5088" spans="2:3">
      <c r="B5088"/>
      <c r="C5088" s="45"/>
    </row>
    <row r="5089" spans="2:3">
      <c r="B5089"/>
      <c r="C5089" s="45"/>
    </row>
    <row r="5090" spans="2:3">
      <c r="B5090"/>
      <c r="C5090" s="45"/>
    </row>
    <row r="5091" spans="2:3">
      <c r="B5091"/>
      <c r="C5091" s="45"/>
    </row>
    <row r="5092" spans="2:3">
      <c r="B5092"/>
      <c r="C5092" s="45"/>
    </row>
    <row r="5093" spans="2:3">
      <c r="B5093"/>
      <c r="C5093" s="45"/>
    </row>
    <row r="5094" spans="2:3">
      <c r="B5094"/>
      <c r="C5094" s="45"/>
    </row>
    <row r="5095" spans="2:3">
      <c r="B5095"/>
      <c r="C5095" s="45"/>
    </row>
    <row r="5096" spans="2:3">
      <c r="B5096"/>
      <c r="C5096" s="45"/>
    </row>
    <row r="5097" spans="2:3">
      <c r="B5097"/>
      <c r="C5097" s="45"/>
    </row>
    <row r="5098" spans="2:3">
      <c r="B5098"/>
      <c r="C5098" s="45"/>
    </row>
    <row r="5099" spans="2:3">
      <c r="B5099"/>
      <c r="C5099" s="45"/>
    </row>
    <row r="5100" spans="2:3">
      <c r="B5100"/>
      <c r="C5100" s="45"/>
    </row>
    <row r="5101" spans="2:3">
      <c r="B5101"/>
      <c r="C5101" s="45"/>
    </row>
    <row r="5102" spans="2:3">
      <c r="B5102"/>
      <c r="C5102" s="45"/>
    </row>
    <row r="5103" spans="2:3">
      <c r="B5103"/>
      <c r="C5103" s="45"/>
    </row>
    <row r="5104" spans="2:3">
      <c r="B5104"/>
      <c r="C5104" s="45"/>
    </row>
    <row r="5105" spans="2:3">
      <c r="B5105"/>
      <c r="C5105" s="45"/>
    </row>
    <row r="5106" spans="2:3">
      <c r="B5106"/>
      <c r="C5106" s="45"/>
    </row>
    <row r="5107" spans="2:3">
      <c r="B5107"/>
      <c r="C5107" s="45"/>
    </row>
    <row r="5108" spans="2:3">
      <c r="B5108"/>
      <c r="C5108" s="45"/>
    </row>
    <row r="5109" spans="2:3">
      <c r="B5109"/>
      <c r="C5109" s="45"/>
    </row>
    <row r="5110" spans="2:3">
      <c r="B5110"/>
      <c r="C5110" s="45"/>
    </row>
    <row r="5111" spans="2:3">
      <c r="B5111"/>
      <c r="C5111" s="45"/>
    </row>
    <row r="5112" spans="2:3">
      <c r="B5112"/>
      <c r="C5112" s="45"/>
    </row>
    <row r="5113" spans="2:3">
      <c r="B5113"/>
      <c r="C5113" s="45"/>
    </row>
    <row r="5114" spans="2:3">
      <c r="B5114"/>
      <c r="C5114" s="45"/>
    </row>
    <row r="5115" spans="2:3">
      <c r="B5115"/>
      <c r="C5115" s="45"/>
    </row>
    <row r="5116" spans="2:3">
      <c r="B5116"/>
      <c r="C5116" s="45"/>
    </row>
    <row r="5117" spans="2:3">
      <c r="B5117"/>
      <c r="C5117" s="45"/>
    </row>
    <row r="5118" spans="2:3">
      <c r="B5118"/>
      <c r="C5118" s="45"/>
    </row>
    <row r="5119" spans="2:3">
      <c r="B5119"/>
      <c r="C5119" s="45"/>
    </row>
    <row r="5120" spans="2:3">
      <c r="B5120"/>
      <c r="C5120" s="45"/>
    </row>
    <row r="5121" spans="2:3">
      <c r="B5121"/>
      <c r="C5121" s="45"/>
    </row>
    <row r="5122" spans="2:3">
      <c r="B5122"/>
      <c r="C5122" s="45"/>
    </row>
    <row r="5123" spans="2:3">
      <c r="B5123"/>
      <c r="C5123" s="45"/>
    </row>
    <row r="5124" spans="2:3">
      <c r="B5124"/>
      <c r="C5124" s="45"/>
    </row>
    <row r="5125" spans="2:3">
      <c r="B5125"/>
      <c r="C5125" s="45"/>
    </row>
    <row r="5126" spans="2:3">
      <c r="B5126"/>
      <c r="C5126" s="45"/>
    </row>
    <row r="5127" spans="2:3">
      <c r="B5127"/>
      <c r="C5127" s="45"/>
    </row>
    <row r="5128" spans="2:3">
      <c r="B5128"/>
      <c r="C5128" s="45"/>
    </row>
    <row r="5129" spans="2:3">
      <c r="B5129"/>
      <c r="C5129" s="45"/>
    </row>
    <row r="5130" spans="2:3">
      <c r="B5130"/>
      <c r="C5130" s="45"/>
    </row>
    <row r="5131" spans="2:3">
      <c r="B5131"/>
      <c r="C5131" s="45"/>
    </row>
    <row r="5132" spans="2:3">
      <c r="B5132"/>
      <c r="C5132" s="45"/>
    </row>
    <row r="5133" spans="2:3">
      <c r="B5133"/>
      <c r="C5133" s="45"/>
    </row>
    <row r="5134" spans="2:3">
      <c r="B5134"/>
      <c r="C5134" s="45"/>
    </row>
    <row r="5135" spans="2:3">
      <c r="B5135"/>
      <c r="C5135" s="45"/>
    </row>
    <row r="5136" spans="2:3">
      <c r="B5136"/>
      <c r="C5136" s="45"/>
    </row>
    <row r="5137" spans="2:3">
      <c r="B5137"/>
      <c r="C5137" s="45"/>
    </row>
    <row r="5138" spans="2:3">
      <c r="B5138"/>
      <c r="C5138" s="45"/>
    </row>
    <row r="5139" spans="2:3">
      <c r="B5139"/>
      <c r="C5139" s="45"/>
    </row>
    <row r="5140" spans="2:3">
      <c r="B5140"/>
      <c r="C5140" s="45"/>
    </row>
    <row r="5141" spans="2:3">
      <c r="B5141"/>
      <c r="C5141" s="45"/>
    </row>
    <row r="5142" spans="2:3">
      <c r="B5142"/>
      <c r="C5142" s="45"/>
    </row>
    <row r="5143" spans="2:3">
      <c r="B5143"/>
      <c r="C5143" s="45"/>
    </row>
    <row r="5144" spans="2:3">
      <c r="B5144"/>
      <c r="C5144" s="45"/>
    </row>
    <row r="5145" spans="2:3">
      <c r="B5145"/>
      <c r="C5145" s="45"/>
    </row>
    <row r="5146" spans="2:3">
      <c r="B5146"/>
      <c r="C5146" s="45"/>
    </row>
    <row r="5147" spans="2:3">
      <c r="B5147"/>
      <c r="C5147" s="45"/>
    </row>
    <row r="5148" spans="2:3">
      <c r="B5148"/>
      <c r="C5148" s="45"/>
    </row>
    <row r="5149" spans="2:3">
      <c r="B5149"/>
      <c r="C5149" s="45"/>
    </row>
    <row r="5150" spans="2:3">
      <c r="B5150"/>
      <c r="C5150" s="45"/>
    </row>
    <row r="5151" spans="2:3">
      <c r="B5151"/>
      <c r="C5151" s="45"/>
    </row>
    <row r="5152" spans="2:3">
      <c r="B5152"/>
      <c r="C5152" s="45"/>
    </row>
    <row r="5153" spans="2:3">
      <c r="B5153"/>
      <c r="C5153" s="45"/>
    </row>
    <row r="5154" spans="2:3">
      <c r="B5154"/>
      <c r="C5154" s="45"/>
    </row>
    <row r="5155" spans="2:3">
      <c r="B5155"/>
      <c r="C5155" s="45"/>
    </row>
    <row r="5156" spans="2:3">
      <c r="B5156"/>
      <c r="C5156" s="45"/>
    </row>
    <row r="5157" spans="2:3">
      <c r="B5157"/>
      <c r="C5157" s="45"/>
    </row>
    <row r="5158" spans="2:3">
      <c r="B5158"/>
      <c r="C5158" s="45"/>
    </row>
    <row r="5159" spans="2:3">
      <c r="B5159"/>
      <c r="C5159" s="45"/>
    </row>
    <row r="5160" spans="2:3">
      <c r="B5160"/>
      <c r="C5160" s="45"/>
    </row>
    <row r="5161" spans="2:3">
      <c r="B5161"/>
      <c r="C5161" s="45"/>
    </row>
    <row r="5162" spans="2:3">
      <c r="B5162"/>
      <c r="C5162" s="45"/>
    </row>
    <row r="5163" spans="2:3">
      <c r="B5163"/>
      <c r="C5163" s="45"/>
    </row>
    <row r="5164" spans="2:3">
      <c r="B5164"/>
      <c r="C5164" s="45"/>
    </row>
    <row r="5165" spans="2:3">
      <c r="B5165"/>
      <c r="C5165" s="45"/>
    </row>
    <row r="5166" spans="2:3">
      <c r="B5166"/>
      <c r="C5166" s="45"/>
    </row>
    <row r="5167" spans="2:3">
      <c r="B5167"/>
      <c r="C5167" s="45"/>
    </row>
    <row r="5168" spans="2:3">
      <c r="B5168"/>
      <c r="C5168" s="45"/>
    </row>
    <row r="5169" spans="2:3">
      <c r="B5169"/>
      <c r="C5169" s="45"/>
    </row>
    <row r="5170" spans="2:3">
      <c r="B5170"/>
      <c r="C5170" s="45"/>
    </row>
    <row r="5171" spans="2:3">
      <c r="B5171"/>
      <c r="C5171" s="45"/>
    </row>
    <row r="5172" spans="2:3">
      <c r="B5172"/>
      <c r="C5172" s="45"/>
    </row>
    <row r="5173" spans="2:3">
      <c r="B5173"/>
      <c r="C5173" s="45"/>
    </row>
    <row r="5174" spans="2:3">
      <c r="B5174"/>
      <c r="C5174" s="45"/>
    </row>
    <row r="5175" spans="2:3">
      <c r="B5175"/>
      <c r="C5175" s="45"/>
    </row>
    <row r="5176" spans="2:3">
      <c r="B5176"/>
      <c r="C5176" s="45"/>
    </row>
    <row r="5177" spans="2:3">
      <c r="B5177"/>
      <c r="C5177" s="45"/>
    </row>
    <row r="5178" spans="2:3">
      <c r="B5178"/>
      <c r="C5178" s="45"/>
    </row>
    <row r="5179" spans="2:3">
      <c r="B5179"/>
      <c r="C5179" s="45"/>
    </row>
    <row r="5180" spans="2:3">
      <c r="B5180"/>
      <c r="C5180" s="45"/>
    </row>
    <row r="5181" spans="2:3">
      <c r="B5181"/>
      <c r="C5181" s="45"/>
    </row>
    <row r="5182" spans="2:3">
      <c r="B5182"/>
      <c r="C5182" s="45"/>
    </row>
    <row r="5183" spans="2:3">
      <c r="B5183"/>
      <c r="C5183" s="45"/>
    </row>
    <row r="5184" spans="2:3">
      <c r="B5184"/>
      <c r="C5184" s="45"/>
    </row>
    <row r="5185" spans="2:3">
      <c r="B5185"/>
      <c r="C5185" s="45"/>
    </row>
    <row r="5186" spans="2:3">
      <c r="B5186"/>
      <c r="C5186" s="45"/>
    </row>
    <row r="5187" spans="2:3">
      <c r="B5187"/>
      <c r="C5187" s="45"/>
    </row>
    <row r="5188" spans="2:3">
      <c r="B5188"/>
      <c r="C5188" s="45"/>
    </row>
    <row r="5189" spans="2:3">
      <c r="B5189"/>
      <c r="C5189" s="45"/>
    </row>
    <row r="5190" spans="2:3">
      <c r="B5190"/>
      <c r="C5190" s="45"/>
    </row>
    <row r="5191" spans="2:3">
      <c r="B5191"/>
      <c r="C5191" s="45"/>
    </row>
    <row r="5192" spans="2:3">
      <c r="B5192"/>
      <c r="C5192" s="45"/>
    </row>
    <row r="5193" spans="2:3">
      <c r="B5193"/>
      <c r="C5193" s="45"/>
    </row>
    <row r="5194" spans="2:3">
      <c r="B5194"/>
      <c r="C5194" s="45"/>
    </row>
    <row r="5195" spans="2:3">
      <c r="B5195"/>
      <c r="C5195" s="45"/>
    </row>
    <row r="5196" spans="2:3">
      <c r="B5196"/>
      <c r="C5196" s="45"/>
    </row>
    <row r="5197" spans="2:3">
      <c r="B5197"/>
      <c r="C5197" s="45"/>
    </row>
    <row r="5198" spans="2:3">
      <c r="B5198"/>
      <c r="C5198" s="45"/>
    </row>
    <row r="5199" spans="2:3">
      <c r="B5199"/>
      <c r="C5199" s="45"/>
    </row>
    <row r="5200" spans="2:3">
      <c r="B5200"/>
      <c r="C5200" s="45"/>
    </row>
    <row r="5201" spans="2:3">
      <c r="B5201"/>
      <c r="C5201" s="45"/>
    </row>
    <row r="5202" spans="2:3">
      <c r="B5202"/>
      <c r="C5202" s="45"/>
    </row>
    <row r="5203" spans="2:3">
      <c r="B5203"/>
      <c r="C5203" s="45"/>
    </row>
    <row r="5204" spans="2:3">
      <c r="B5204"/>
      <c r="C5204" s="45"/>
    </row>
    <row r="5205" spans="2:3">
      <c r="B5205"/>
      <c r="C5205" s="45"/>
    </row>
    <row r="5206" spans="2:3">
      <c r="B5206"/>
      <c r="C5206" s="45"/>
    </row>
    <row r="5207" spans="2:3">
      <c r="B5207"/>
      <c r="C5207" s="45"/>
    </row>
    <row r="5208" spans="2:3">
      <c r="B5208"/>
      <c r="C5208" s="45"/>
    </row>
    <row r="5209" spans="2:3">
      <c r="B5209"/>
      <c r="C5209" s="45"/>
    </row>
    <row r="5210" spans="2:3">
      <c r="B5210"/>
      <c r="C5210" s="45"/>
    </row>
    <row r="5211" spans="2:3">
      <c r="B5211"/>
      <c r="C5211" s="45"/>
    </row>
    <row r="5212" spans="2:3">
      <c r="B5212"/>
      <c r="C5212" s="45"/>
    </row>
    <row r="5213" spans="2:3">
      <c r="B5213"/>
      <c r="C5213" s="45"/>
    </row>
    <row r="5214" spans="2:3">
      <c r="B5214"/>
      <c r="C5214" s="45"/>
    </row>
    <row r="5215" spans="2:3">
      <c r="B5215"/>
      <c r="C5215" s="45"/>
    </row>
    <row r="5216" spans="2:3">
      <c r="B5216"/>
      <c r="C5216" s="45"/>
    </row>
    <row r="5217" spans="2:3">
      <c r="B5217"/>
      <c r="C5217" s="45"/>
    </row>
    <row r="5218" spans="2:3">
      <c r="B5218"/>
      <c r="C5218" s="45"/>
    </row>
    <row r="5219" spans="2:3">
      <c r="B5219"/>
      <c r="C5219" s="45"/>
    </row>
    <row r="5220" spans="2:3">
      <c r="B5220"/>
      <c r="C5220" s="45"/>
    </row>
    <row r="5221" spans="2:3">
      <c r="B5221"/>
      <c r="C5221" s="45"/>
    </row>
    <row r="5222" spans="2:3">
      <c r="B5222"/>
      <c r="C5222" s="45"/>
    </row>
    <row r="5223" spans="2:3">
      <c r="B5223"/>
      <c r="C5223" s="45"/>
    </row>
    <row r="5224" spans="2:3">
      <c r="B5224"/>
      <c r="C5224" s="45"/>
    </row>
    <row r="5225" spans="2:3">
      <c r="B5225"/>
      <c r="C5225" s="45"/>
    </row>
    <row r="5226" spans="2:3">
      <c r="B5226"/>
      <c r="C5226" s="45"/>
    </row>
    <row r="5227" spans="2:3">
      <c r="B5227"/>
      <c r="C5227" s="45"/>
    </row>
    <row r="5228" spans="2:3">
      <c r="B5228"/>
      <c r="C5228" s="45"/>
    </row>
    <row r="5229" spans="2:3">
      <c r="B5229"/>
      <c r="C5229" s="45"/>
    </row>
    <row r="5230" spans="2:3">
      <c r="B5230"/>
      <c r="C5230" s="45"/>
    </row>
    <row r="5231" spans="2:3">
      <c r="B5231"/>
      <c r="C5231" s="45"/>
    </row>
    <row r="5232" spans="2:3">
      <c r="B5232"/>
      <c r="C5232" s="45"/>
    </row>
    <row r="5233" spans="2:3">
      <c r="B5233"/>
      <c r="C5233" s="45"/>
    </row>
    <row r="5234" spans="2:3">
      <c r="B5234"/>
      <c r="C5234" s="45"/>
    </row>
    <row r="5235" spans="2:3">
      <c r="B5235"/>
      <c r="C5235" s="45"/>
    </row>
    <row r="5236" spans="2:3">
      <c r="B5236"/>
      <c r="C5236" s="45"/>
    </row>
    <row r="5237" spans="2:3">
      <c r="B5237"/>
      <c r="C5237" s="45"/>
    </row>
    <row r="5238" spans="2:3">
      <c r="B5238"/>
      <c r="C5238" s="45"/>
    </row>
    <row r="5239" spans="2:3">
      <c r="B5239"/>
      <c r="C5239" s="45"/>
    </row>
    <row r="5240" spans="2:3">
      <c r="B5240"/>
      <c r="C5240" s="45"/>
    </row>
    <row r="5241" spans="2:3">
      <c r="B5241"/>
      <c r="C5241" s="45"/>
    </row>
    <row r="5242" spans="2:3">
      <c r="B5242"/>
      <c r="C5242" s="45"/>
    </row>
    <row r="5243" spans="2:3">
      <c r="B5243"/>
      <c r="C5243" s="45"/>
    </row>
    <row r="5244" spans="2:3">
      <c r="B5244"/>
      <c r="C5244" s="45"/>
    </row>
    <row r="5245" spans="2:3">
      <c r="B5245"/>
      <c r="C5245" s="45"/>
    </row>
    <row r="5246" spans="2:3">
      <c r="B5246"/>
      <c r="C5246" s="45"/>
    </row>
    <row r="5247" spans="2:3">
      <c r="B5247"/>
      <c r="C5247" s="45"/>
    </row>
    <row r="5248" spans="2:3">
      <c r="B5248"/>
      <c r="C5248" s="45"/>
    </row>
    <row r="5249" spans="2:3">
      <c r="B5249"/>
      <c r="C5249" s="45"/>
    </row>
    <row r="5250" spans="2:3">
      <c r="B5250"/>
      <c r="C5250" s="45"/>
    </row>
    <row r="5251" spans="2:3">
      <c r="B5251"/>
      <c r="C5251" s="45"/>
    </row>
    <row r="5252" spans="2:3">
      <c r="B5252"/>
      <c r="C5252" s="45"/>
    </row>
    <row r="5253" spans="2:3">
      <c r="B5253"/>
      <c r="C5253" s="45"/>
    </row>
    <row r="5254" spans="2:3">
      <c r="B5254"/>
      <c r="C5254" s="45"/>
    </row>
    <row r="5255" spans="2:3">
      <c r="B5255"/>
      <c r="C5255" s="45"/>
    </row>
    <row r="5256" spans="2:3">
      <c r="B5256"/>
      <c r="C5256" s="45"/>
    </row>
    <row r="5257" spans="2:3">
      <c r="B5257"/>
      <c r="C5257" s="45"/>
    </row>
    <row r="5258" spans="2:3">
      <c r="B5258"/>
      <c r="C5258" s="45"/>
    </row>
    <row r="5259" spans="2:3">
      <c r="B5259"/>
      <c r="C5259" s="45"/>
    </row>
    <row r="5260" spans="2:3">
      <c r="B5260"/>
      <c r="C5260" s="45"/>
    </row>
    <row r="5261" spans="2:3">
      <c r="B5261"/>
      <c r="C5261" s="45"/>
    </row>
    <row r="5262" spans="2:3">
      <c r="B5262"/>
      <c r="C5262" s="45"/>
    </row>
    <row r="5263" spans="2:3">
      <c r="B5263"/>
      <c r="C5263" s="45"/>
    </row>
    <row r="5264" spans="2:3">
      <c r="B5264"/>
      <c r="C5264" s="45"/>
    </row>
    <row r="5265" spans="2:3">
      <c r="B5265"/>
      <c r="C5265" s="45"/>
    </row>
    <row r="5266" spans="2:3">
      <c r="B5266"/>
      <c r="C5266" s="45"/>
    </row>
    <row r="5267" spans="2:3">
      <c r="B5267"/>
      <c r="C5267" s="45"/>
    </row>
    <row r="5268" spans="2:3">
      <c r="B5268"/>
      <c r="C5268" s="45"/>
    </row>
    <row r="5269" spans="2:3">
      <c r="B5269"/>
      <c r="C5269" s="45"/>
    </row>
    <row r="5270" spans="2:3">
      <c r="B5270"/>
      <c r="C5270" s="45"/>
    </row>
    <row r="5271" spans="2:3">
      <c r="B5271"/>
      <c r="C5271" s="45"/>
    </row>
    <row r="5272" spans="2:3">
      <c r="B5272"/>
      <c r="C5272" s="45"/>
    </row>
    <row r="5273" spans="2:3">
      <c r="B5273"/>
      <c r="C5273" s="45"/>
    </row>
    <row r="5274" spans="2:3">
      <c r="B5274"/>
      <c r="C5274" s="45"/>
    </row>
    <row r="5275" spans="2:3">
      <c r="B5275"/>
      <c r="C5275" s="45"/>
    </row>
    <row r="5276" spans="2:3">
      <c r="B5276"/>
      <c r="C5276" s="45"/>
    </row>
    <row r="5277" spans="2:3">
      <c r="B5277"/>
      <c r="C5277" s="45"/>
    </row>
    <row r="5278" spans="2:3">
      <c r="B5278"/>
      <c r="C5278" s="45"/>
    </row>
    <row r="5279" spans="2:3">
      <c r="B5279"/>
      <c r="C5279" s="45"/>
    </row>
    <row r="5280" spans="2:3">
      <c r="B5280"/>
      <c r="C5280" s="45"/>
    </row>
    <row r="5281" spans="2:3">
      <c r="B5281"/>
      <c r="C5281" s="45"/>
    </row>
    <row r="5282" spans="2:3">
      <c r="B5282"/>
      <c r="C5282" s="45"/>
    </row>
    <row r="5283" spans="2:3">
      <c r="B5283"/>
      <c r="C5283" s="45"/>
    </row>
    <row r="5284" spans="2:3">
      <c r="B5284"/>
      <c r="C5284" s="45"/>
    </row>
    <row r="5285" spans="2:3">
      <c r="B5285"/>
      <c r="C5285" s="45"/>
    </row>
    <row r="5286" spans="2:3">
      <c r="B5286"/>
      <c r="C5286" s="45"/>
    </row>
    <row r="5287" spans="2:3">
      <c r="B5287"/>
      <c r="C5287" s="45"/>
    </row>
    <row r="5288" spans="2:3">
      <c r="B5288"/>
      <c r="C5288" s="45"/>
    </row>
    <row r="5289" spans="2:3">
      <c r="B5289"/>
      <c r="C5289" s="45"/>
    </row>
    <row r="5290" spans="2:3">
      <c r="B5290"/>
      <c r="C5290" s="45"/>
    </row>
    <row r="5291" spans="2:3">
      <c r="B5291"/>
      <c r="C5291" s="45"/>
    </row>
    <row r="5292" spans="2:3">
      <c r="B5292"/>
      <c r="C5292" s="45"/>
    </row>
    <row r="5293" spans="2:3">
      <c r="B5293"/>
      <c r="C5293" s="45"/>
    </row>
    <row r="5294" spans="2:3">
      <c r="B5294"/>
      <c r="C5294" s="45"/>
    </row>
    <row r="5295" spans="2:3">
      <c r="B5295"/>
      <c r="C5295" s="45"/>
    </row>
    <row r="5296" spans="2:3">
      <c r="B5296"/>
      <c r="C5296" s="45"/>
    </row>
    <row r="5297" spans="2:3">
      <c r="B5297"/>
      <c r="C5297" s="45"/>
    </row>
    <row r="5298" spans="2:3">
      <c r="B5298"/>
      <c r="C5298" s="45"/>
    </row>
    <row r="5299" spans="2:3">
      <c r="B5299"/>
      <c r="C5299" s="45"/>
    </row>
    <row r="5300" spans="2:3">
      <c r="B5300"/>
      <c r="C5300" s="45"/>
    </row>
    <row r="5301" spans="2:3">
      <c r="B5301"/>
      <c r="C5301" s="45"/>
    </row>
    <row r="5302" spans="2:3">
      <c r="B5302"/>
      <c r="C5302" s="45"/>
    </row>
    <row r="5303" spans="2:3">
      <c r="B5303"/>
      <c r="C5303" s="45"/>
    </row>
    <row r="5304" spans="2:3">
      <c r="B5304"/>
      <c r="C5304" s="45"/>
    </row>
    <row r="5305" spans="2:3">
      <c r="B5305"/>
      <c r="C5305" s="45"/>
    </row>
    <row r="5306" spans="2:3">
      <c r="B5306"/>
      <c r="C5306" s="45"/>
    </row>
    <row r="5307" spans="2:3">
      <c r="B5307"/>
      <c r="C5307" s="45"/>
    </row>
    <row r="5308" spans="2:3">
      <c r="B5308"/>
      <c r="C5308" s="45"/>
    </row>
    <row r="5309" spans="2:3">
      <c r="B5309"/>
      <c r="C5309" s="45"/>
    </row>
    <row r="5310" spans="2:3">
      <c r="B5310"/>
      <c r="C5310" s="45"/>
    </row>
    <row r="5311" spans="2:3">
      <c r="B5311"/>
      <c r="C5311" s="45"/>
    </row>
    <row r="5312" spans="2:3">
      <c r="B5312"/>
      <c r="C5312" s="45"/>
    </row>
    <row r="5313" spans="2:3">
      <c r="B5313"/>
      <c r="C5313" s="45"/>
    </row>
    <row r="5314" spans="2:3">
      <c r="B5314"/>
      <c r="C5314" s="45"/>
    </row>
    <row r="5315" spans="2:3">
      <c r="B5315"/>
      <c r="C5315" s="45"/>
    </row>
    <row r="5316" spans="2:3">
      <c r="B5316"/>
      <c r="C5316" s="45"/>
    </row>
    <row r="5317" spans="2:3">
      <c r="B5317"/>
      <c r="C5317" s="45"/>
    </row>
    <row r="5318" spans="2:3">
      <c r="B5318"/>
      <c r="C5318" s="45"/>
    </row>
    <row r="5319" spans="2:3">
      <c r="B5319"/>
      <c r="C5319" s="45"/>
    </row>
    <row r="5320" spans="2:3">
      <c r="B5320"/>
      <c r="C5320" s="45"/>
    </row>
    <row r="5321" spans="2:3">
      <c r="B5321"/>
      <c r="C5321" s="45"/>
    </row>
    <row r="5322" spans="2:3">
      <c r="B5322"/>
      <c r="C5322" s="45"/>
    </row>
    <row r="5323" spans="2:3">
      <c r="B5323"/>
      <c r="C5323" s="45"/>
    </row>
    <row r="5324" spans="2:3">
      <c r="B5324"/>
      <c r="C5324" s="45"/>
    </row>
    <row r="5325" spans="2:3">
      <c r="B5325"/>
      <c r="C5325" s="45"/>
    </row>
    <row r="5326" spans="2:3">
      <c r="B5326"/>
      <c r="C5326" s="45"/>
    </row>
    <row r="5327" spans="2:3">
      <c r="B5327"/>
      <c r="C5327" s="45"/>
    </row>
    <row r="5328" spans="2:3">
      <c r="B5328"/>
      <c r="C5328" s="45"/>
    </row>
    <row r="5329" spans="2:3">
      <c r="B5329"/>
      <c r="C5329" s="45"/>
    </row>
    <row r="5330" spans="2:3">
      <c r="B5330"/>
      <c r="C5330" s="45"/>
    </row>
    <row r="5331" spans="2:3">
      <c r="B5331"/>
      <c r="C5331" s="45"/>
    </row>
    <row r="5332" spans="2:3">
      <c r="B5332"/>
      <c r="C5332" s="45"/>
    </row>
    <row r="5333" spans="2:3">
      <c r="B5333"/>
      <c r="C5333" s="45"/>
    </row>
    <row r="5334" spans="2:3">
      <c r="B5334"/>
      <c r="C5334" s="45"/>
    </row>
    <row r="5335" spans="2:3">
      <c r="B5335"/>
      <c r="C5335" s="45"/>
    </row>
    <row r="5336" spans="2:3">
      <c r="B5336"/>
      <c r="C5336" s="45"/>
    </row>
    <row r="5337" spans="2:3">
      <c r="B5337"/>
      <c r="C5337" s="45"/>
    </row>
    <row r="5338" spans="2:3">
      <c r="B5338"/>
      <c r="C5338" s="45"/>
    </row>
    <row r="5339" spans="2:3">
      <c r="B5339"/>
      <c r="C5339" s="45"/>
    </row>
    <row r="5340" spans="2:3">
      <c r="B5340"/>
      <c r="C5340" s="45"/>
    </row>
    <row r="5341" spans="2:3">
      <c r="B5341"/>
      <c r="C5341" s="45"/>
    </row>
    <row r="5342" spans="2:3">
      <c r="B5342"/>
      <c r="C5342" s="45"/>
    </row>
    <row r="5343" spans="2:3">
      <c r="B5343"/>
      <c r="C5343" s="45"/>
    </row>
    <row r="5344" spans="2:3">
      <c r="B5344"/>
      <c r="C5344" s="45"/>
    </row>
    <row r="5345" spans="2:3">
      <c r="B5345"/>
      <c r="C5345" s="45"/>
    </row>
    <row r="5346" spans="2:3">
      <c r="B5346"/>
      <c r="C5346" s="45"/>
    </row>
    <row r="5347" spans="2:3">
      <c r="B5347"/>
      <c r="C5347" s="45"/>
    </row>
    <row r="5348" spans="2:3">
      <c r="B5348"/>
      <c r="C5348" s="45"/>
    </row>
    <row r="5349" spans="2:3">
      <c r="B5349"/>
      <c r="C5349" s="45"/>
    </row>
    <row r="5350" spans="2:3">
      <c r="B5350"/>
      <c r="C5350" s="45"/>
    </row>
    <row r="5351" spans="2:3">
      <c r="B5351"/>
      <c r="C5351" s="45"/>
    </row>
    <row r="5352" spans="2:3">
      <c r="B5352"/>
      <c r="C5352" s="45"/>
    </row>
    <row r="5353" spans="2:3">
      <c r="B5353"/>
      <c r="C5353" s="45"/>
    </row>
    <row r="5354" spans="2:3">
      <c r="B5354"/>
      <c r="C5354" s="45"/>
    </row>
    <row r="5355" spans="2:3">
      <c r="B5355"/>
      <c r="C5355" s="45"/>
    </row>
    <row r="5356" spans="2:3">
      <c r="B5356"/>
      <c r="C5356" s="45"/>
    </row>
    <row r="5357" spans="2:3">
      <c r="B5357"/>
      <c r="C5357" s="45"/>
    </row>
    <row r="5358" spans="2:3">
      <c r="B5358"/>
      <c r="C5358" s="45"/>
    </row>
    <row r="5359" spans="2:3">
      <c r="B5359"/>
      <c r="C5359" s="45"/>
    </row>
    <row r="5360" spans="2:3">
      <c r="B5360"/>
      <c r="C5360" s="45"/>
    </row>
    <row r="5361" spans="2:3">
      <c r="B5361"/>
      <c r="C5361" s="45"/>
    </row>
    <row r="5362" spans="2:3">
      <c r="B5362"/>
      <c r="C5362" s="45"/>
    </row>
    <row r="5363" spans="2:3">
      <c r="B5363"/>
      <c r="C5363" s="45"/>
    </row>
    <row r="5364" spans="2:3">
      <c r="B5364"/>
      <c r="C5364" s="45"/>
    </row>
    <row r="5365" spans="2:3">
      <c r="B5365"/>
      <c r="C5365" s="45"/>
    </row>
    <row r="5366" spans="2:3">
      <c r="B5366"/>
      <c r="C5366" s="45"/>
    </row>
    <row r="5367" spans="2:3">
      <c r="B5367"/>
      <c r="C5367" s="45"/>
    </row>
    <row r="5368" spans="2:3">
      <c r="B5368"/>
      <c r="C5368" s="45"/>
    </row>
    <row r="5369" spans="2:3">
      <c r="B5369"/>
      <c r="C5369" s="45"/>
    </row>
    <row r="5370" spans="2:3">
      <c r="B5370"/>
      <c r="C5370" s="45"/>
    </row>
    <row r="5371" spans="2:3">
      <c r="B5371"/>
      <c r="C5371" s="45"/>
    </row>
    <row r="5372" spans="2:3">
      <c r="B5372"/>
      <c r="C5372" s="45"/>
    </row>
    <row r="5373" spans="2:3">
      <c r="B5373"/>
      <c r="C5373" s="45"/>
    </row>
    <row r="5374" spans="2:3">
      <c r="B5374"/>
      <c r="C5374" s="45"/>
    </row>
    <row r="5375" spans="2:3">
      <c r="B5375"/>
      <c r="C5375" s="45"/>
    </row>
    <row r="5376" spans="2:3">
      <c r="B5376"/>
      <c r="C5376" s="45"/>
    </row>
    <row r="5377" spans="2:3">
      <c r="B5377"/>
      <c r="C5377" s="45"/>
    </row>
    <row r="5378" spans="2:3">
      <c r="B5378"/>
      <c r="C5378" s="45"/>
    </row>
    <row r="5379" spans="2:3">
      <c r="B5379"/>
      <c r="C5379" s="45"/>
    </row>
    <row r="5380" spans="2:3">
      <c r="B5380"/>
      <c r="C5380" s="45"/>
    </row>
    <row r="5381" spans="2:3">
      <c r="B5381"/>
      <c r="C5381" s="45"/>
    </row>
    <row r="5382" spans="2:3">
      <c r="B5382"/>
      <c r="C5382" s="45"/>
    </row>
    <row r="5383" spans="2:3">
      <c r="B5383"/>
      <c r="C5383" s="45"/>
    </row>
    <row r="5384" spans="2:3">
      <c r="B5384"/>
      <c r="C5384" s="45"/>
    </row>
    <row r="5385" spans="2:3">
      <c r="B5385"/>
      <c r="C5385" s="45"/>
    </row>
    <row r="5386" spans="2:3">
      <c r="B5386"/>
      <c r="C5386" s="45"/>
    </row>
    <row r="5387" spans="2:3">
      <c r="B5387"/>
      <c r="C5387" s="45"/>
    </row>
    <row r="5388" spans="2:3">
      <c r="B5388"/>
      <c r="C5388" s="45"/>
    </row>
    <row r="5389" spans="2:3">
      <c r="B5389"/>
      <c r="C5389" s="45"/>
    </row>
    <row r="5390" spans="2:3">
      <c r="B5390"/>
      <c r="C5390" s="45"/>
    </row>
    <row r="5391" spans="2:3">
      <c r="B5391"/>
      <c r="C5391" s="45"/>
    </row>
    <row r="5392" spans="2:3">
      <c r="B5392"/>
      <c r="C5392" s="45"/>
    </row>
    <row r="5393" spans="2:3">
      <c r="B5393"/>
      <c r="C5393" s="45"/>
    </row>
    <row r="5394" spans="2:3">
      <c r="B5394"/>
      <c r="C5394" s="45"/>
    </row>
    <row r="5395" spans="2:3">
      <c r="B5395"/>
      <c r="C5395" s="45"/>
    </row>
    <row r="5396" spans="2:3">
      <c r="B5396"/>
      <c r="C5396" s="45"/>
    </row>
    <row r="5397" spans="2:3">
      <c r="B5397"/>
      <c r="C5397" s="45"/>
    </row>
    <row r="5398" spans="2:3">
      <c r="B5398"/>
      <c r="C5398" s="45"/>
    </row>
    <row r="5399" spans="2:3">
      <c r="B5399"/>
      <c r="C5399" s="45"/>
    </row>
    <row r="5400" spans="2:3">
      <c r="B5400"/>
      <c r="C5400" s="45"/>
    </row>
    <row r="5401" spans="2:3">
      <c r="B5401"/>
      <c r="C5401" s="45"/>
    </row>
    <row r="5402" spans="2:3">
      <c r="B5402"/>
      <c r="C5402" s="45"/>
    </row>
    <row r="5403" spans="2:3">
      <c r="B5403"/>
      <c r="C5403" s="45"/>
    </row>
    <row r="5404" spans="2:3">
      <c r="B5404"/>
      <c r="C5404" s="45"/>
    </row>
    <row r="5405" spans="2:3">
      <c r="B5405"/>
      <c r="C5405" s="45"/>
    </row>
    <row r="5406" spans="2:3">
      <c r="B5406"/>
      <c r="C5406" s="45"/>
    </row>
    <row r="5407" spans="2:3">
      <c r="B5407"/>
      <c r="C5407" s="45"/>
    </row>
    <row r="5408" spans="2:3">
      <c r="B5408"/>
      <c r="C5408" s="45"/>
    </row>
    <row r="5409" spans="2:3">
      <c r="B5409"/>
      <c r="C5409" s="45"/>
    </row>
    <row r="5410" spans="2:3">
      <c r="B5410"/>
      <c r="C5410" s="45"/>
    </row>
    <row r="5411" spans="2:3">
      <c r="B5411"/>
      <c r="C5411" s="45"/>
    </row>
    <row r="5412" spans="2:3">
      <c r="B5412"/>
      <c r="C5412" s="45"/>
    </row>
    <row r="5413" spans="2:3">
      <c r="B5413"/>
      <c r="C5413" s="45"/>
    </row>
    <row r="5414" spans="2:3">
      <c r="B5414"/>
      <c r="C5414" s="45"/>
    </row>
    <row r="5415" spans="2:3">
      <c r="B5415"/>
      <c r="C5415" s="45"/>
    </row>
    <row r="5416" spans="2:3">
      <c r="B5416"/>
      <c r="C5416" s="45"/>
    </row>
    <row r="5417" spans="2:3">
      <c r="B5417"/>
      <c r="C5417" s="45"/>
    </row>
    <row r="5418" spans="2:3">
      <c r="B5418"/>
      <c r="C5418" s="45"/>
    </row>
    <row r="5419" spans="2:3">
      <c r="B5419"/>
      <c r="C5419" s="45"/>
    </row>
    <row r="5420" spans="2:3">
      <c r="B5420"/>
      <c r="C5420" s="45"/>
    </row>
    <row r="5421" spans="2:3">
      <c r="B5421"/>
      <c r="C5421" s="45"/>
    </row>
    <row r="5422" spans="2:3">
      <c r="B5422"/>
      <c r="C5422" s="45"/>
    </row>
    <row r="5423" spans="2:3">
      <c r="B5423"/>
      <c r="C5423" s="45"/>
    </row>
    <row r="5424" spans="2:3">
      <c r="B5424"/>
      <c r="C5424" s="45"/>
    </row>
    <row r="5425" spans="2:3">
      <c r="B5425"/>
      <c r="C5425" s="45"/>
    </row>
    <row r="5426" spans="2:3">
      <c r="B5426"/>
      <c r="C5426" s="45"/>
    </row>
    <row r="5427" spans="2:3">
      <c r="B5427"/>
      <c r="C5427" s="45"/>
    </row>
    <row r="5428" spans="2:3">
      <c r="B5428"/>
      <c r="C5428" s="45"/>
    </row>
    <row r="5429" spans="2:3">
      <c r="B5429"/>
      <c r="C5429" s="45"/>
    </row>
    <row r="5430" spans="2:3">
      <c r="B5430"/>
      <c r="C5430" s="45"/>
    </row>
    <row r="5431" spans="2:3">
      <c r="B5431"/>
      <c r="C5431" s="45"/>
    </row>
    <row r="5432" spans="2:3">
      <c r="B5432"/>
      <c r="C5432" s="45"/>
    </row>
    <row r="5433" spans="2:3">
      <c r="B5433"/>
      <c r="C5433" s="45"/>
    </row>
    <row r="5434" spans="2:3">
      <c r="B5434"/>
      <c r="C5434" s="45"/>
    </row>
    <row r="5435" spans="2:3">
      <c r="B5435"/>
      <c r="C5435" s="45"/>
    </row>
    <row r="5436" spans="2:3">
      <c r="B5436"/>
      <c r="C5436" s="45"/>
    </row>
    <row r="5437" spans="2:3">
      <c r="B5437"/>
      <c r="C5437" s="45"/>
    </row>
    <row r="5438" spans="2:3">
      <c r="B5438"/>
      <c r="C5438" s="45"/>
    </row>
    <row r="5439" spans="2:3">
      <c r="B5439"/>
      <c r="C5439" s="45"/>
    </row>
    <row r="5440" spans="2:3">
      <c r="B5440"/>
      <c r="C5440" s="45"/>
    </row>
    <row r="5441" spans="2:3">
      <c r="B5441"/>
      <c r="C5441" s="45"/>
    </row>
    <row r="5442" spans="2:3">
      <c r="B5442"/>
      <c r="C5442" s="45"/>
    </row>
    <row r="5443" spans="2:3">
      <c r="B5443"/>
      <c r="C5443" s="45"/>
    </row>
    <row r="5444" spans="2:3">
      <c r="B5444"/>
      <c r="C5444" s="45"/>
    </row>
    <row r="5445" spans="2:3">
      <c r="B5445"/>
      <c r="C5445" s="45"/>
    </row>
    <row r="5446" spans="2:3">
      <c r="B5446"/>
      <c r="C5446" s="45"/>
    </row>
    <row r="5447" spans="2:3">
      <c r="B5447"/>
      <c r="C5447" s="45"/>
    </row>
    <row r="5448" spans="2:3">
      <c r="B5448"/>
      <c r="C5448" s="45"/>
    </row>
    <row r="5449" spans="2:3">
      <c r="B5449"/>
      <c r="C5449" s="45"/>
    </row>
    <row r="5450" spans="2:3">
      <c r="B5450"/>
      <c r="C5450" s="45"/>
    </row>
    <row r="5451" spans="2:3">
      <c r="B5451"/>
      <c r="C5451" s="45"/>
    </row>
    <row r="5452" spans="2:3">
      <c r="B5452"/>
      <c r="C5452" s="45"/>
    </row>
    <row r="5453" spans="2:3">
      <c r="B5453"/>
      <c r="C5453" s="45"/>
    </row>
    <row r="5454" spans="2:3">
      <c r="B5454"/>
      <c r="C5454" s="45"/>
    </row>
    <row r="5455" spans="2:3">
      <c r="B5455"/>
      <c r="C5455" s="45"/>
    </row>
    <row r="5456" spans="2:3">
      <c r="B5456"/>
      <c r="C5456" s="45"/>
    </row>
    <row r="5457" spans="2:3">
      <c r="B5457"/>
      <c r="C5457" s="45"/>
    </row>
    <row r="5458" spans="2:3">
      <c r="B5458"/>
      <c r="C5458" s="45"/>
    </row>
    <row r="5459" spans="2:3">
      <c r="B5459"/>
      <c r="C5459" s="45"/>
    </row>
    <row r="5460" spans="2:3">
      <c r="B5460"/>
      <c r="C5460" s="45"/>
    </row>
    <row r="5461" spans="2:3">
      <c r="B5461"/>
      <c r="C5461" s="45"/>
    </row>
    <row r="5462" spans="2:3">
      <c r="B5462"/>
      <c r="C5462" s="45"/>
    </row>
    <row r="5463" spans="2:3">
      <c r="B5463"/>
      <c r="C5463" s="45"/>
    </row>
    <row r="5464" spans="2:3">
      <c r="B5464"/>
      <c r="C5464" s="45"/>
    </row>
    <row r="5465" spans="2:3">
      <c r="B5465"/>
      <c r="C5465" s="45"/>
    </row>
    <row r="5466" spans="2:3">
      <c r="B5466"/>
      <c r="C5466" s="45"/>
    </row>
    <row r="5467" spans="2:3">
      <c r="B5467"/>
      <c r="C5467" s="45"/>
    </row>
    <row r="5468" spans="2:3">
      <c r="B5468"/>
      <c r="C5468" s="45"/>
    </row>
    <row r="5469" spans="2:3">
      <c r="B5469"/>
      <c r="C5469" s="45"/>
    </row>
    <row r="5470" spans="2:3">
      <c r="B5470"/>
      <c r="C5470" s="45"/>
    </row>
    <row r="5471" spans="2:3">
      <c r="B5471"/>
      <c r="C5471" s="45"/>
    </row>
    <row r="5472" spans="2:3">
      <c r="B5472"/>
      <c r="C5472" s="45"/>
    </row>
    <row r="5473" spans="2:3">
      <c r="B5473"/>
      <c r="C5473" s="45"/>
    </row>
    <row r="5474" spans="2:3">
      <c r="B5474"/>
      <c r="C5474" s="45"/>
    </row>
    <row r="5475" spans="2:3">
      <c r="B5475"/>
      <c r="C5475" s="45"/>
    </row>
    <row r="5476" spans="2:3">
      <c r="B5476"/>
      <c r="C5476" s="45"/>
    </row>
    <row r="5477" spans="2:3">
      <c r="B5477"/>
      <c r="C5477" s="45"/>
    </row>
    <row r="5478" spans="2:3">
      <c r="B5478"/>
      <c r="C5478" s="45"/>
    </row>
    <row r="5479" spans="2:3">
      <c r="B5479"/>
      <c r="C5479" s="45"/>
    </row>
    <row r="5480" spans="2:3">
      <c r="B5480"/>
      <c r="C5480" s="45"/>
    </row>
    <row r="5481" spans="2:3">
      <c r="B5481"/>
      <c r="C5481" s="45"/>
    </row>
    <row r="5482" spans="2:3">
      <c r="B5482"/>
      <c r="C5482" s="45"/>
    </row>
    <row r="5483" spans="2:3">
      <c r="B5483"/>
      <c r="C5483" s="45"/>
    </row>
    <row r="5484" spans="2:3">
      <c r="B5484"/>
      <c r="C5484" s="45"/>
    </row>
    <row r="5485" spans="2:3">
      <c r="B5485"/>
      <c r="C5485" s="45"/>
    </row>
    <row r="5486" spans="2:3">
      <c r="B5486"/>
      <c r="C5486" s="45"/>
    </row>
    <row r="5487" spans="2:3">
      <c r="B5487"/>
      <c r="C5487" s="45"/>
    </row>
    <row r="5488" spans="2:3">
      <c r="B5488"/>
      <c r="C5488" s="45"/>
    </row>
    <row r="5489" spans="2:3">
      <c r="B5489"/>
      <c r="C5489" s="45"/>
    </row>
    <row r="5490" spans="2:3">
      <c r="B5490"/>
      <c r="C5490" s="45"/>
    </row>
    <row r="5491" spans="2:3">
      <c r="B5491"/>
      <c r="C5491" s="45"/>
    </row>
    <row r="5492" spans="2:3">
      <c r="B5492"/>
      <c r="C5492" s="45"/>
    </row>
    <row r="5493" spans="2:3">
      <c r="B5493"/>
      <c r="C5493" s="45"/>
    </row>
    <row r="5494" spans="2:3">
      <c r="B5494"/>
      <c r="C5494" s="45"/>
    </row>
    <row r="5495" spans="2:3">
      <c r="B5495"/>
      <c r="C5495" s="45"/>
    </row>
    <row r="5496" spans="2:3">
      <c r="B5496"/>
      <c r="C5496" s="45"/>
    </row>
    <row r="5497" spans="2:3">
      <c r="B5497"/>
      <c r="C5497" s="45"/>
    </row>
    <row r="5498" spans="2:3">
      <c r="B5498"/>
      <c r="C5498" s="45"/>
    </row>
    <row r="5499" spans="2:3">
      <c r="B5499"/>
      <c r="C5499" s="45"/>
    </row>
    <row r="5500" spans="2:3">
      <c r="B5500"/>
      <c r="C5500" s="45"/>
    </row>
    <row r="5501" spans="2:3">
      <c r="B5501"/>
      <c r="C5501" s="45"/>
    </row>
    <row r="5502" spans="2:3">
      <c r="B5502"/>
      <c r="C5502" s="45"/>
    </row>
    <row r="5503" spans="2:3">
      <c r="B5503"/>
      <c r="C5503" s="45"/>
    </row>
    <row r="5504" spans="2:3">
      <c r="B5504"/>
      <c r="C5504" s="45"/>
    </row>
    <row r="5505" spans="2:3">
      <c r="B5505"/>
      <c r="C5505" s="45"/>
    </row>
    <row r="5506" spans="2:3">
      <c r="B5506"/>
      <c r="C5506" s="45"/>
    </row>
    <row r="5507" spans="2:3">
      <c r="B5507"/>
      <c r="C5507" s="45"/>
    </row>
    <row r="5508" spans="2:3">
      <c r="B5508"/>
      <c r="C5508" s="45"/>
    </row>
    <row r="5509" spans="2:3">
      <c r="B5509"/>
      <c r="C5509" s="45"/>
    </row>
    <row r="5510" spans="2:3">
      <c r="B5510"/>
      <c r="C5510" s="45"/>
    </row>
    <row r="5511" spans="2:3">
      <c r="B5511"/>
      <c r="C5511" s="45"/>
    </row>
    <row r="5512" spans="2:3">
      <c r="B5512"/>
      <c r="C5512" s="45"/>
    </row>
    <row r="5513" spans="2:3">
      <c r="B5513"/>
      <c r="C5513" s="45"/>
    </row>
    <row r="5514" spans="2:3">
      <c r="B5514"/>
      <c r="C5514" s="45"/>
    </row>
    <row r="5515" spans="2:3">
      <c r="B5515"/>
      <c r="C5515" s="45"/>
    </row>
    <row r="5516" spans="2:3">
      <c r="B5516"/>
      <c r="C5516" s="45"/>
    </row>
    <row r="5517" spans="2:3">
      <c r="B5517"/>
      <c r="C5517" s="45"/>
    </row>
    <row r="5518" spans="2:3">
      <c r="B5518"/>
      <c r="C5518" s="45"/>
    </row>
    <row r="5519" spans="2:3">
      <c r="B5519"/>
      <c r="C5519" s="45"/>
    </row>
    <row r="5520" spans="2:3">
      <c r="B5520"/>
      <c r="C5520" s="45"/>
    </row>
    <row r="5521" spans="2:3">
      <c r="B5521"/>
      <c r="C5521" s="45"/>
    </row>
    <row r="5522" spans="2:3">
      <c r="B5522"/>
      <c r="C5522" s="45"/>
    </row>
    <row r="5523" spans="2:3">
      <c r="B5523"/>
      <c r="C5523" s="45"/>
    </row>
    <row r="5524" spans="2:3">
      <c r="B5524"/>
      <c r="C5524" s="45"/>
    </row>
    <row r="5525" spans="2:3">
      <c r="B5525"/>
      <c r="C5525" s="45"/>
    </row>
    <row r="5526" spans="2:3">
      <c r="B5526"/>
      <c r="C5526" s="45"/>
    </row>
    <row r="5527" spans="2:3">
      <c r="B5527"/>
      <c r="C5527" s="45"/>
    </row>
    <row r="5528" spans="2:3">
      <c r="B5528"/>
      <c r="C5528" s="45"/>
    </row>
    <row r="5529" spans="2:3">
      <c r="B5529"/>
      <c r="C5529" s="45"/>
    </row>
    <row r="5530" spans="2:3">
      <c r="B5530"/>
      <c r="C5530" s="45"/>
    </row>
    <row r="5531" spans="2:3">
      <c r="B5531"/>
      <c r="C5531" s="45"/>
    </row>
    <row r="5532" spans="2:3">
      <c r="B5532"/>
      <c r="C5532" s="45"/>
    </row>
    <row r="5533" spans="2:3">
      <c r="B5533"/>
      <c r="C5533" s="45"/>
    </row>
    <row r="5534" spans="2:3">
      <c r="B5534"/>
      <c r="C5534" s="45"/>
    </row>
    <row r="5535" spans="2:3">
      <c r="B5535"/>
      <c r="C5535" s="45"/>
    </row>
    <row r="5536" spans="2:3">
      <c r="B5536"/>
      <c r="C5536" s="45"/>
    </row>
    <row r="5537" spans="2:3">
      <c r="B5537"/>
      <c r="C5537" s="45"/>
    </row>
    <row r="5538" spans="2:3">
      <c r="B5538"/>
      <c r="C5538" s="45"/>
    </row>
    <row r="5539" spans="2:3">
      <c r="B5539"/>
      <c r="C5539" s="45"/>
    </row>
    <row r="5540" spans="2:3">
      <c r="B5540"/>
      <c r="C5540" s="45"/>
    </row>
    <row r="5541" spans="2:3">
      <c r="B5541"/>
      <c r="C5541" s="45"/>
    </row>
    <row r="5542" spans="2:3">
      <c r="B5542"/>
      <c r="C5542" s="45"/>
    </row>
    <row r="5543" spans="2:3">
      <c r="B5543"/>
      <c r="C5543" s="45"/>
    </row>
    <row r="5544" spans="2:3">
      <c r="B5544"/>
      <c r="C5544" s="45"/>
    </row>
    <row r="5545" spans="2:3">
      <c r="B5545"/>
      <c r="C5545" s="45"/>
    </row>
    <row r="5546" spans="2:3">
      <c r="B5546"/>
      <c r="C5546" s="45"/>
    </row>
    <row r="5547" spans="2:3">
      <c r="B5547"/>
      <c r="C5547" s="45"/>
    </row>
    <row r="5548" spans="2:3">
      <c r="B5548"/>
      <c r="C5548" s="45"/>
    </row>
    <row r="5549" spans="2:3">
      <c r="B5549"/>
      <c r="C5549" s="45"/>
    </row>
    <row r="5550" spans="2:3">
      <c r="B5550"/>
      <c r="C5550" s="45"/>
    </row>
    <row r="5551" spans="2:3">
      <c r="B5551"/>
      <c r="C5551" s="45"/>
    </row>
    <row r="5552" spans="2:3">
      <c r="B5552"/>
      <c r="C5552" s="45"/>
    </row>
    <row r="5553" spans="2:3">
      <c r="B5553"/>
      <c r="C5553" s="45"/>
    </row>
    <row r="5554" spans="2:3">
      <c r="B5554"/>
      <c r="C5554" s="45"/>
    </row>
    <row r="5555" spans="2:3">
      <c r="B5555"/>
      <c r="C5555" s="45"/>
    </row>
    <row r="5556" spans="2:3">
      <c r="B5556"/>
      <c r="C5556" s="45"/>
    </row>
    <row r="5557" spans="2:3">
      <c r="B5557"/>
      <c r="C5557" s="45"/>
    </row>
    <row r="5558" spans="2:3">
      <c r="B5558"/>
      <c r="C5558" s="45"/>
    </row>
    <row r="5559" spans="2:3">
      <c r="B5559"/>
      <c r="C5559" s="45"/>
    </row>
    <row r="5560" spans="2:3">
      <c r="B5560"/>
      <c r="C5560" s="45"/>
    </row>
    <row r="5561" spans="2:3">
      <c r="B5561"/>
      <c r="C5561" s="45"/>
    </row>
    <row r="5562" spans="2:3">
      <c r="B5562"/>
      <c r="C5562" s="45"/>
    </row>
    <row r="5563" spans="2:3">
      <c r="B5563"/>
      <c r="C5563" s="45"/>
    </row>
    <row r="5564" spans="2:3">
      <c r="B5564"/>
      <c r="C5564" s="45"/>
    </row>
    <row r="5565" spans="2:3">
      <c r="B5565"/>
      <c r="C5565" s="45"/>
    </row>
    <row r="5566" spans="2:3">
      <c r="B5566"/>
      <c r="C5566" s="45"/>
    </row>
    <row r="5567" spans="2:3">
      <c r="B5567"/>
      <c r="C5567" s="45"/>
    </row>
    <row r="5568" spans="2:3">
      <c r="B5568"/>
      <c r="C5568" s="45"/>
    </row>
    <row r="5569" spans="2:3">
      <c r="B5569"/>
      <c r="C5569" s="45"/>
    </row>
    <row r="5570" spans="2:3">
      <c r="B5570"/>
      <c r="C5570" s="45"/>
    </row>
    <row r="5571" spans="2:3">
      <c r="B5571"/>
      <c r="C5571" s="45"/>
    </row>
    <row r="5572" spans="2:3">
      <c r="B5572"/>
      <c r="C5572" s="45"/>
    </row>
    <row r="5573" spans="2:3">
      <c r="B5573"/>
      <c r="C5573" s="45"/>
    </row>
    <row r="5574" spans="2:3">
      <c r="B5574"/>
      <c r="C5574" s="45"/>
    </row>
    <row r="5575" spans="2:3">
      <c r="B5575"/>
      <c r="C5575" s="45"/>
    </row>
    <row r="5576" spans="2:3">
      <c r="B5576"/>
      <c r="C5576" s="45"/>
    </row>
    <row r="5577" spans="2:3">
      <c r="B5577"/>
      <c r="C5577" s="45"/>
    </row>
    <row r="5578" spans="2:3">
      <c r="B5578"/>
      <c r="C5578" s="45"/>
    </row>
    <row r="5579" spans="2:3">
      <c r="B5579"/>
      <c r="C5579" s="45"/>
    </row>
    <row r="5580" spans="2:3">
      <c r="B5580"/>
      <c r="C5580" s="45"/>
    </row>
    <row r="5581" spans="2:3">
      <c r="B5581"/>
      <c r="C5581" s="45"/>
    </row>
    <row r="5582" spans="2:3">
      <c r="B5582"/>
      <c r="C5582" s="45"/>
    </row>
    <row r="5583" spans="2:3">
      <c r="B5583"/>
      <c r="C5583" s="45"/>
    </row>
    <row r="5584" spans="2:3">
      <c r="B5584"/>
      <c r="C5584" s="45"/>
    </row>
    <row r="5585" spans="2:3">
      <c r="B5585"/>
      <c r="C5585" s="45"/>
    </row>
    <row r="5586" spans="2:3">
      <c r="B5586"/>
      <c r="C5586" s="45"/>
    </row>
    <row r="5587" spans="2:3">
      <c r="B5587"/>
      <c r="C5587" s="45"/>
    </row>
    <row r="5588" spans="2:3">
      <c r="B5588"/>
      <c r="C5588" s="45"/>
    </row>
    <row r="5589" spans="2:3">
      <c r="B5589"/>
      <c r="C5589" s="45"/>
    </row>
    <row r="5590" spans="2:3">
      <c r="B5590"/>
      <c r="C5590" s="45"/>
    </row>
    <row r="5591" spans="2:3">
      <c r="B5591"/>
      <c r="C5591" s="45"/>
    </row>
    <row r="5592" spans="2:3">
      <c r="B5592"/>
      <c r="C5592" s="45"/>
    </row>
    <row r="5593" spans="2:3">
      <c r="B5593"/>
      <c r="C5593" s="45"/>
    </row>
    <row r="5594" spans="2:3">
      <c r="B5594"/>
      <c r="C5594" s="45"/>
    </row>
    <row r="5595" spans="2:3">
      <c r="B5595"/>
      <c r="C5595" s="45"/>
    </row>
    <row r="5596" spans="2:3">
      <c r="B5596"/>
      <c r="C5596" s="45"/>
    </row>
    <row r="5597" spans="2:3">
      <c r="B5597"/>
      <c r="C5597" s="45"/>
    </row>
    <row r="5598" spans="2:3">
      <c r="B5598"/>
      <c r="C5598" s="45"/>
    </row>
    <row r="5599" spans="2:3">
      <c r="B5599"/>
      <c r="C5599" s="45"/>
    </row>
    <row r="5600" spans="2:3">
      <c r="B5600"/>
      <c r="C5600" s="45"/>
    </row>
    <row r="5601" spans="2:3">
      <c r="B5601"/>
      <c r="C5601" s="45"/>
    </row>
    <row r="5602" spans="2:3">
      <c r="B5602"/>
      <c r="C5602" s="45"/>
    </row>
    <row r="5603" spans="2:3">
      <c r="B5603"/>
      <c r="C5603" s="45"/>
    </row>
    <row r="5604" spans="2:3">
      <c r="B5604"/>
      <c r="C5604" s="45"/>
    </row>
    <row r="5605" spans="2:3">
      <c r="B5605"/>
      <c r="C5605" s="45"/>
    </row>
    <row r="5606" spans="2:3">
      <c r="B5606"/>
      <c r="C5606" s="45"/>
    </row>
    <row r="5607" spans="2:3">
      <c r="B5607"/>
      <c r="C5607" s="45"/>
    </row>
    <row r="5608" spans="2:3">
      <c r="B5608"/>
      <c r="C5608" s="45"/>
    </row>
    <row r="5609" spans="2:3">
      <c r="B5609"/>
      <c r="C5609" s="45"/>
    </row>
    <row r="5610" spans="2:3">
      <c r="B5610"/>
      <c r="C5610" s="45"/>
    </row>
    <row r="5611" spans="2:3">
      <c r="B5611"/>
      <c r="C5611" s="45"/>
    </row>
    <row r="5612" spans="2:3">
      <c r="B5612"/>
      <c r="C5612" s="45"/>
    </row>
    <row r="5613" spans="2:3">
      <c r="B5613"/>
      <c r="C5613" s="45"/>
    </row>
    <row r="5614" spans="2:3">
      <c r="B5614"/>
      <c r="C5614" s="45"/>
    </row>
    <row r="5615" spans="2:3">
      <c r="B5615"/>
      <c r="C5615" s="45"/>
    </row>
    <row r="5616" spans="2:3">
      <c r="B5616"/>
      <c r="C5616" s="45"/>
    </row>
    <row r="5617" spans="2:3">
      <c r="B5617"/>
      <c r="C5617" s="45"/>
    </row>
    <row r="5618" spans="2:3">
      <c r="B5618"/>
      <c r="C5618" s="45"/>
    </row>
    <row r="5619" spans="2:3">
      <c r="B5619"/>
      <c r="C5619" s="45"/>
    </row>
    <row r="5620" spans="2:3">
      <c r="B5620"/>
      <c r="C5620" s="45"/>
    </row>
    <row r="5621" spans="2:3">
      <c r="B5621"/>
      <c r="C5621" s="45"/>
    </row>
    <row r="5622" spans="2:3">
      <c r="B5622"/>
      <c r="C5622" s="45"/>
    </row>
    <row r="5623" spans="2:3">
      <c r="B5623"/>
      <c r="C5623" s="45"/>
    </row>
    <row r="5624" spans="2:3">
      <c r="B5624"/>
      <c r="C5624" s="45"/>
    </row>
    <row r="5625" spans="2:3">
      <c r="B5625"/>
      <c r="C5625" s="45"/>
    </row>
    <row r="5626" spans="2:3">
      <c r="B5626"/>
      <c r="C5626" s="45"/>
    </row>
    <row r="5627" spans="2:3">
      <c r="B5627"/>
      <c r="C5627" s="45"/>
    </row>
    <row r="5628" spans="2:3">
      <c r="B5628"/>
      <c r="C5628" s="45"/>
    </row>
    <row r="5629" spans="2:3">
      <c r="B5629"/>
      <c r="C5629" s="45"/>
    </row>
    <row r="5630" spans="2:3">
      <c r="B5630"/>
      <c r="C5630" s="45"/>
    </row>
    <row r="5631" spans="2:3">
      <c r="B5631"/>
      <c r="C5631" s="45"/>
    </row>
    <row r="5632" spans="2:3">
      <c r="B5632"/>
      <c r="C5632" s="45"/>
    </row>
    <row r="5633" spans="2:3">
      <c r="B5633"/>
      <c r="C5633" s="45"/>
    </row>
    <row r="5634" spans="2:3">
      <c r="B5634"/>
      <c r="C5634" s="45"/>
    </row>
    <row r="5635" spans="2:3">
      <c r="B5635"/>
      <c r="C5635" s="45"/>
    </row>
    <row r="5636" spans="2:3">
      <c r="B5636"/>
      <c r="C5636" s="45"/>
    </row>
    <row r="5637" spans="2:3">
      <c r="B5637"/>
      <c r="C5637" s="45"/>
    </row>
    <row r="5638" spans="2:3">
      <c r="B5638"/>
      <c r="C5638" s="45"/>
    </row>
    <row r="5639" spans="2:3">
      <c r="B5639"/>
      <c r="C5639" s="45"/>
    </row>
    <row r="5640" spans="2:3">
      <c r="B5640"/>
      <c r="C5640" s="45"/>
    </row>
    <row r="5641" spans="2:3">
      <c r="B5641"/>
      <c r="C5641" s="45"/>
    </row>
    <row r="5642" spans="2:3">
      <c r="B5642"/>
      <c r="C5642" s="45"/>
    </row>
    <row r="5643" spans="2:3">
      <c r="B5643"/>
      <c r="C5643" s="45"/>
    </row>
    <row r="5644" spans="2:3">
      <c r="B5644"/>
      <c r="C5644" s="45"/>
    </row>
    <row r="5645" spans="2:3">
      <c r="B5645"/>
      <c r="C5645" s="45"/>
    </row>
    <row r="5646" spans="2:3">
      <c r="B5646"/>
      <c r="C5646" s="45"/>
    </row>
    <row r="5647" spans="2:3">
      <c r="B5647"/>
      <c r="C5647" s="45"/>
    </row>
    <row r="5648" spans="2:3">
      <c r="B5648"/>
      <c r="C5648" s="45"/>
    </row>
    <row r="5649" spans="2:3">
      <c r="B5649"/>
      <c r="C5649" s="45"/>
    </row>
    <row r="5650" spans="2:3">
      <c r="B5650"/>
      <c r="C5650" s="45"/>
    </row>
    <row r="5651" spans="2:3">
      <c r="B5651"/>
      <c r="C5651" s="45"/>
    </row>
    <row r="5652" spans="2:3">
      <c r="B5652"/>
      <c r="C5652" s="45"/>
    </row>
    <row r="5653" spans="2:3">
      <c r="B5653"/>
      <c r="C5653" s="45"/>
    </row>
    <row r="5654" spans="2:3">
      <c r="B5654"/>
      <c r="C5654" s="45"/>
    </row>
    <row r="5655" spans="2:3">
      <c r="B5655"/>
      <c r="C5655" s="45"/>
    </row>
    <row r="5656" spans="2:3">
      <c r="B5656"/>
      <c r="C5656" s="45"/>
    </row>
    <row r="5657" spans="2:3">
      <c r="B5657"/>
      <c r="C5657" s="45"/>
    </row>
    <row r="5658" spans="2:3">
      <c r="B5658"/>
      <c r="C5658" s="45"/>
    </row>
    <row r="5659" spans="2:3">
      <c r="B5659"/>
      <c r="C5659" s="45"/>
    </row>
    <row r="5660" spans="2:3">
      <c r="B5660"/>
      <c r="C5660" s="45"/>
    </row>
    <row r="5661" spans="2:3">
      <c r="B5661"/>
      <c r="C5661" s="45"/>
    </row>
    <row r="5662" spans="2:3">
      <c r="B5662"/>
      <c r="C5662" s="45"/>
    </row>
    <row r="5663" spans="2:3">
      <c r="B5663"/>
      <c r="C5663" s="45"/>
    </row>
    <row r="5664" spans="2:3">
      <c r="B5664"/>
      <c r="C5664" s="45"/>
    </row>
    <row r="5665" spans="2:3">
      <c r="B5665"/>
      <c r="C5665" s="45"/>
    </row>
    <row r="5666" spans="2:3">
      <c r="B5666"/>
      <c r="C5666" s="45"/>
    </row>
    <row r="5667" spans="2:3">
      <c r="B5667"/>
      <c r="C5667" s="45"/>
    </row>
    <row r="5668" spans="2:3">
      <c r="B5668"/>
      <c r="C5668" s="45"/>
    </row>
    <row r="5669" spans="2:3">
      <c r="B5669"/>
      <c r="C5669" s="45"/>
    </row>
    <row r="5670" spans="2:3">
      <c r="B5670"/>
      <c r="C5670" s="45"/>
    </row>
    <row r="5671" spans="2:3">
      <c r="B5671"/>
      <c r="C5671" s="45"/>
    </row>
    <row r="5672" spans="2:3">
      <c r="B5672"/>
      <c r="C5672" s="45"/>
    </row>
    <row r="5673" spans="2:3">
      <c r="B5673"/>
      <c r="C5673" s="45"/>
    </row>
    <row r="5674" spans="2:3">
      <c r="B5674"/>
      <c r="C5674" s="45"/>
    </row>
    <row r="5675" spans="2:3">
      <c r="B5675"/>
      <c r="C5675" s="45"/>
    </row>
    <row r="5676" spans="2:3">
      <c r="B5676"/>
      <c r="C5676" s="45"/>
    </row>
    <row r="5677" spans="2:3">
      <c r="B5677"/>
      <c r="C5677" s="45"/>
    </row>
    <row r="5678" spans="2:3">
      <c r="B5678"/>
      <c r="C5678" s="45"/>
    </row>
    <row r="5679" spans="2:3">
      <c r="B5679"/>
      <c r="C5679" s="45"/>
    </row>
    <row r="5680" spans="2:3">
      <c r="B5680"/>
      <c r="C5680" s="45"/>
    </row>
    <row r="5681" spans="2:3">
      <c r="B5681"/>
      <c r="C5681" s="45"/>
    </row>
    <row r="5682" spans="2:3">
      <c r="B5682"/>
      <c r="C5682" s="45"/>
    </row>
    <row r="5683" spans="2:3">
      <c r="B5683"/>
      <c r="C5683" s="45"/>
    </row>
    <row r="5684" spans="2:3">
      <c r="B5684"/>
      <c r="C5684" s="45"/>
    </row>
    <row r="5685" spans="2:3">
      <c r="B5685"/>
      <c r="C5685" s="45"/>
    </row>
    <row r="5686" spans="2:3">
      <c r="B5686"/>
      <c r="C5686" s="45"/>
    </row>
    <row r="5687" spans="2:3">
      <c r="B5687"/>
      <c r="C5687" s="45"/>
    </row>
    <row r="5688" spans="2:3">
      <c r="B5688"/>
      <c r="C5688" s="45"/>
    </row>
    <row r="5689" spans="2:3">
      <c r="B5689"/>
      <c r="C5689" s="45"/>
    </row>
    <row r="5690" spans="2:3">
      <c r="B5690"/>
      <c r="C5690" s="45"/>
    </row>
    <row r="5691" spans="2:3">
      <c r="B5691"/>
      <c r="C5691" s="45"/>
    </row>
    <row r="5692" spans="2:3">
      <c r="B5692"/>
      <c r="C5692" s="45"/>
    </row>
    <row r="5693" spans="2:3">
      <c r="B5693"/>
      <c r="C5693" s="45"/>
    </row>
    <row r="5694" spans="2:3">
      <c r="B5694"/>
      <c r="C5694" s="45"/>
    </row>
    <row r="5695" spans="2:3">
      <c r="B5695"/>
      <c r="C5695" s="45"/>
    </row>
    <row r="5696" spans="2:3">
      <c r="B5696"/>
      <c r="C5696" s="45"/>
    </row>
    <row r="5697" spans="2:3">
      <c r="B5697"/>
      <c r="C5697" s="45"/>
    </row>
    <row r="5698" spans="2:3">
      <c r="B5698"/>
      <c r="C5698" s="45"/>
    </row>
    <row r="5699" spans="2:3">
      <c r="B5699"/>
      <c r="C5699" s="45"/>
    </row>
    <row r="5700" spans="2:3">
      <c r="B5700"/>
      <c r="C5700" s="45"/>
    </row>
    <row r="5701" spans="2:3">
      <c r="B5701"/>
      <c r="C5701" s="45"/>
    </row>
    <row r="5702" spans="2:3">
      <c r="B5702"/>
      <c r="C5702" s="45"/>
    </row>
    <row r="5703" spans="2:3">
      <c r="B5703"/>
      <c r="C5703" s="45"/>
    </row>
    <row r="5704" spans="2:3">
      <c r="B5704"/>
      <c r="C5704" s="45"/>
    </row>
    <row r="5705" spans="2:3">
      <c r="B5705"/>
      <c r="C5705" s="45"/>
    </row>
    <row r="5706" spans="2:3">
      <c r="B5706"/>
      <c r="C5706" s="45"/>
    </row>
    <row r="5707" spans="2:3">
      <c r="B5707"/>
      <c r="C5707" s="45"/>
    </row>
    <row r="5708" spans="2:3">
      <c r="B5708"/>
      <c r="C5708" s="45"/>
    </row>
    <row r="5709" spans="2:3">
      <c r="B5709"/>
      <c r="C5709" s="45"/>
    </row>
    <row r="5710" spans="2:3">
      <c r="B5710"/>
      <c r="C5710" s="45"/>
    </row>
    <row r="5711" spans="2:3">
      <c r="B5711"/>
      <c r="C5711" s="45"/>
    </row>
    <row r="5712" spans="2:3">
      <c r="B5712"/>
      <c r="C5712" s="45"/>
    </row>
    <row r="5713" spans="2:3">
      <c r="B5713"/>
      <c r="C5713" s="45"/>
    </row>
    <row r="5714" spans="2:3">
      <c r="B5714"/>
      <c r="C5714" s="45"/>
    </row>
    <row r="5715" spans="2:3">
      <c r="B5715"/>
      <c r="C5715" s="45"/>
    </row>
    <row r="5716" spans="2:3">
      <c r="B5716"/>
      <c r="C5716" s="45"/>
    </row>
    <row r="5717" spans="2:3">
      <c r="B5717"/>
      <c r="C5717" s="45"/>
    </row>
    <row r="5718" spans="2:3">
      <c r="B5718"/>
      <c r="C5718" s="45"/>
    </row>
    <row r="5719" spans="2:3">
      <c r="B5719"/>
      <c r="C5719" s="45"/>
    </row>
    <row r="5720" spans="2:3">
      <c r="B5720"/>
      <c r="C5720" s="45"/>
    </row>
    <row r="5721" spans="2:3">
      <c r="B5721"/>
      <c r="C5721" s="45"/>
    </row>
    <row r="5722" spans="2:3">
      <c r="B5722"/>
      <c r="C5722" s="45"/>
    </row>
    <row r="5723" spans="2:3">
      <c r="B5723"/>
      <c r="C5723" s="45"/>
    </row>
    <row r="5724" spans="2:3">
      <c r="B5724"/>
      <c r="C5724" s="45"/>
    </row>
    <row r="5725" spans="2:3">
      <c r="B5725"/>
      <c r="C5725" s="45"/>
    </row>
    <row r="5726" spans="2:3">
      <c r="B5726"/>
      <c r="C5726" s="45"/>
    </row>
    <row r="5727" spans="2:3">
      <c r="B5727"/>
      <c r="C5727" s="45"/>
    </row>
    <row r="5728" spans="2:3">
      <c r="B5728"/>
      <c r="C5728" s="45"/>
    </row>
    <row r="5729" spans="2:3">
      <c r="B5729"/>
      <c r="C5729" s="45"/>
    </row>
    <row r="5730" spans="2:3">
      <c r="B5730"/>
      <c r="C5730" s="45"/>
    </row>
    <row r="5731" spans="2:3">
      <c r="B5731"/>
      <c r="C5731" s="45"/>
    </row>
    <row r="5732" spans="2:3">
      <c r="B5732"/>
      <c r="C5732" s="45"/>
    </row>
    <row r="5733" spans="2:3">
      <c r="B5733"/>
      <c r="C5733" s="45"/>
    </row>
    <row r="5734" spans="2:3">
      <c r="B5734"/>
      <c r="C5734" s="45"/>
    </row>
    <row r="5735" spans="2:3">
      <c r="B5735"/>
      <c r="C5735" s="45"/>
    </row>
    <row r="5736" spans="2:3">
      <c r="B5736"/>
      <c r="C5736" s="45"/>
    </row>
    <row r="5737" spans="2:3">
      <c r="B5737"/>
      <c r="C5737" s="45"/>
    </row>
    <row r="5738" spans="2:3">
      <c r="B5738"/>
      <c r="C5738" s="45"/>
    </row>
    <row r="5739" spans="2:3">
      <c r="B5739"/>
      <c r="C5739" s="45"/>
    </row>
    <row r="5740" spans="2:3">
      <c r="B5740"/>
      <c r="C5740" s="45"/>
    </row>
    <row r="5741" spans="2:3">
      <c r="B5741"/>
      <c r="C5741" s="45"/>
    </row>
    <row r="5742" spans="2:3">
      <c r="B5742"/>
      <c r="C5742" s="45"/>
    </row>
    <row r="5743" spans="2:3">
      <c r="B5743"/>
      <c r="C5743" s="45"/>
    </row>
    <row r="5744" spans="2:3">
      <c r="B5744"/>
      <c r="C5744" s="45"/>
    </row>
    <row r="5745" spans="2:3">
      <c r="B5745"/>
      <c r="C5745" s="45"/>
    </row>
    <row r="5746" spans="2:3">
      <c r="B5746"/>
      <c r="C5746" s="45"/>
    </row>
    <row r="5747" spans="2:3">
      <c r="B5747"/>
      <c r="C5747" s="45"/>
    </row>
    <row r="5748" spans="2:3">
      <c r="B5748"/>
      <c r="C5748" s="45"/>
    </row>
    <row r="5749" spans="2:3">
      <c r="B5749"/>
      <c r="C5749" s="45"/>
    </row>
    <row r="5750" spans="2:3">
      <c r="B5750"/>
      <c r="C5750" s="45"/>
    </row>
    <row r="5751" spans="2:3">
      <c r="B5751"/>
      <c r="C5751" s="45"/>
    </row>
    <row r="5752" spans="2:3">
      <c r="B5752"/>
      <c r="C5752" s="45"/>
    </row>
    <row r="5753" spans="2:3">
      <c r="B5753"/>
      <c r="C5753" s="45"/>
    </row>
    <row r="5754" spans="2:3">
      <c r="B5754"/>
      <c r="C5754" s="45"/>
    </row>
    <row r="5755" spans="2:3">
      <c r="B5755"/>
      <c r="C5755" s="45"/>
    </row>
    <row r="5756" spans="2:3">
      <c r="B5756"/>
      <c r="C5756" s="45"/>
    </row>
    <row r="5757" spans="2:3">
      <c r="B5757"/>
      <c r="C5757" s="45"/>
    </row>
    <row r="5758" spans="2:3">
      <c r="B5758"/>
      <c r="C5758" s="45"/>
    </row>
    <row r="5759" spans="2:3">
      <c r="B5759"/>
      <c r="C5759" s="45"/>
    </row>
    <row r="5760" spans="2:3">
      <c r="B5760"/>
      <c r="C5760" s="45"/>
    </row>
    <row r="5761" spans="2:3">
      <c r="B5761"/>
      <c r="C5761" s="45"/>
    </row>
    <row r="5762" spans="2:3">
      <c r="B5762"/>
      <c r="C5762" s="45"/>
    </row>
    <row r="5763" spans="2:3">
      <c r="B5763"/>
      <c r="C5763" s="45"/>
    </row>
    <row r="5764" spans="2:3">
      <c r="B5764"/>
      <c r="C5764" s="45"/>
    </row>
    <row r="5765" spans="2:3">
      <c r="B5765"/>
      <c r="C5765" s="45"/>
    </row>
    <row r="5766" spans="2:3">
      <c r="B5766"/>
      <c r="C5766" s="45"/>
    </row>
    <row r="5767" spans="2:3">
      <c r="B5767"/>
      <c r="C5767" s="45"/>
    </row>
    <row r="5768" spans="2:3">
      <c r="B5768"/>
      <c r="C5768" s="45"/>
    </row>
    <row r="5769" spans="2:3">
      <c r="B5769"/>
      <c r="C5769" s="45"/>
    </row>
    <row r="5770" spans="2:3">
      <c r="B5770"/>
      <c r="C5770" s="45"/>
    </row>
    <row r="5771" spans="2:3">
      <c r="B5771"/>
      <c r="C5771" s="45"/>
    </row>
    <row r="5772" spans="2:3">
      <c r="B5772"/>
      <c r="C5772" s="45"/>
    </row>
    <row r="5773" spans="2:3">
      <c r="B5773"/>
      <c r="C5773" s="45"/>
    </row>
    <row r="5774" spans="2:3">
      <c r="B5774"/>
      <c r="C5774" s="45"/>
    </row>
    <row r="5775" spans="2:3">
      <c r="B5775"/>
      <c r="C5775" s="45"/>
    </row>
    <row r="5776" spans="2:3">
      <c r="B5776"/>
      <c r="C5776" s="45"/>
    </row>
    <row r="5777" spans="2:3">
      <c r="B5777"/>
      <c r="C5777" s="45"/>
    </row>
    <row r="5778" spans="2:3">
      <c r="B5778"/>
      <c r="C5778" s="45"/>
    </row>
    <row r="5779" spans="2:3">
      <c r="B5779"/>
      <c r="C5779" s="45"/>
    </row>
    <row r="5780" spans="2:3">
      <c r="B5780"/>
      <c r="C5780" s="45"/>
    </row>
    <row r="5781" spans="2:3">
      <c r="B5781"/>
      <c r="C5781" s="45"/>
    </row>
    <row r="5782" spans="2:3">
      <c r="B5782"/>
      <c r="C5782" s="45"/>
    </row>
    <row r="5783" spans="2:3">
      <c r="B5783"/>
      <c r="C5783" s="45"/>
    </row>
    <row r="5784" spans="2:3">
      <c r="B5784"/>
      <c r="C5784" s="45"/>
    </row>
    <row r="5785" spans="2:3">
      <c r="B5785"/>
      <c r="C5785" s="45"/>
    </row>
    <row r="5786" spans="2:3">
      <c r="B5786"/>
      <c r="C5786" s="45"/>
    </row>
    <row r="5787" spans="2:3">
      <c r="B5787"/>
      <c r="C5787" s="45"/>
    </row>
    <row r="5788" spans="2:3">
      <c r="B5788"/>
      <c r="C5788" s="45"/>
    </row>
    <row r="5789" spans="2:3">
      <c r="B5789"/>
      <c r="C5789" s="45"/>
    </row>
    <row r="5790" spans="2:3">
      <c r="B5790"/>
      <c r="C5790" s="45"/>
    </row>
    <row r="5791" spans="2:3">
      <c r="B5791"/>
      <c r="C5791" s="45"/>
    </row>
    <row r="5792" spans="2:3">
      <c r="B5792"/>
      <c r="C5792" s="45"/>
    </row>
    <row r="5793" spans="2:3">
      <c r="B5793"/>
      <c r="C5793" s="45"/>
    </row>
    <row r="5794" spans="2:3">
      <c r="B5794"/>
      <c r="C5794" s="45"/>
    </row>
    <row r="5795" spans="2:3">
      <c r="B5795"/>
      <c r="C5795" s="45"/>
    </row>
    <row r="5796" spans="2:3">
      <c r="B5796"/>
      <c r="C5796" s="45"/>
    </row>
    <row r="5797" spans="2:3">
      <c r="B5797"/>
      <c r="C5797" s="45"/>
    </row>
    <row r="5798" spans="2:3">
      <c r="B5798"/>
      <c r="C5798" s="45"/>
    </row>
    <row r="5799" spans="2:3">
      <c r="B5799"/>
      <c r="C5799" s="45"/>
    </row>
    <row r="5800" spans="2:3">
      <c r="B5800"/>
      <c r="C5800" s="45"/>
    </row>
    <row r="5801" spans="2:3">
      <c r="B5801"/>
      <c r="C5801" s="45"/>
    </row>
    <row r="5802" spans="2:3">
      <c r="B5802"/>
      <c r="C5802" s="45"/>
    </row>
    <row r="5803" spans="2:3">
      <c r="B5803"/>
      <c r="C5803" s="45"/>
    </row>
    <row r="5804" spans="2:3">
      <c r="B5804"/>
      <c r="C5804" s="45"/>
    </row>
    <row r="5805" spans="2:3">
      <c r="B5805"/>
      <c r="C5805" s="45"/>
    </row>
    <row r="5806" spans="2:3">
      <c r="B5806"/>
      <c r="C5806" s="45"/>
    </row>
    <row r="5807" spans="2:3">
      <c r="B5807"/>
      <c r="C5807" s="45"/>
    </row>
    <row r="5808" spans="2:3">
      <c r="B5808"/>
      <c r="C5808" s="45"/>
    </row>
    <row r="5809" spans="2:3">
      <c r="B5809"/>
      <c r="C5809" s="45"/>
    </row>
    <row r="5810" spans="2:3">
      <c r="B5810"/>
      <c r="C5810" s="45"/>
    </row>
    <row r="5811" spans="2:3">
      <c r="B5811"/>
      <c r="C5811" s="45"/>
    </row>
    <row r="5812" spans="2:3">
      <c r="B5812"/>
      <c r="C5812" s="45"/>
    </row>
    <row r="5813" spans="2:3">
      <c r="B5813"/>
      <c r="C5813" s="45"/>
    </row>
    <row r="5814" spans="2:3">
      <c r="B5814"/>
      <c r="C5814" s="45"/>
    </row>
    <row r="5815" spans="2:3">
      <c r="B5815"/>
      <c r="C5815" s="45"/>
    </row>
    <row r="5816" spans="2:3">
      <c r="B5816"/>
      <c r="C5816" s="45"/>
    </row>
    <row r="5817" spans="2:3">
      <c r="B5817"/>
      <c r="C5817" s="45"/>
    </row>
    <row r="5818" spans="2:3">
      <c r="B5818"/>
      <c r="C5818" s="45"/>
    </row>
    <row r="5819" spans="2:3">
      <c r="B5819"/>
      <c r="C5819" s="45"/>
    </row>
    <row r="5820" spans="2:3">
      <c r="B5820"/>
      <c r="C5820" s="45"/>
    </row>
    <row r="5821" spans="2:3">
      <c r="B5821"/>
      <c r="C5821" s="45"/>
    </row>
    <row r="5822" spans="2:3">
      <c r="B5822"/>
      <c r="C5822" s="45"/>
    </row>
    <row r="5823" spans="2:3">
      <c r="B5823"/>
      <c r="C5823" s="45"/>
    </row>
    <row r="5824" spans="2:3">
      <c r="B5824"/>
      <c r="C5824" s="45"/>
    </row>
    <row r="5825" spans="2:3">
      <c r="B5825"/>
      <c r="C5825" s="45"/>
    </row>
    <row r="5826" spans="2:3">
      <c r="B5826"/>
      <c r="C5826" s="45"/>
    </row>
    <row r="5827" spans="2:3">
      <c r="B5827"/>
      <c r="C5827" s="45"/>
    </row>
    <row r="5828" spans="2:3">
      <c r="B5828"/>
      <c r="C5828" s="45"/>
    </row>
    <row r="5829" spans="2:3">
      <c r="B5829"/>
      <c r="C5829" s="45"/>
    </row>
    <row r="5830" spans="2:3">
      <c r="B5830"/>
      <c r="C5830" s="45"/>
    </row>
    <row r="5831" spans="2:3">
      <c r="B5831"/>
      <c r="C5831" s="45"/>
    </row>
    <row r="5832" spans="2:3">
      <c r="B5832"/>
      <c r="C5832" s="45"/>
    </row>
    <row r="5833" spans="2:3">
      <c r="B5833"/>
      <c r="C5833" s="45"/>
    </row>
    <row r="5834" spans="2:3">
      <c r="B5834"/>
      <c r="C5834" s="45"/>
    </row>
    <row r="5835" spans="2:3">
      <c r="B5835"/>
      <c r="C5835" s="45"/>
    </row>
    <row r="5836" spans="2:3">
      <c r="B5836"/>
      <c r="C5836" s="45"/>
    </row>
    <row r="5837" spans="2:3">
      <c r="B5837"/>
      <c r="C5837" s="45"/>
    </row>
    <row r="5838" spans="2:3">
      <c r="B5838"/>
      <c r="C5838" s="45"/>
    </row>
    <row r="5839" spans="2:3">
      <c r="B5839"/>
      <c r="C5839" s="45"/>
    </row>
    <row r="5840" spans="2:3">
      <c r="B5840"/>
      <c r="C5840" s="45"/>
    </row>
    <row r="5841" spans="2:3">
      <c r="B5841"/>
      <c r="C5841" s="45"/>
    </row>
    <row r="5842" spans="2:3">
      <c r="B5842"/>
      <c r="C5842" s="45"/>
    </row>
    <row r="5843" spans="2:3">
      <c r="B5843"/>
      <c r="C5843" s="45"/>
    </row>
    <row r="5844" spans="2:3">
      <c r="B5844"/>
      <c r="C5844" s="45"/>
    </row>
    <row r="5845" spans="2:3">
      <c r="B5845"/>
      <c r="C5845" s="45"/>
    </row>
    <row r="5846" spans="2:3">
      <c r="B5846"/>
      <c r="C5846" s="45"/>
    </row>
    <row r="5847" spans="2:3">
      <c r="B5847"/>
      <c r="C5847" s="45"/>
    </row>
    <row r="5848" spans="2:3">
      <c r="B5848"/>
      <c r="C5848" s="45"/>
    </row>
    <row r="5849" spans="2:3">
      <c r="B5849"/>
      <c r="C5849" s="45"/>
    </row>
    <row r="5850" spans="2:3">
      <c r="B5850"/>
      <c r="C5850" s="45"/>
    </row>
    <row r="5851" spans="2:3">
      <c r="B5851"/>
      <c r="C5851" s="45"/>
    </row>
    <row r="5852" spans="2:3">
      <c r="B5852"/>
      <c r="C5852" s="45"/>
    </row>
    <row r="5853" spans="2:3">
      <c r="B5853"/>
      <c r="C5853" s="45"/>
    </row>
    <row r="5854" spans="2:3">
      <c r="B5854"/>
      <c r="C5854" s="45"/>
    </row>
    <row r="5855" spans="2:3">
      <c r="B5855"/>
      <c r="C5855" s="45"/>
    </row>
    <row r="5856" spans="2:3">
      <c r="B5856"/>
      <c r="C5856" s="45"/>
    </row>
    <row r="5857" spans="2:3">
      <c r="B5857"/>
      <c r="C5857" s="45"/>
    </row>
    <row r="5858" spans="2:3">
      <c r="B5858"/>
      <c r="C5858" s="45"/>
    </row>
    <row r="5859" spans="2:3">
      <c r="B5859"/>
      <c r="C5859" s="45"/>
    </row>
    <row r="5860" spans="2:3">
      <c r="B5860"/>
      <c r="C5860" s="45"/>
    </row>
    <row r="5861" spans="2:3">
      <c r="B5861"/>
      <c r="C5861" s="45"/>
    </row>
    <row r="5862" spans="2:3">
      <c r="B5862"/>
      <c r="C5862" s="45"/>
    </row>
    <row r="5863" spans="2:3">
      <c r="B5863"/>
      <c r="C5863" s="45"/>
    </row>
    <row r="5864" spans="2:3">
      <c r="B5864"/>
      <c r="C5864" s="45"/>
    </row>
    <row r="5865" spans="2:3">
      <c r="B5865"/>
      <c r="C5865" s="45"/>
    </row>
    <row r="5866" spans="2:3">
      <c r="B5866"/>
      <c r="C5866" s="45"/>
    </row>
    <row r="5867" spans="2:3">
      <c r="B5867"/>
      <c r="C5867" s="45"/>
    </row>
    <row r="5868" spans="2:3">
      <c r="B5868"/>
      <c r="C5868" s="45"/>
    </row>
    <row r="5869" spans="2:3">
      <c r="B5869"/>
      <c r="C5869" s="45"/>
    </row>
    <row r="5870" spans="2:3">
      <c r="B5870"/>
      <c r="C5870" s="45"/>
    </row>
    <row r="5871" spans="2:3">
      <c r="B5871"/>
      <c r="C5871" s="45"/>
    </row>
    <row r="5872" spans="2:3">
      <c r="B5872"/>
      <c r="C5872" s="45"/>
    </row>
    <row r="5873" spans="2:3">
      <c r="B5873"/>
      <c r="C5873" s="45"/>
    </row>
    <row r="5874" spans="2:3">
      <c r="B5874"/>
      <c r="C5874" s="45"/>
    </row>
    <row r="5875" spans="2:3">
      <c r="B5875"/>
      <c r="C5875" s="45"/>
    </row>
    <row r="5876" spans="2:3">
      <c r="B5876"/>
      <c r="C5876" s="45"/>
    </row>
    <row r="5877" spans="2:3">
      <c r="B5877"/>
      <c r="C5877" s="45"/>
    </row>
    <row r="5878" spans="2:3">
      <c r="B5878"/>
      <c r="C5878" s="45"/>
    </row>
    <row r="5879" spans="2:3">
      <c r="B5879"/>
      <c r="C5879" s="45"/>
    </row>
    <row r="5880" spans="2:3">
      <c r="B5880"/>
      <c r="C5880" s="45"/>
    </row>
    <row r="5881" spans="2:3">
      <c r="B5881"/>
      <c r="C5881" s="45"/>
    </row>
    <row r="5882" spans="2:3">
      <c r="B5882"/>
      <c r="C5882" s="45"/>
    </row>
    <row r="5883" spans="2:3">
      <c r="B5883"/>
      <c r="C5883" s="45"/>
    </row>
    <row r="5884" spans="2:3">
      <c r="B5884"/>
      <c r="C5884" s="45"/>
    </row>
    <row r="5885" spans="2:3">
      <c r="B5885"/>
      <c r="C5885" s="45"/>
    </row>
    <row r="5886" spans="2:3">
      <c r="B5886"/>
      <c r="C5886" s="45"/>
    </row>
    <row r="5887" spans="2:3">
      <c r="B5887"/>
      <c r="C5887" s="45"/>
    </row>
    <row r="5888" spans="2:3">
      <c r="B5888"/>
      <c r="C5888" s="45"/>
    </row>
    <row r="5889" spans="2:3">
      <c r="B5889"/>
      <c r="C5889" s="45"/>
    </row>
    <row r="5890" spans="2:3">
      <c r="B5890"/>
      <c r="C5890" s="45"/>
    </row>
    <row r="5891" spans="2:3">
      <c r="B5891"/>
      <c r="C5891" s="45"/>
    </row>
    <row r="5892" spans="2:3">
      <c r="B5892"/>
      <c r="C5892" s="45"/>
    </row>
    <row r="5893" spans="2:3">
      <c r="B5893"/>
      <c r="C5893" s="45"/>
    </row>
    <row r="5894" spans="2:3">
      <c r="B5894"/>
      <c r="C5894" s="45"/>
    </row>
    <row r="5895" spans="2:3">
      <c r="B5895"/>
      <c r="C5895" s="45"/>
    </row>
    <row r="5896" spans="2:3">
      <c r="B5896"/>
      <c r="C5896" s="45"/>
    </row>
    <row r="5897" spans="2:3">
      <c r="B5897"/>
      <c r="C5897" s="45"/>
    </row>
    <row r="5898" spans="2:3">
      <c r="B5898"/>
      <c r="C5898" s="45"/>
    </row>
    <row r="5899" spans="2:3">
      <c r="B5899"/>
      <c r="C5899" s="45"/>
    </row>
    <row r="5900" spans="2:3">
      <c r="B5900"/>
      <c r="C5900" s="45"/>
    </row>
    <row r="5901" spans="2:3">
      <c r="B5901"/>
      <c r="C5901" s="45"/>
    </row>
    <row r="5902" spans="2:3">
      <c r="B5902"/>
      <c r="C5902" s="45"/>
    </row>
    <row r="5903" spans="2:3">
      <c r="B5903"/>
      <c r="C5903" s="45"/>
    </row>
    <row r="5904" spans="2:3">
      <c r="B5904"/>
      <c r="C5904" s="45"/>
    </row>
    <row r="5905" spans="2:3">
      <c r="B5905"/>
      <c r="C5905" s="45"/>
    </row>
    <row r="5906" spans="2:3">
      <c r="B5906"/>
      <c r="C5906" s="45"/>
    </row>
    <row r="5907" spans="2:3">
      <c r="B5907"/>
      <c r="C5907" s="45"/>
    </row>
    <row r="5908" spans="2:3">
      <c r="B5908"/>
      <c r="C5908" s="45"/>
    </row>
    <row r="5909" spans="2:3">
      <c r="B5909"/>
      <c r="C5909" s="45"/>
    </row>
    <row r="5910" spans="2:3">
      <c r="B5910"/>
      <c r="C5910" s="45"/>
    </row>
    <row r="5911" spans="2:3">
      <c r="B5911"/>
      <c r="C5911" s="45"/>
    </row>
    <row r="5912" spans="2:3">
      <c r="B5912"/>
      <c r="C5912" s="45"/>
    </row>
    <row r="5913" spans="2:3">
      <c r="B5913"/>
      <c r="C5913" s="45"/>
    </row>
    <row r="5914" spans="2:3">
      <c r="B5914"/>
      <c r="C5914" s="45"/>
    </row>
    <row r="5915" spans="2:3">
      <c r="B5915"/>
      <c r="C5915" s="45"/>
    </row>
    <row r="5916" spans="2:3">
      <c r="B5916"/>
      <c r="C5916" s="45"/>
    </row>
    <row r="5917" spans="2:3">
      <c r="B5917"/>
      <c r="C5917" s="45"/>
    </row>
    <row r="5918" spans="2:3">
      <c r="B5918"/>
      <c r="C5918" s="45"/>
    </row>
    <row r="5919" spans="2:3">
      <c r="B5919"/>
      <c r="C5919" s="45"/>
    </row>
    <row r="5920" spans="2:3">
      <c r="B5920"/>
      <c r="C5920" s="45"/>
    </row>
    <row r="5921" spans="2:3">
      <c r="B5921"/>
      <c r="C5921" s="45"/>
    </row>
    <row r="5922" spans="2:3">
      <c r="B5922"/>
      <c r="C5922" s="45"/>
    </row>
    <row r="5923" spans="2:3">
      <c r="B5923"/>
      <c r="C5923" s="45"/>
    </row>
    <row r="5924" spans="2:3">
      <c r="B5924"/>
      <c r="C5924" s="45"/>
    </row>
    <row r="5925" spans="2:3">
      <c r="B5925"/>
      <c r="C5925" s="45"/>
    </row>
    <row r="5926" spans="2:3">
      <c r="B5926"/>
      <c r="C5926" s="45"/>
    </row>
    <row r="5927" spans="2:3">
      <c r="B5927"/>
      <c r="C5927" s="45"/>
    </row>
    <row r="5928" spans="2:3">
      <c r="B5928"/>
      <c r="C5928" s="45"/>
    </row>
    <row r="5929" spans="2:3">
      <c r="B5929"/>
      <c r="C5929" s="45"/>
    </row>
    <row r="5930" spans="2:3">
      <c r="B5930"/>
      <c r="C5930" s="45"/>
    </row>
    <row r="5931" spans="2:3">
      <c r="B5931"/>
      <c r="C5931" s="45"/>
    </row>
    <row r="5932" spans="2:3">
      <c r="B5932"/>
      <c r="C5932" s="45"/>
    </row>
    <row r="5933" spans="2:3">
      <c r="B5933"/>
      <c r="C5933" s="45"/>
    </row>
    <row r="5934" spans="2:3">
      <c r="B5934"/>
      <c r="C5934" s="45"/>
    </row>
    <row r="5935" spans="2:3">
      <c r="B5935"/>
      <c r="C5935" s="45"/>
    </row>
    <row r="5936" spans="2:3">
      <c r="B5936"/>
      <c r="C5936" s="45"/>
    </row>
    <row r="5937" spans="2:3">
      <c r="B5937"/>
      <c r="C5937" s="45"/>
    </row>
    <row r="5938" spans="2:3">
      <c r="B5938"/>
      <c r="C5938" s="45"/>
    </row>
    <row r="5939" spans="2:3">
      <c r="B5939"/>
      <c r="C5939" s="45"/>
    </row>
    <row r="5940" spans="2:3">
      <c r="B5940"/>
      <c r="C5940" s="45"/>
    </row>
    <row r="5941" spans="2:3">
      <c r="B5941"/>
      <c r="C5941" s="45"/>
    </row>
    <row r="5942" spans="2:3">
      <c r="B5942"/>
      <c r="C5942" s="45"/>
    </row>
    <row r="5943" spans="2:3">
      <c r="B5943"/>
      <c r="C5943" s="45"/>
    </row>
    <row r="5944" spans="2:3">
      <c r="B5944"/>
      <c r="C5944" s="45"/>
    </row>
    <row r="5945" spans="2:3">
      <c r="B5945"/>
      <c r="C5945" s="45"/>
    </row>
    <row r="5946" spans="2:3">
      <c r="B5946"/>
      <c r="C5946" s="45"/>
    </row>
    <row r="5947" spans="2:3">
      <c r="B5947"/>
      <c r="C5947" s="45"/>
    </row>
    <row r="5948" spans="2:3">
      <c r="B5948"/>
      <c r="C5948" s="45"/>
    </row>
    <row r="5949" spans="2:3">
      <c r="B5949"/>
      <c r="C5949" s="45"/>
    </row>
    <row r="5950" spans="2:3">
      <c r="B5950"/>
      <c r="C5950" s="45"/>
    </row>
    <row r="5951" spans="2:3">
      <c r="B5951"/>
      <c r="C5951" s="45"/>
    </row>
    <row r="5952" spans="2:3">
      <c r="B5952"/>
      <c r="C5952" s="45"/>
    </row>
    <row r="5953" spans="2:3">
      <c r="B5953"/>
      <c r="C5953" s="45"/>
    </row>
    <row r="5954" spans="2:3">
      <c r="B5954"/>
      <c r="C5954" s="45"/>
    </row>
    <row r="5955" spans="2:3">
      <c r="B5955"/>
      <c r="C5955" s="45"/>
    </row>
    <row r="5956" spans="2:3">
      <c r="B5956"/>
      <c r="C5956" s="45"/>
    </row>
    <row r="5957" spans="2:3">
      <c r="B5957"/>
      <c r="C5957" s="45"/>
    </row>
    <row r="5958" spans="2:3">
      <c r="B5958"/>
      <c r="C5958" s="45"/>
    </row>
    <row r="5959" spans="2:3">
      <c r="B5959"/>
      <c r="C5959" s="45"/>
    </row>
    <row r="5960" spans="2:3">
      <c r="B5960"/>
      <c r="C5960" s="45"/>
    </row>
    <row r="5961" spans="2:3">
      <c r="B5961"/>
      <c r="C5961" s="45"/>
    </row>
    <row r="5962" spans="2:3">
      <c r="B5962"/>
      <c r="C5962" s="45"/>
    </row>
    <row r="5963" spans="2:3">
      <c r="B5963"/>
      <c r="C5963" s="45"/>
    </row>
    <row r="5964" spans="2:3">
      <c r="B5964"/>
      <c r="C5964" s="45"/>
    </row>
    <row r="5965" spans="2:3">
      <c r="B5965"/>
      <c r="C5965" s="45"/>
    </row>
    <row r="5966" spans="2:3">
      <c r="B5966"/>
      <c r="C5966" s="45"/>
    </row>
    <row r="5967" spans="2:3">
      <c r="B5967"/>
      <c r="C5967" s="45"/>
    </row>
    <row r="5968" spans="2:3">
      <c r="B5968"/>
      <c r="C5968" s="45"/>
    </row>
    <row r="5969" spans="2:3">
      <c r="B5969"/>
      <c r="C5969" s="45"/>
    </row>
    <row r="5970" spans="2:3">
      <c r="B5970"/>
      <c r="C5970" s="45"/>
    </row>
    <row r="5971" spans="2:3">
      <c r="B5971"/>
      <c r="C5971" s="45"/>
    </row>
    <row r="5972" spans="2:3">
      <c r="B5972"/>
      <c r="C5972" s="45"/>
    </row>
    <row r="5973" spans="2:3">
      <c r="B5973"/>
      <c r="C5973" s="45"/>
    </row>
    <row r="5974" spans="2:3">
      <c r="B5974"/>
      <c r="C5974" s="45"/>
    </row>
    <row r="5975" spans="2:3">
      <c r="B5975"/>
      <c r="C5975" s="45"/>
    </row>
    <row r="5976" spans="2:3">
      <c r="B5976"/>
      <c r="C5976" s="45"/>
    </row>
    <row r="5977" spans="2:3">
      <c r="B5977"/>
      <c r="C5977" s="45"/>
    </row>
    <row r="5978" spans="2:3">
      <c r="B5978"/>
      <c r="C5978" s="45"/>
    </row>
    <row r="5979" spans="2:3">
      <c r="B5979"/>
      <c r="C5979" s="45"/>
    </row>
    <row r="5980" spans="2:3">
      <c r="B5980"/>
      <c r="C5980" s="45"/>
    </row>
    <row r="5981" spans="2:3">
      <c r="B5981"/>
      <c r="C5981" s="45"/>
    </row>
    <row r="5982" spans="2:3">
      <c r="B5982"/>
      <c r="C5982" s="45"/>
    </row>
    <row r="5983" spans="2:3">
      <c r="B5983"/>
      <c r="C5983" s="45"/>
    </row>
    <row r="5984" spans="2:3">
      <c r="B5984"/>
      <c r="C5984" s="45"/>
    </row>
    <row r="5985" spans="2:3">
      <c r="B5985"/>
      <c r="C5985" s="45"/>
    </row>
    <row r="5986" spans="2:3">
      <c r="B5986"/>
      <c r="C5986" s="45"/>
    </row>
    <row r="5987" spans="2:3">
      <c r="B5987"/>
      <c r="C5987" s="45"/>
    </row>
    <row r="5988" spans="2:3">
      <c r="B5988"/>
      <c r="C5988" s="45"/>
    </row>
    <row r="5989" spans="2:3">
      <c r="B5989"/>
      <c r="C5989" s="45"/>
    </row>
    <row r="5990" spans="2:3">
      <c r="B5990"/>
      <c r="C5990" s="45"/>
    </row>
    <row r="5991" spans="2:3">
      <c r="B5991"/>
      <c r="C5991" s="45"/>
    </row>
    <row r="5992" spans="2:3">
      <c r="B5992"/>
      <c r="C5992" s="45"/>
    </row>
    <row r="5993" spans="2:3">
      <c r="B5993"/>
      <c r="C5993" s="45"/>
    </row>
    <row r="5994" spans="2:3">
      <c r="B5994"/>
      <c r="C5994" s="45"/>
    </row>
    <row r="5995" spans="2:3">
      <c r="B5995"/>
      <c r="C5995" s="45"/>
    </row>
    <row r="5996" spans="2:3">
      <c r="B5996"/>
      <c r="C5996" s="45"/>
    </row>
    <row r="5997" spans="2:3">
      <c r="B5997"/>
      <c r="C5997" s="45"/>
    </row>
    <row r="5998" spans="2:3">
      <c r="B5998"/>
      <c r="C5998" s="45"/>
    </row>
    <row r="5999" spans="2:3">
      <c r="B5999"/>
      <c r="C5999" s="45"/>
    </row>
    <row r="6000" spans="2:3">
      <c r="B6000"/>
      <c r="C6000" s="45"/>
    </row>
    <row r="6001" spans="2:3">
      <c r="B6001"/>
      <c r="C6001" s="45"/>
    </row>
    <row r="6002" spans="2:3">
      <c r="B6002"/>
      <c r="C6002" s="45"/>
    </row>
    <row r="6003" spans="2:3">
      <c r="B6003"/>
      <c r="C6003" s="45"/>
    </row>
    <row r="6004" spans="2:3">
      <c r="B6004"/>
      <c r="C6004" s="45"/>
    </row>
    <row r="6005" spans="2:3">
      <c r="B6005"/>
      <c r="C6005" s="45"/>
    </row>
    <row r="6006" spans="2:3">
      <c r="B6006"/>
      <c r="C6006" s="45"/>
    </row>
    <row r="6007" spans="2:3">
      <c r="B6007"/>
      <c r="C6007" s="45"/>
    </row>
    <row r="6008" spans="2:3">
      <c r="B6008"/>
      <c r="C6008" s="45"/>
    </row>
    <row r="6009" spans="2:3">
      <c r="B6009"/>
      <c r="C6009" s="45"/>
    </row>
    <row r="6010" spans="2:3">
      <c r="B6010"/>
      <c r="C6010" s="45"/>
    </row>
    <row r="6011" spans="2:3">
      <c r="B6011"/>
      <c r="C6011" s="45"/>
    </row>
    <row r="6012" spans="2:3">
      <c r="B6012"/>
      <c r="C6012" s="45"/>
    </row>
    <row r="6013" spans="2:3">
      <c r="B6013"/>
      <c r="C6013" s="45"/>
    </row>
    <row r="6014" spans="2:3">
      <c r="B6014"/>
      <c r="C6014" s="45"/>
    </row>
    <row r="6015" spans="2:3">
      <c r="B6015"/>
      <c r="C6015" s="45"/>
    </row>
    <row r="6016" spans="2:3">
      <c r="B6016"/>
      <c r="C6016" s="45"/>
    </row>
    <row r="6017" spans="2:3">
      <c r="B6017"/>
      <c r="C6017" s="45"/>
    </row>
    <row r="6018" spans="2:3">
      <c r="B6018"/>
      <c r="C6018" s="45"/>
    </row>
    <row r="6019" spans="2:3">
      <c r="B6019"/>
      <c r="C6019" s="45"/>
    </row>
    <row r="6020" spans="2:3">
      <c r="B6020"/>
      <c r="C6020" s="45"/>
    </row>
    <row r="6021" spans="2:3">
      <c r="B6021"/>
      <c r="C6021" s="45"/>
    </row>
    <row r="6022" spans="2:3">
      <c r="B6022"/>
      <c r="C6022" s="45"/>
    </row>
    <row r="6023" spans="2:3">
      <c r="B6023"/>
      <c r="C6023" s="45"/>
    </row>
    <row r="6024" spans="2:3">
      <c r="B6024"/>
      <c r="C6024" s="45"/>
    </row>
    <row r="6025" spans="2:3">
      <c r="B6025"/>
      <c r="C6025" s="45"/>
    </row>
    <row r="6026" spans="2:3">
      <c r="B6026"/>
      <c r="C6026" s="45"/>
    </row>
    <row r="6027" spans="2:3">
      <c r="B6027"/>
      <c r="C6027" s="45"/>
    </row>
    <row r="6028" spans="2:3">
      <c r="B6028"/>
      <c r="C6028" s="45"/>
    </row>
    <row r="6029" spans="2:3">
      <c r="B6029"/>
      <c r="C6029" s="45"/>
    </row>
    <row r="6030" spans="2:3">
      <c r="B6030"/>
      <c r="C6030" s="45"/>
    </row>
    <row r="6031" spans="2:3">
      <c r="B6031"/>
      <c r="C6031" s="45"/>
    </row>
    <row r="6032" spans="2:3">
      <c r="B6032"/>
      <c r="C6032" s="45"/>
    </row>
    <row r="6033" spans="2:3">
      <c r="B6033"/>
      <c r="C6033" s="45"/>
    </row>
    <row r="6034" spans="2:3">
      <c r="B6034"/>
      <c r="C6034" s="45"/>
    </row>
    <row r="6035" spans="2:3">
      <c r="B6035"/>
      <c r="C6035" s="45"/>
    </row>
    <row r="6036" spans="2:3">
      <c r="B6036"/>
      <c r="C6036" s="45"/>
    </row>
    <row r="6037" spans="2:3">
      <c r="B6037"/>
      <c r="C6037" s="45"/>
    </row>
    <row r="6038" spans="2:3">
      <c r="B6038"/>
      <c r="C6038" s="45"/>
    </row>
    <row r="6039" spans="2:3">
      <c r="B6039"/>
      <c r="C6039" s="45"/>
    </row>
    <row r="6040" spans="2:3">
      <c r="B6040"/>
      <c r="C6040" s="45"/>
    </row>
    <row r="6041" spans="2:3">
      <c r="B6041"/>
      <c r="C6041" s="45"/>
    </row>
    <row r="6042" spans="2:3">
      <c r="B6042"/>
      <c r="C6042" s="45"/>
    </row>
    <row r="6043" spans="2:3">
      <c r="B6043"/>
      <c r="C6043" s="45"/>
    </row>
    <row r="6044" spans="2:3">
      <c r="B6044"/>
      <c r="C6044" s="45"/>
    </row>
    <row r="6045" spans="2:3">
      <c r="B6045"/>
      <c r="C6045" s="45"/>
    </row>
    <row r="6046" spans="2:3">
      <c r="B6046"/>
      <c r="C6046" s="45"/>
    </row>
    <row r="6047" spans="2:3">
      <c r="B6047"/>
      <c r="C6047" s="45"/>
    </row>
    <row r="6048" spans="2:3">
      <c r="B6048"/>
      <c r="C6048" s="45"/>
    </row>
    <row r="6049" spans="2:3">
      <c r="B6049"/>
      <c r="C6049" s="45"/>
    </row>
    <row r="6050" spans="2:3">
      <c r="B6050"/>
      <c r="C6050" s="45"/>
    </row>
    <row r="6051" spans="2:3">
      <c r="B6051"/>
      <c r="C6051" s="45"/>
    </row>
    <row r="6052" spans="2:3">
      <c r="B6052"/>
      <c r="C6052" s="45"/>
    </row>
    <row r="6053" spans="2:3">
      <c r="B6053"/>
      <c r="C6053" s="45"/>
    </row>
    <row r="6054" spans="2:3">
      <c r="B6054"/>
      <c r="C6054" s="45"/>
    </row>
    <row r="6055" spans="2:3">
      <c r="B6055"/>
      <c r="C6055" s="45"/>
    </row>
    <row r="6056" spans="2:3">
      <c r="B6056"/>
      <c r="C6056" s="45"/>
    </row>
    <row r="6057" spans="2:3">
      <c r="B6057"/>
      <c r="C6057" s="45"/>
    </row>
    <row r="6058" spans="2:3">
      <c r="B6058"/>
      <c r="C6058" s="45"/>
    </row>
    <row r="6059" spans="2:3">
      <c r="B6059"/>
      <c r="C6059" s="45"/>
    </row>
    <row r="6060" spans="2:3">
      <c r="B6060"/>
      <c r="C6060" s="45"/>
    </row>
    <row r="6061" spans="2:3">
      <c r="B6061"/>
      <c r="C6061" s="45"/>
    </row>
    <row r="6062" spans="2:3">
      <c r="B6062"/>
      <c r="C6062" s="45"/>
    </row>
    <row r="6063" spans="2:3">
      <c r="B6063"/>
      <c r="C6063" s="45"/>
    </row>
    <row r="6064" spans="2:3">
      <c r="B6064"/>
      <c r="C6064" s="45"/>
    </row>
    <row r="6065" spans="2:3">
      <c r="B6065"/>
      <c r="C6065" s="45"/>
    </row>
    <row r="6066" spans="2:3">
      <c r="B6066"/>
      <c r="C6066" s="45"/>
    </row>
    <row r="6067" spans="2:3">
      <c r="B6067"/>
      <c r="C6067" s="45"/>
    </row>
    <row r="6068" spans="2:3">
      <c r="B6068"/>
      <c r="C6068" s="45"/>
    </row>
    <row r="6069" spans="2:3">
      <c r="B6069"/>
      <c r="C6069" s="45"/>
    </row>
    <row r="6070" spans="2:3">
      <c r="B6070"/>
      <c r="C6070" s="45"/>
    </row>
    <row r="6071" spans="2:3">
      <c r="B6071"/>
      <c r="C6071" s="45"/>
    </row>
    <row r="6072" spans="2:3">
      <c r="B6072"/>
      <c r="C6072" s="45"/>
    </row>
    <row r="6073" spans="2:3">
      <c r="B6073"/>
      <c r="C6073" s="45"/>
    </row>
    <row r="6074" spans="2:3">
      <c r="B6074"/>
      <c r="C6074" s="45"/>
    </row>
    <row r="6075" spans="2:3">
      <c r="B6075"/>
      <c r="C6075" s="45"/>
    </row>
    <row r="6076" spans="2:3">
      <c r="B6076"/>
      <c r="C6076" s="45"/>
    </row>
    <row r="6077" spans="2:3">
      <c r="B6077"/>
      <c r="C6077" s="45"/>
    </row>
    <row r="6078" spans="2:3">
      <c r="B6078"/>
      <c r="C6078" s="45"/>
    </row>
    <row r="6079" spans="2:3">
      <c r="B6079"/>
      <c r="C6079" s="45"/>
    </row>
    <row r="6080" spans="2:3">
      <c r="B6080"/>
      <c r="C6080" s="45"/>
    </row>
    <row r="6081" spans="2:3">
      <c r="B6081"/>
      <c r="C6081" s="45"/>
    </row>
    <row r="6082" spans="2:3">
      <c r="B6082"/>
      <c r="C6082" s="45"/>
    </row>
    <row r="6083" spans="2:3">
      <c r="B6083"/>
      <c r="C6083" s="45"/>
    </row>
    <row r="6084" spans="2:3">
      <c r="B6084"/>
      <c r="C6084" s="45"/>
    </row>
    <row r="6085" spans="2:3">
      <c r="B6085"/>
      <c r="C6085" s="45"/>
    </row>
    <row r="6086" spans="2:3">
      <c r="B6086"/>
      <c r="C6086" s="45"/>
    </row>
    <row r="6087" spans="2:3">
      <c r="B6087"/>
      <c r="C6087" s="45"/>
    </row>
    <row r="6088" spans="2:3">
      <c r="B6088"/>
      <c r="C6088" s="45"/>
    </row>
    <row r="6089" spans="2:3">
      <c r="B6089"/>
      <c r="C6089" s="45"/>
    </row>
    <row r="6090" spans="2:3">
      <c r="B6090"/>
      <c r="C6090" s="45"/>
    </row>
    <row r="6091" spans="2:3">
      <c r="B6091"/>
      <c r="C6091" s="45"/>
    </row>
    <row r="6092" spans="2:3">
      <c r="B6092"/>
      <c r="C6092" s="45"/>
    </row>
    <row r="6093" spans="2:3">
      <c r="B6093"/>
      <c r="C6093" s="45"/>
    </row>
    <row r="6094" spans="2:3">
      <c r="B6094"/>
      <c r="C6094" s="45"/>
    </row>
    <row r="6095" spans="2:3">
      <c r="B6095"/>
      <c r="C6095" s="45"/>
    </row>
    <row r="6096" spans="2:3">
      <c r="B6096"/>
      <c r="C6096" s="45"/>
    </row>
    <row r="6097" spans="2:3">
      <c r="B6097"/>
      <c r="C6097" s="45"/>
    </row>
    <row r="6098" spans="2:3">
      <c r="B6098"/>
      <c r="C6098" s="45"/>
    </row>
    <row r="6099" spans="2:3">
      <c r="B6099"/>
      <c r="C6099" s="45"/>
    </row>
    <row r="6100" spans="2:3">
      <c r="B6100"/>
      <c r="C6100" s="45"/>
    </row>
    <row r="6101" spans="2:3">
      <c r="B6101"/>
      <c r="C6101" s="45"/>
    </row>
    <row r="6102" spans="2:3">
      <c r="B6102"/>
      <c r="C6102" s="45"/>
    </row>
    <row r="6103" spans="2:3">
      <c r="B6103"/>
      <c r="C6103" s="45"/>
    </row>
    <row r="6104" spans="2:3">
      <c r="B6104"/>
      <c r="C6104" s="45"/>
    </row>
    <row r="6105" spans="2:3">
      <c r="B6105"/>
      <c r="C6105" s="45"/>
    </row>
    <row r="6106" spans="2:3">
      <c r="B6106"/>
      <c r="C6106" s="45"/>
    </row>
    <row r="6107" spans="2:3">
      <c r="B6107"/>
      <c r="C6107" s="45"/>
    </row>
    <row r="6108" spans="2:3">
      <c r="B6108"/>
      <c r="C6108" s="45"/>
    </row>
    <row r="6109" spans="2:3">
      <c r="B6109"/>
      <c r="C6109" s="45"/>
    </row>
    <row r="6110" spans="2:3">
      <c r="B6110"/>
      <c r="C6110" s="45"/>
    </row>
    <row r="6111" spans="2:3">
      <c r="B6111"/>
      <c r="C6111" s="45"/>
    </row>
    <row r="6112" spans="2:3">
      <c r="B6112"/>
      <c r="C6112" s="45"/>
    </row>
    <row r="6113" spans="2:3">
      <c r="B6113"/>
      <c r="C6113" s="45"/>
    </row>
    <row r="6114" spans="2:3">
      <c r="B6114"/>
      <c r="C6114" s="45"/>
    </row>
    <row r="6115" spans="2:3">
      <c r="B6115"/>
      <c r="C6115" s="45"/>
    </row>
    <row r="6116" spans="2:3">
      <c r="B6116"/>
      <c r="C6116" s="45"/>
    </row>
    <row r="6117" spans="2:3">
      <c r="B6117"/>
      <c r="C6117" s="45"/>
    </row>
    <row r="6118" spans="2:3">
      <c r="B6118"/>
      <c r="C6118" s="45"/>
    </row>
    <row r="6119" spans="2:3">
      <c r="B6119"/>
      <c r="C6119" s="45"/>
    </row>
    <row r="6120" spans="2:3">
      <c r="B6120"/>
      <c r="C6120" s="45"/>
    </row>
    <row r="6121" spans="2:3">
      <c r="B6121"/>
      <c r="C6121" s="45"/>
    </row>
    <row r="6122" spans="2:3">
      <c r="B6122"/>
      <c r="C6122" s="45"/>
    </row>
    <row r="6123" spans="2:3">
      <c r="B6123"/>
      <c r="C6123" s="45"/>
    </row>
    <row r="6124" spans="2:3">
      <c r="B6124"/>
      <c r="C6124" s="45"/>
    </row>
    <row r="6125" spans="2:3">
      <c r="B6125"/>
      <c r="C6125" s="45"/>
    </row>
    <row r="6126" spans="2:3">
      <c r="B6126"/>
      <c r="C6126" s="45"/>
    </row>
    <row r="6127" spans="2:3">
      <c r="B6127"/>
      <c r="C6127" s="45"/>
    </row>
    <row r="6128" spans="2:3">
      <c r="B6128"/>
      <c r="C6128" s="45"/>
    </row>
    <row r="6129" spans="2:3">
      <c r="B6129"/>
      <c r="C6129" s="45"/>
    </row>
    <row r="6130" spans="2:3">
      <c r="B6130"/>
      <c r="C6130" s="45"/>
    </row>
    <row r="6131" spans="2:3">
      <c r="B6131"/>
      <c r="C6131" s="45"/>
    </row>
    <row r="6132" spans="2:3">
      <c r="B6132"/>
      <c r="C6132" s="45"/>
    </row>
    <row r="6133" spans="2:3">
      <c r="B6133"/>
      <c r="C6133" s="45"/>
    </row>
    <row r="6134" spans="2:3">
      <c r="B6134"/>
      <c r="C6134" s="45"/>
    </row>
    <row r="6135" spans="2:3">
      <c r="B6135"/>
      <c r="C6135" s="45"/>
    </row>
    <row r="6136" spans="2:3">
      <c r="B6136"/>
      <c r="C6136" s="45"/>
    </row>
    <row r="6137" spans="2:3">
      <c r="B6137"/>
      <c r="C6137" s="45"/>
    </row>
    <row r="6138" spans="2:3">
      <c r="B6138"/>
      <c r="C6138" s="45"/>
    </row>
    <row r="6139" spans="2:3">
      <c r="B6139"/>
      <c r="C6139" s="45"/>
    </row>
    <row r="6140" spans="2:3">
      <c r="B6140"/>
      <c r="C6140" s="45"/>
    </row>
    <row r="6141" spans="2:3">
      <c r="B6141"/>
      <c r="C6141" s="45"/>
    </row>
    <row r="6142" spans="2:3">
      <c r="B6142"/>
      <c r="C6142" s="45"/>
    </row>
    <row r="6143" spans="2:3">
      <c r="B6143"/>
      <c r="C6143" s="45"/>
    </row>
    <row r="6144" spans="2:3">
      <c r="B6144"/>
      <c r="C6144" s="45"/>
    </row>
    <row r="6145" spans="2:3">
      <c r="B6145"/>
      <c r="C6145" s="45"/>
    </row>
    <row r="6146" spans="2:3">
      <c r="B6146"/>
      <c r="C6146" s="45"/>
    </row>
    <row r="6147" spans="2:3">
      <c r="B6147"/>
      <c r="C6147" s="45"/>
    </row>
    <row r="6148" spans="2:3">
      <c r="B6148"/>
      <c r="C6148" s="45"/>
    </row>
    <row r="6149" spans="2:3">
      <c r="B6149"/>
      <c r="C6149" s="45"/>
    </row>
    <row r="6150" spans="2:3">
      <c r="B6150"/>
      <c r="C6150" s="45"/>
    </row>
    <row r="6151" spans="2:3">
      <c r="B6151"/>
      <c r="C6151" s="45"/>
    </row>
    <row r="6152" spans="2:3">
      <c r="B6152"/>
      <c r="C6152" s="45"/>
    </row>
    <row r="6153" spans="2:3">
      <c r="B6153"/>
      <c r="C6153" s="45"/>
    </row>
    <row r="6154" spans="2:3">
      <c r="B6154"/>
      <c r="C6154" s="45"/>
    </row>
    <row r="6155" spans="2:3">
      <c r="B6155"/>
      <c r="C6155" s="45"/>
    </row>
    <row r="6156" spans="2:3">
      <c r="B6156"/>
      <c r="C6156" s="45"/>
    </row>
    <row r="6157" spans="2:3">
      <c r="B6157"/>
      <c r="C6157" s="45"/>
    </row>
    <row r="6158" spans="2:3">
      <c r="B6158"/>
      <c r="C6158" s="45"/>
    </row>
    <row r="6159" spans="2:3">
      <c r="B6159"/>
      <c r="C6159" s="45"/>
    </row>
    <row r="6160" spans="2:3">
      <c r="B6160"/>
      <c r="C6160" s="45"/>
    </row>
    <row r="6161" spans="2:3">
      <c r="B6161"/>
      <c r="C6161" s="45"/>
    </row>
    <row r="6162" spans="2:3">
      <c r="B6162"/>
      <c r="C6162" s="45"/>
    </row>
    <row r="6163" spans="2:3">
      <c r="B6163"/>
      <c r="C6163" s="45"/>
    </row>
    <row r="6164" spans="2:3">
      <c r="B6164"/>
      <c r="C6164" s="45"/>
    </row>
    <row r="6165" spans="2:3">
      <c r="B6165"/>
      <c r="C6165" s="45"/>
    </row>
    <row r="6166" spans="2:3">
      <c r="B6166"/>
      <c r="C6166" s="45"/>
    </row>
    <row r="6167" spans="2:3">
      <c r="B6167"/>
      <c r="C6167" s="45"/>
    </row>
    <row r="6168" spans="2:3">
      <c r="B6168"/>
      <c r="C6168" s="45"/>
    </row>
    <row r="6169" spans="2:3">
      <c r="B6169"/>
      <c r="C6169" s="45"/>
    </row>
    <row r="6170" spans="2:3">
      <c r="B6170"/>
      <c r="C6170" s="45"/>
    </row>
    <row r="6171" spans="2:3">
      <c r="B6171"/>
      <c r="C6171" s="45"/>
    </row>
    <row r="6172" spans="2:3">
      <c r="B6172"/>
      <c r="C6172" s="45"/>
    </row>
    <row r="6173" spans="2:3">
      <c r="B6173"/>
      <c r="C6173" s="45"/>
    </row>
    <row r="6174" spans="2:3">
      <c r="B6174"/>
      <c r="C6174" s="45"/>
    </row>
    <row r="6175" spans="2:3">
      <c r="B6175"/>
      <c r="C6175" s="45"/>
    </row>
    <row r="6176" spans="2:3">
      <c r="B6176"/>
      <c r="C6176" s="45"/>
    </row>
    <row r="6177" spans="2:3">
      <c r="B6177"/>
      <c r="C6177" s="45"/>
    </row>
    <row r="6178" spans="2:3">
      <c r="B6178"/>
      <c r="C6178" s="45"/>
    </row>
    <row r="6179" spans="2:3">
      <c r="B6179"/>
      <c r="C6179" s="45"/>
    </row>
    <row r="6180" spans="2:3">
      <c r="B6180"/>
      <c r="C6180" s="45"/>
    </row>
    <row r="6181" spans="2:3">
      <c r="B6181"/>
      <c r="C6181" s="45"/>
    </row>
    <row r="6182" spans="2:3">
      <c r="B6182"/>
      <c r="C6182" s="45"/>
    </row>
    <row r="6183" spans="2:3">
      <c r="B6183"/>
      <c r="C6183" s="45"/>
    </row>
    <row r="6184" spans="2:3">
      <c r="B6184"/>
      <c r="C6184" s="45"/>
    </row>
    <row r="6185" spans="2:3">
      <c r="B6185"/>
      <c r="C6185" s="45"/>
    </row>
    <row r="6186" spans="2:3">
      <c r="B6186"/>
      <c r="C6186" s="45"/>
    </row>
    <row r="6187" spans="2:3">
      <c r="B6187"/>
      <c r="C6187" s="45"/>
    </row>
    <row r="6188" spans="2:3">
      <c r="B6188"/>
      <c r="C6188" s="45"/>
    </row>
    <row r="6189" spans="2:3">
      <c r="B6189"/>
      <c r="C6189" s="45"/>
    </row>
    <row r="6190" spans="2:3">
      <c r="B6190"/>
      <c r="C6190" s="45"/>
    </row>
    <row r="6191" spans="2:3">
      <c r="B6191"/>
      <c r="C6191" s="45"/>
    </row>
    <row r="6192" spans="2:3">
      <c r="B6192"/>
      <c r="C6192" s="45"/>
    </row>
    <row r="6193" spans="2:3">
      <c r="B6193"/>
      <c r="C6193" s="45"/>
    </row>
    <row r="6194" spans="2:3">
      <c r="B6194"/>
      <c r="C6194" s="45"/>
    </row>
    <row r="6195" spans="2:3">
      <c r="B6195"/>
      <c r="C6195" s="45"/>
    </row>
    <row r="6196" spans="2:3">
      <c r="B6196"/>
      <c r="C6196" s="45"/>
    </row>
    <row r="6197" spans="2:3">
      <c r="B6197"/>
      <c r="C6197" s="45"/>
    </row>
    <row r="6198" spans="2:3">
      <c r="B6198"/>
      <c r="C6198" s="45"/>
    </row>
    <row r="6199" spans="2:3">
      <c r="B6199"/>
      <c r="C6199" s="45"/>
    </row>
    <row r="6200" spans="2:3">
      <c r="B6200"/>
      <c r="C6200" s="45"/>
    </row>
    <row r="6201" spans="2:3">
      <c r="B6201"/>
      <c r="C6201" s="45"/>
    </row>
    <row r="6202" spans="2:3">
      <c r="B6202"/>
      <c r="C6202" s="45"/>
    </row>
    <row r="6203" spans="2:3">
      <c r="B6203"/>
      <c r="C6203" s="45"/>
    </row>
    <row r="6204" spans="2:3">
      <c r="B6204"/>
      <c r="C6204" s="45"/>
    </row>
    <row r="6205" spans="2:3">
      <c r="B6205"/>
      <c r="C6205" s="45"/>
    </row>
    <row r="6206" spans="2:3">
      <c r="B6206"/>
      <c r="C6206" s="45"/>
    </row>
    <row r="6207" spans="2:3">
      <c r="B6207"/>
      <c r="C6207" s="45"/>
    </row>
    <row r="6208" spans="2:3">
      <c r="B6208"/>
      <c r="C6208" s="45"/>
    </row>
    <row r="6209" spans="2:3">
      <c r="B6209"/>
      <c r="C6209" s="45"/>
    </row>
    <row r="6210" spans="2:3">
      <c r="B6210"/>
      <c r="C6210" s="45"/>
    </row>
    <row r="6211" spans="2:3">
      <c r="B6211"/>
      <c r="C6211" s="45"/>
    </row>
    <row r="6212" spans="2:3">
      <c r="B6212"/>
      <c r="C6212" s="45"/>
    </row>
    <row r="6213" spans="2:3">
      <c r="B6213"/>
      <c r="C6213" s="45"/>
    </row>
    <row r="6214" spans="2:3">
      <c r="B6214"/>
      <c r="C6214" s="45"/>
    </row>
    <row r="6215" spans="2:3">
      <c r="B6215"/>
      <c r="C6215" s="45"/>
    </row>
    <row r="6216" spans="2:3">
      <c r="B6216"/>
      <c r="C6216" s="45"/>
    </row>
    <row r="6217" spans="2:3">
      <c r="B6217"/>
      <c r="C6217" s="45"/>
    </row>
    <row r="6218" spans="2:3">
      <c r="B6218"/>
      <c r="C6218" s="45"/>
    </row>
    <row r="6219" spans="2:3">
      <c r="B6219"/>
      <c r="C6219" s="45"/>
    </row>
    <row r="6220" spans="2:3">
      <c r="B6220"/>
      <c r="C6220" s="45"/>
    </row>
    <row r="6221" spans="2:3">
      <c r="B6221"/>
      <c r="C6221" s="45"/>
    </row>
    <row r="6222" spans="2:3">
      <c r="B6222"/>
      <c r="C6222" s="45"/>
    </row>
    <row r="6223" spans="2:3">
      <c r="B6223"/>
      <c r="C6223" s="45"/>
    </row>
    <row r="6224" spans="2:3">
      <c r="B6224"/>
      <c r="C6224" s="45"/>
    </row>
    <row r="6225" spans="2:3">
      <c r="B6225"/>
      <c r="C6225" s="45"/>
    </row>
    <row r="6226" spans="2:3">
      <c r="B6226"/>
      <c r="C6226" s="45"/>
    </row>
    <row r="6227" spans="2:3">
      <c r="B6227"/>
      <c r="C6227" s="45"/>
    </row>
    <row r="6228" spans="2:3">
      <c r="B6228"/>
      <c r="C6228" s="45"/>
    </row>
    <row r="6229" spans="2:3">
      <c r="B6229"/>
      <c r="C6229" s="45"/>
    </row>
    <row r="6230" spans="2:3">
      <c r="B6230"/>
      <c r="C6230" s="45"/>
    </row>
    <row r="6231" spans="2:3">
      <c r="B6231"/>
      <c r="C6231" s="45"/>
    </row>
    <row r="6232" spans="2:3">
      <c r="B6232"/>
      <c r="C6232" s="45"/>
    </row>
    <row r="6233" spans="2:3">
      <c r="B6233"/>
      <c r="C6233" s="45"/>
    </row>
    <row r="6234" spans="2:3">
      <c r="B6234"/>
      <c r="C6234" s="45"/>
    </row>
    <row r="6235" spans="2:3">
      <c r="B6235"/>
      <c r="C6235" s="45"/>
    </row>
    <row r="6236" spans="2:3">
      <c r="B6236"/>
      <c r="C6236" s="45"/>
    </row>
    <row r="6237" spans="2:3">
      <c r="B6237"/>
      <c r="C6237" s="45"/>
    </row>
    <row r="6238" spans="2:3">
      <c r="B6238"/>
      <c r="C6238" s="45"/>
    </row>
    <row r="6239" spans="2:3">
      <c r="B6239"/>
      <c r="C6239" s="45"/>
    </row>
    <row r="6240" spans="2:3">
      <c r="B6240"/>
      <c r="C6240" s="45"/>
    </row>
    <row r="6241" spans="2:3">
      <c r="B6241"/>
      <c r="C6241" s="45"/>
    </row>
    <row r="6242" spans="2:3">
      <c r="B6242"/>
      <c r="C6242" s="45"/>
    </row>
    <row r="6243" spans="2:3">
      <c r="B6243"/>
      <c r="C6243" s="45"/>
    </row>
    <row r="6244" spans="2:3">
      <c r="B6244"/>
      <c r="C6244" s="45"/>
    </row>
    <row r="6245" spans="2:3">
      <c r="B6245"/>
      <c r="C6245" s="45"/>
    </row>
    <row r="6246" spans="2:3">
      <c r="B6246"/>
      <c r="C6246" s="45"/>
    </row>
    <row r="6247" spans="2:3">
      <c r="B6247"/>
      <c r="C6247" s="45"/>
    </row>
    <row r="6248" spans="2:3">
      <c r="B6248"/>
      <c r="C6248" s="45"/>
    </row>
    <row r="6249" spans="2:3">
      <c r="B6249"/>
      <c r="C6249" s="45"/>
    </row>
    <row r="6250" spans="2:3">
      <c r="B6250"/>
      <c r="C6250" s="45"/>
    </row>
    <row r="6251" spans="2:3">
      <c r="B6251"/>
      <c r="C6251" s="45"/>
    </row>
    <row r="6252" spans="2:3">
      <c r="B6252"/>
      <c r="C6252" s="45"/>
    </row>
    <row r="6253" spans="2:3">
      <c r="B6253"/>
      <c r="C6253" s="45"/>
    </row>
    <row r="6254" spans="2:3">
      <c r="B6254"/>
      <c r="C6254" s="45"/>
    </row>
    <row r="6255" spans="2:3">
      <c r="B6255"/>
      <c r="C6255" s="45"/>
    </row>
    <row r="6256" spans="2:3">
      <c r="B6256"/>
      <c r="C6256" s="45"/>
    </row>
    <row r="6257" spans="2:3">
      <c r="B6257"/>
      <c r="C6257" s="45"/>
    </row>
    <row r="6258" spans="2:3">
      <c r="B6258"/>
      <c r="C6258" s="45"/>
    </row>
    <row r="6259" spans="2:3">
      <c r="B6259"/>
      <c r="C6259" s="45"/>
    </row>
    <row r="6260" spans="2:3">
      <c r="B6260"/>
      <c r="C6260" s="45"/>
    </row>
    <row r="6261" spans="2:3">
      <c r="B6261"/>
      <c r="C6261" s="45"/>
    </row>
    <row r="6262" spans="2:3">
      <c r="B6262"/>
      <c r="C6262" s="45"/>
    </row>
    <row r="6263" spans="2:3">
      <c r="B6263"/>
      <c r="C6263" s="45"/>
    </row>
    <row r="6264" spans="2:3">
      <c r="B6264"/>
      <c r="C6264" s="45"/>
    </row>
    <row r="6265" spans="2:3">
      <c r="B6265"/>
      <c r="C6265" s="45"/>
    </row>
    <row r="6266" spans="2:3">
      <c r="B6266"/>
      <c r="C6266" s="45"/>
    </row>
    <row r="6267" spans="2:3">
      <c r="B6267"/>
      <c r="C6267" s="45"/>
    </row>
    <row r="6268" spans="2:3">
      <c r="B6268"/>
      <c r="C6268" s="45"/>
    </row>
    <row r="6269" spans="2:3">
      <c r="B6269"/>
      <c r="C6269" s="45"/>
    </row>
    <row r="6270" spans="2:3">
      <c r="B6270"/>
      <c r="C6270" s="45"/>
    </row>
    <row r="6271" spans="2:3">
      <c r="B6271"/>
      <c r="C6271" s="45"/>
    </row>
    <row r="6272" spans="2:3">
      <c r="B6272"/>
      <c r="C6272" s="45"/>
    </row>
    <row r="6273" spans="2:3">
      <c r="B6273"/>
      <c r="C6273" s="45"/>
    </row>
    <row r="6274" spans="2:3">
      <c r="B6274"/>
      <c r="C6274" s="45"/>
    </row>
    <row r="6275" spans="2:3">
      <c r="B6275"/>
      <c r="C6275" s="45"/>
    </row>
    <row r="6276" spans="2:3">
      <c r="B6276"/>
      <c r="C6276" s="45"/>
    </row>
    <row r="6277" spans="2:3">
      <c r="B6277"/>
      <c r="C6277" s="45"/>
    </row>
    <row r="6278" spans="2:3">
      <c r="B6278"/>
      <c r="C6278" s="45"/>
    </row>
    <row r="6279" spans="2:3">
      <c r="B6279"/>
      <c r="C6279" s="45"/>
    </row>
    <row r="6280" spans="2:3">
      <c r="B6280"/>
      <c r="C6280" s="45"/>
    </row>
    <row r="6281" spans="2:3">
      <c r="B6281"/>
      <c r="C6281" s="45"/>
    </row>
    <row r="6282" spans="2:3">
      <c r="B6282"/>
      <c r="C6282" s="45"/>
    </row>
    <row r="6283" spans="2:3">
      <c r="B6283"/>
      <c r="C6283" s="45"/>
    </row>
    <row r="6284" spans="2:3">
      <c r="B6284"/>
      <c r="C6284" s="45"/>
    </row>
    <row r="6285" spans="2:3">
      <c r="B6285"/>
      <c r="C6285" s="45"/>
    </row>
    <row r="6286" spans="2:3">
      <c r="B6286"/>
      <c r="C6286" s="45"/>
    </row>
    <row r="6287" spans="2:3">
      <c r="B6287"/>
      <c r="C6287" s="45"/>
    </row>
    <row r="6288" spans="2:3">
      <c r="B6288"/>
      <c r="C6288" s="45"/>
    </row>
    <row r="6289" spans="2:3">
      <c r="B6289"/>
      <c r="C6289" s="45"/>
    </row>
    <row r="6290" spans="2:3">
      <c r="B6290"/>
      <c r="C6290" s="45"/>
    </row>
    <row r="6291" spans="2:3">
      <c r="B6291"/>
      <c r="C6291" s="45"/>
    </row>
    <row r="6292" spans="2:3">
      <c r="B6292"/>
      <c r="C6292" s="45"/>
    </row>
    <row r="6293" spans="2:3">
      <c r="B6293"/>
      <c r="C6293" s="45"/>
    </row>
    <row r="6294" spans="2:3">
      <c r="B6294"/>
      <c r="C6294" s="45"/>
    </row>
    <row r="6295" spans="2:3">
      <c r="B6295"/>
      <c r="C6295" s="45"/>
    </row>
    <row r="6296" spans="2:3">
      <c r="B6296"/>
      <c r="C6296" s="45"/>
    </row>
    <row r="6297" spans="2:3">
      <c r="B6297"/>
      <c r="C6297" s="45"/>
    </row>
    <row r="6298" spans="2:3">
      <c r="B6298"/>
      <c r="C6298" s="45"/>
    </row>
    <row r="6299" spans="2:3">
      <c r="B6299"/>
      <c r="C6299" s="45"/>
    </row>
    <row r="6300" spans="2:3">
      <c r="B6300"/>
      <c r="C6300" s="45"/>
    </row>
    <row r="6301" spans="2:3">
      <c r="B6301"/>
      <c r="C6301" s="45"/>
    </row>
    <row r="6302" spans="2:3">
      <c r="B6302"/>
      <c r="C6302" s="45"/>
    </row>
    <row r="6303" spans="2:3">
      <c r="B6303"/>
      <c r="C6303" s="45"/>
    </row>
    <row r="6304" spans="2:3">
      <c r="B6304"/>
      <c r="C6304" s="45"/>
    </row>
    <row r="6305" spans="2:3">
      <c r="B6305"/>
      <c r="C6305" s="45"/>
    </row>
    <row r="6306" spans="2:3">
      <c r="B6306"/>
      <c r="C6306" s="45"/>
    </row>
    <row r="6307" spans="2:3">
      <c r="B6307"/>
      <c r="C6307" s="45"/>
    </row>
    <row r="6308" spans="2:3">
      <c r="B6308"/>
      <c r="C6308" s="45"/>
    </row>
    <row r="6309" spans="2:3">
      <c r="B6309"/>
      <c r="C6309" s="45"/>
    </row>
    <row r="6310" spans="2:3">
      <c r="B6310"/>
      <c r="C6310" s="45"/>
    </row>
    <row r="6311" spans="2:3">
      <c r="B6311"/>
      <c r="C6311" s="45"/>
    </row>
    <row r="6312" spans="2:3">
      <c r="B6312"/>
      <c r="C6312" s="45"/>
    </row>
    <row r="6313" spans="2:3">
      <c r="B6313"/>
      <c r="C6313" s="45"/>
    </row>
    <row r="6314" spans="2:3">
      <c r="B6314"/>
      <c r="C6314" s="45"/>
    </row>
    <row r="6315" spans="2:3">
      <c r="B6315"/>
      <c r="C6315" s="45"/>
    </row>
    <row r="6316" spans="2:3">
      <c r="B6316"/>
      <c r="C6316" s="45"/>
    </row>
    <row r="6317" spans="2:3">
      <c r="B6317"/>
      <c r="C6317" s="45"/>
    </row>
    <row r="6318" spans="2:3">
      <c r="B6318"/>
      <c r="C6318" s="45"/>
    </row>
    <row r="6319" spans="2:3">
      <c r="B6319"/>
      <c r="C6319" s="45"/>
    </row>
    <row r="6320" spans="2:3">
      <c r="B6320"/>
      <c r="C6320" s="45"/>
    </row>
    <row r="6321" spans="2:3">
      <c r="B6321"/>
      <c r="C6321" s="45"/>
    </row>
    <row r="6322" spans="2:3">
      <c r="B6322"/>
      <c r="C6322" s="45"/>
    </row>
    <row r="6323" spans="2:3">
      <c r="B6323"/>
      <c r="C6323" s="45"/>
    </row>
    <row r="6324" spans="2:3">
      <c r="B6324"/>
      <c r="C6324" s="45"/>
    </row>
    <row r="6325" spans="2:3">
      <c r="B6325"/>
      <c r="C6325" s="45"/>
    </row>
    <row r="6326" spans="2:3">
      <c r="B6326"/>
      <c r="C6326" s="45"/>
    </row>
    <row r="6327" spans="2:3">
      <c r="B6327"/>
      <c r="C6327" s="45"/>
    </row>
    <row r="6328" spans="2:3">
      <c r="B6328"/>
      <c r="C6328" s="45"/>
    </row>
    <row r="6329" spans="2:3">
      <c r="B6329"/>
      <c r="C6329" s="45"/>
    </row>
    <row r="6330" spans="2:3">
      <c r="B6330"/>
      <c r="C6330" s="45"/>
    </row>
    <row r="6331" spans="2:3">
      <c r="B6331"/>
      <c r="C6331" s="45"/>
    </row>
    <row r="6332" spans="2:3">
      <c r="B6332"/>
      <c r="C6332" s="45"/>
    </row>
    <row r="6333" spans="2:3">
      <c r="B6333"/>
      <c r="C6333" s="45"/>
    </row>
    <row r="6334" spans="2:3">
      <c r="B6334"/>
      <c r="C6334" s="45"/>
    </row>
    <row r="6335" spans="2:3">
      <c r="B6335"/>
      <c r="C6335" s="45"/>
    </row>
    <row r="6336" spans="2:3">
      <c r="B6336"/>
      <c r="C6336" s="45"/>
    </row>
    <row r="6337" spans="2:3">
      <c r="B6337"/>
      <c r="C6337" s="45"/>
    </row>
    <row r="6338" spans="2:3">
      <c r="B6338"/>
      <c r="C6338" s="45"/>
    </row>
    <row r="6339" spans="2:3">
      <c r="B6339"/>
      <c r="C6339" s="45"/>
    </row>
    <row r="6340" spans="2:3">
      <c r="B6340"/>
      <c r="C6340" s="45"/>
    </row>
    <row r="6341" spans="2:3">
      <c r="B6341"/>
      <c r="C6341" s="45"/>
    </row>
    <row r="6342" spans="2:3">
      <c r="B6342"/>
      <c r="C6342" s="45"/>
    </row>
    <row r="6343" spans="2:3">
      <c r="B6343"/>
      <c r="C6343" s="45"/>
    </row>
    <row r="6344" spans="2:3">
      <c r="B6344"/>
      <c r="C6344" s="45"/>
    </row>
    <row r="6345" spans="2:3">
      <c r="B6345"/>
      <c r="C6345" s="45"/>
    </row>
    <row r="6346" spans="2:3">
      <c r="B6346"/>
      <c r="C6346" s="45"/>
    </row>
    <row r="6347" spans="2:3">
      <c r="B6347"/>
      <c r="C6347" s="45"/>
    </row>
    <row r="6348" spans="2:3">
      <c r="B6348"/>
      <c r="C6348" s="45"/>
    </row>
    <row r="6349" spans="2:3">
      <c r="B6349"/>
      <c r="C6349" s="45"/>
    </row>
    <row r="6350" spans="2:3">
      <c r="B6350"/>
      <c r="C6350" s="45"/>
    </row>
    <row r="6351" spans="2:3">
      <c r="B6351"/>
      <c r="C6351" s="45"/>
    </row>
    <row r="6352" spans="2:3">
      <c r="B6352"/>
      <c r="C6352" s="45"/>
    </row>
    <row r="6353" spans="2:3">
      <c r="B6353"/>
      <c r="C6353" s="45"/>
    </row>
    <row r="6354" spans="2:3">
      <c r="B6354"/>
      <c r="C6354" s="45"/>
    </row>
    <row r="6355" spans="2:3">
      <c r="B6355"/>
      <c r="C6355" s="45"/>
    </row>
    <row r="6356" spans="2:3">
      <c r="B6356"/>
      <c r="C6356" s="45"/>
    </row>
    <row r="6357" spans="2:3">
      <c r="B6357"/>
      <c r="C6357" s="45"/>
    </row>
    <row r="6358" spans="2:3">
      <c r="B6358"/>
      <c r="C6358" s="45"/>
    </row>
    <row r="6359" spans="2:3">
      <c r="B6359"/>
      <c r="C6359" s="45"/>
    </row>
    <row r="6360" spans="2:3">
      <c r="B6360"/>
      <c r="C6360" s="45"/>
    </row>
    <row r="6361" spans="2:3">
      <c r="B6361"/>
      <c r="C6361" s="45"/>
    </row>
    <row r="6362" spans="2:3">
      <c r="B6362"/>
      <c r="C6362" s="45"/>
    </row>
    <row r="6363" spans="2:3">
      <c r="B6363"/>
      <c r="C6363" s="45"/>
    </row>
    <row r="6364" spans="2:3">
      <c r="B6364"/>
      <c r="C6364" s="45"/>
    </row>
    <row r="6365" spans="2:3">
      <c r="B6365"/>
      <c r="C6365" s="45"/>
    </row>
    <row r="6366" spans="2:3">
      <c r="B6366"/>
      <c r="C6366" s="45"/>
    </row>
    <row r="6367" spans="2:3">
      <c r="B6367"/>
      <c r="C6367" s="45"/>
    </row>
    <row r="6368" spans="2:3">
      <c r="B6368"/>
      <c r="C6368" s="45"/>
    </row>
    <row r="6369" spans="2:3">
      <c r="B6369"/>
      <c r="C6369" s="45"/>
    </row>
    <row r="6370" spans="2:3">
      <c r="B6370"/>
      <c r="C6370" s="45"/>
    </row>
    <row r="6371" spans="2:3">
      <c r="B6371"/>
      <c r="C6371" s="45"/>
    </row>
    <row r="6372" spans="2:3">
      <c r="B6372"/>
      <c r="C6372" s="45"/>
    </row>
    <row r="6373" spans="2:3">
      <c r="B6373"/>
      <c r="C6373" s="45"/>
    </row>
    <row r="6374" spans="2:3">
      <c r="B6374"/>
      <c r="C6374" s="45"/>
    </row>
    <row r="6375" spans="2:3">
      <c r="B6375"/>
      <c r="C6375" s="45"/>
    </row>
    <row r="6376" spans="2:3">
      <c r="B6376"/>
      <c r="C6376" s="45"/>
    </row>
    <row r="6377" spans="2:3">
      <c r="B6377"/>
      <c r="C6377" s="45"/>
    </row>
    <row r="6378" spans="2:3">
      <c r="B6378"/>
      <c r="C6378" s="45"/>
    </row>
    <row r="6379" spans="2:3">
      <c r="B6379"/>
      <c r="C6379" s="45"/>
    </row>
    <row r="6380" spans="2:3">
      <c r="B6380"/>
      <c r="C6380" s="45"/>
    </row>
    <row r="6381" spans="2:3">
      <c r="B6381"/>
      <c r="C6381" s="45"/>
    </row>
    <row r="6382" spans="2:3">
      <c r="B6382"/>
      <c r="C6382" s="45"/>
    </row>
    <row r="6383" spans="2:3">
      <c r="B6383"/>
      <c r="C6383" s="45"/>
    </row>
    <row r="6384" spans="2:3">
      <c r="B6384"/>
      <c r="C6384" s="45"/>
    </row>
    <row r="6385" spans="2:3">
      <c r="B6385"/>
      <c r="C6385" s="45"/>
    </row>
    <row r="6386" spans="2:3">
      <c r="B6386"/>
      <c r="C6386" s="45"/>
    </row>
    <row r="6387" spans="2:3">
      <c r="B6387"/>
      <c r="C6387" s="45"/>
    </row>
    <row r="6388" spans="2:3">
      <c r="B6388"/>
      <c r="C6388" s="45"/>
    </row>
    <row r="6389" spans="2:3">
      <c r="B6389"/>
      <c r="C6389" s="45"/>
    </row>
    <row r="6390" spans="2:3">
      <c r="B6390"/>
      <c r="C6390" s="45"/>
    </row>
    <row r="6391" spans="2:3">
      <c r="B6391"/>
      <c r="C6391" s="45"/>
    </row>
    <row r="6392" spans="2:3">
      <c r="B6392"/>
      <c r="C6392" s="45"/>
    </row>
    <row r="6393" spans="2:3">
      <c r="B6393"/>
      <c r="C6393" s="45"/>
    </row>
    <row r="6394" spans="2:3">
      <c r="B6394"/>
      <c r="C6394" s="45"/>
    </row>
    <row r="6395" spans="2:3">
      <c r="B6395"/>
      <c r="C6395" s="45"/>
    </row>
    <row r="6396" spans="2:3">
      <c r="B6396"/>
      <c r="C6396" s="45"/>
    </row>
    <row r="6397" spans="2:3">
      <c r="B6397"/>
      <c r="C6397" s="45"/>
    </row>
    <row r="6398" spans="2:3">
      <c r="B6398"/>
      <c r="C6398" s="45"/>
    </row>
    <row r="6399" spans="2:3">
      <c r="B6399"/>
      <c r="C6399" s="45"/>
    </row>
    <row r="6400" spans="2:3">
      <c r="B6400"/>
      <c r="C6400" s="45"/>
    </row>
    <row r="6401" spans="2:3">
      <c r="B6401"/>
      <c r="C6401" s="45"/>
    </row>
    <row r="6402" spans="2:3">
      <c r="B6402"/>
      <c r="C6402" s="45"/>
    </row>
    <row r="6403" spans="2:3">
      <c r="B6403"/>
      <c r="C6403" s="45"/>
    </row>
    <row r="6404" spans="2:3">
      <c r="B6404"/>
      <c r="C6404" s="45"/>
    </row>
    <row r="6405" spans="2:3">
      <c r="B6405"/>
      <c r="C6405" s="45"/>
    </row>
    <row r="6406" spans="2:3">
      <c r="B6406"/>
      <c r="C6406" s="45"/>
    </row>
    <row r="6407" spans="2:3">
      <c r="B6407"/>
      <c r="C6407" s="45"/>
    </row>
    <row r="6408" spans="2:3">
      <c r="B6408"/>
      <c r="C6408" s="45"/>
    </row>
    <row r="6409" spans="2:3">
      <c r="B6409"/>
      <c r="C6409" s="45"/>
    </row>
    <row r="6410" spans="2:3">
      <c r="B6410"/>
      <c r="C6410" s="45"/>
    </row>
    <row r="6411" spans="2:3">
      <c r="B6411"/>
      <c r="C6411" s="45"/>
    </row>
    <row r="6412" spans="2:3">
      <c r="B6412"/>
      <c r="C6412" s="45"/>
    </row>
    <row r="6413" spans="2:3">
      <c r="B6413"/>
      <c r="C6413" s="45"/>
    </row>
    <row r="6414" spans="2:3">
      <c r="B6414"/>
      <c r="C6414" s="45"/>
    </row>
    <row r="6415" spans="2:3">
      <c r="B6415"/>
      <c r="C6415" s="45"/>
    </row>
    <row r="6416" spans="2:3">
      <c r="B6416"/>
      <c r="C6416" s="45"/>
    </row>
    <row r="6417" spans="2:3">
      <c r="B6417"/>
      <c r="C6417" s="45"/>
    </row>
    <row r="6418" spans="2:3">
      <c r="B6418"/>
      <c r="C6418" s="45"/>
    </row>
    <row r="6419" spans="2:3">
      <c r="B6419"/>
      <c r="C6419" s="45"/>
    </row>
    <row r="6420" spans="2:3">
      <c r="B6420"/>
      <c r="C6420" s="45"/>
    </row>
    <row r="6421" spans="2:3">
      <c r="B6421"/>
      <c r="C6421" s="45"/>
    </row>
    <row r="6422" spans="2:3">
      <c r="B6422"/>
      <c r="C6422" s="45"/>
    </row>
    <row r="6423" spans="2:3">
      <c r="B6423"/>
      <c r="C6423" s="45"/>
    </row>
    <row r="6424" spans="2:3">
      <c r="B6424"/>
      <c r="C6424" s="45"/>
    </row>
    <row r="6425" spans="2:3">
      <c r="B6425"/>
      <c r="C6425" s="45"/>
    </row>
    <row r="6426" spans="2:3">
      <c r="B6426"/>
      <c r="C6426" s="45"/>
    </row>
    <row r="6427" spans="2:3">
      <c r="B6427"/>
      <c r="C6427" s="45"/>
    </row>
    <row r="6428" spans="2:3">
      <c r="B6428"/>
      <c r="C6428" s="45"/>
    </row>
    <row r="6429" spans="2:3">
      <c r="B6429"/>
      <c r="C6429" s="45"/>
    </row>
    <row r="6430" spans="2:3">
      <c r="B6430"/>
      <c r="C6430" s="45"/>
    </row>
    <row r="6431" spans="2:3">
      <c r="B6431"/>
      <c r="C6431" s="45"/>
    </row>
    <row r="6432" spans="2:3">
      <c r="B6432"/>
      <c r="C6432" s="45"/>
    </row>
    <row r="6433" spans="2:3">
      <c r="B6433"/>
      <c r="C6433" s="45"/>
    </row>
    <row r="6434" spans="2:3">
      <c r="B6434"/>
      <c r="C6434" s="45"/>
    </row>
    <row r="6435" spans="2:3">
      <c r="B6435"/>
      <c r="C6435" s="45"/>
    </row>
    <row r="6436" spans="2:3">
      <c r="B6436"/>
      <c r="C6436" s="45"/>
    </row>
    <row r="6437" spans="2:3">
      <c r="B6437"/>
      <c r="C6437" s="45"/>
    </row>
    <row r="6438" spans="2:3">
      <c r="B6438"/>
      <c r="C6438" s="45"/>
    </row>
    <row r="6439" spans="2:3">
      <c r="B6439"/>
      <c r="C6439" s="45"/>
    </row>
    <row r="6440" spans="2:3">
      <c r="B6440"/>
      <c r="C6440" s="45"/>
    </row>
    <row r="6441" spans="2:3">
      <c r="B6441"/>
      <c r="C6441" s="45"/>
    </row>
    <row r="6442" spans="2:3">
      <c r="B6442"/>
      <c r="C6442" s="45"/>
    </row>
    <row r="6443" spans="2:3">
      <c r="B6443"/>
      <c r="C6443" s="45"/>
    </row>
    <row r="6444" spans="2:3">
      <c r="B6444"/>
      <c r="C6444" s="45"/>
    </row>
    <row r="6445" spans="2:3">
      <c r="B6445"/>
      <c r="C6445" s="45"/>
    </row>
    <row r="6446" spans="2:3">
      <c r="B6446"/>
      <c r="C6446" s="45"/>
    </row>
    <row r="6447" spans="2:3">
      <c r="B6447"/>
      <c r="C6447" s="45"/>
    </row>
    <row r="6448" spans="2:3">
      <c r="B6448"/>
      <c r="C6448" s="45"/>
    </row>
    <row r="6449" spans="2:3">
      <c r="B6449"/>
      <c r="C6449" s="45"/>
    </row>
    <row r="6450" spans="2:3">
      <c r="B6450"/>
      <c r="C6450" s="45"/>
    </row>
    <row r="6451" spans="2:3">
      <c r="B6451"/>
      <c r="C6451" s="45"/>
    </row>
    <row r="6452" spans="2:3">
      <c r="B6452"/>
      <c r="C6452" s="45"/>
    </row>
    <row r="6453" spans="2:3">
      <c r="B6453"/>
      <c r="C6453" s="45"/>
    </row>
    <row r="6454" spans="2:3">
      <c r="B6454"/>
      <c r="C6454" s="45"/>
    </row>
    <row r="6455" spans="2:3">
      <c r="B6455"/>
      <c r="C6455" s="45"/>
    </row>
    <row r="6456" spans="2:3">
      <c r="B6456"/>
      <c r="C6456" s="45"/>
    </row>
    <row r="6457" spans="2:3">
      <c r="B6457"/>
      <c r="C6457" s="45"/>
    </row>
    <row r="6458" spans="2:3">
      <c r="B6458"/>
      <c r="C6458" s="45"/>
    </row>
    <row r="6459" spans="2:3">
      <c r="B6459"/>
      <c r="C6459" s="45"/>
    </row>
    <row r="6460" spans="2:3">
      <c r="B6460"/>
      <c r="C6460" s="45"/>
    </row>
    <row r="6461" spans="2:3">
      <c r="B6461"/>
      <c r="C6461" s="45"/>
    </row>
    <row r="6462" spans="2:3">
      <c r="B6462"/>
      <c r="C6462" s="45"/>
    </row>
    <row r="6463" spans="2:3">
      <c r="B6463"/>
      <c r="C6463" s="45"/>
    </row>
    <row r="6464" spans="2:3">
      <c r="B6464"/>
      <c r="C6464" s="45"/>
    </row>
    <row r="6465" spans="2:3">
      <c r="B6465"/>
      <c r="C6465" s="45"/>
    </row>
    <row r="6466" spans="2:3">
      <c r="B6466"/>
      <c r="C6466" s="45"/>
    </row>
    <row r="6467" spans="2:3">
      <c r="B6467"/>
      <c r="C6467" s="45"/>
    </row>
    <row r="6468" spans="2:3">
      <c r="B6468"/>
      <c r="C6468" s="45"/>
    </row>
    <row r="6469" spans="2:3">
      <c r="B6469"/>
      <c r="C6469" s="45"/>
    </row>
    <row r="6470" spans="2:3">
      <c r="B6470"/>
      <c r="C6470" s="45"/>
    </row>
    <row r="6471" spans="2:3">
      <c r="B6471"/>
      <c r="C6471" s="45"/>
    </row>
    <row r="6472" spans="2:3">
      <c r="B6472"/>
      <c r="C6472" s="45"/>
    </row>
    <row r="6473" spans="2:3">
      <c r="B6473"/>
      <c r="C6473" s="45"/>
    </row>
    <row r="6474" spans="2:3">
      <c r="B6474"/>
      <c r="C6474" s="45"/>
    </row>
    <row r="6475" spans="2:3">
      <c r="B6475"/>
      <c r="C6475" s="45"/>
    </row>
    <row r="6476" spans="2:3">
      <c r="B6476"/>
      <c r="C6476" s="45"/>
    </row>
    <row r="6477" spans="2:3">
      <c r="B6477"/>
      <c r="C6477" s="45"/>
    </row>
    <row r="6478" spans="2:3">
      <c r="B6478"/>
      <c r="C6478" s="45"/>
    </row>
    <row r="6479" spans="2:3">
      <c r="B6479"/>
      <c r="C6479" s="45"/>
    </row>
    <row r="6480" spans="2:3">
      <c r="B6480"/>
      <c r="C6480" s="45"/>
    </row>
    <row r="6481" spans="2:3">
      <c r="B6481"/>
      <c r="C6481" s="45"/>
    </row>
    <row r="6482" spans="2:3">
      <c r="B6482"/>
      <c r="C6482" s="45"/>
    </row>
    <row r="6483" spans="2:3">
      <c r="B6483"/>
      <c r="C6483" s="45"/>
    </row>
    <row r="6484" spans="2:3">
      <c r="B6484"/>
      <c r="C6484" s="45"/>
    </row>
    <row r="6485" spans="2:3">
      <c r="B6485"/>
      <c r="C6485" s="45"/>
    </row>
    <row r="6486" spans="2:3">
      <c r="B6486"/>
      <c r="C6486" s="45"/>
    </row>
    <row r="6487" spans="2:3">
      <c r="B6487"/>
      <c r="C6487" s="45"/>
    </row>
    <row r="6488" spans="2:3">
      <c r="B6488"/>
      <c r="C6488" s="45"/>
    </row>
    <row r="6489" spans="2:3">
      <c r="B6489"/>
      <c r="C6489" s="45"/>
    </row>
    <row r="6490" spans="2:3">
      <c r="B6490"/>
      <c r="C6490" s="45"/>
    </row>
    <row r="6491" spans="2:3">
      <c r="B6491"/>
      <c r="C6491" s="45"/>
    </row>
    <row r="6492" spans="2:3">
      <c r="B6492"/>
      <c r="C6492" s="45"/>
    </row>
    <row r="6493" spans="2:3">
      <c r="B6493"/>
      <c r="C6493" s="45"/>
    </row>
    <row r="6494" spans="2:3">
      <c r="B6494"/>
      <c r="C6494" s="45"/>
    </row>
    <row r="6495" spans="2:3">
      <c r="B6495"/>
      <c r="C6495" s="45"/>
    </row>
    <row r="6496" spans="2:3">
      <c r="B6496"/>
      <c r="C6496" s="45"/>
    </row>
    <row r="6497" spans="2:3">
      <c r="B6497"/>
      <c r="C6497" s="45"/>
    </row>
    <row r="6498" spans="2:3">
      <c r="B6498"/>
      <c r="C6498" s="45"/>
    </row>
    <row r="6499" spans="2:3">
      <c r="B6499"/>
      <c r="C6499" s="45"/>
    </row>
    <row r="6500" spans="2:3">
      <c r="B6500"/>
      <c r="C6500" s="45"/>
    </row>
    <row r="6501" spans="2:3">
      <c r="B6501"/>
      <c r="C6501" s="45"/>
    </row>
    <row r="6502" spans="2:3">
      <c r="B6502"/>
      <c r="C6502" s="45"/>
    </row>
    <row r="6503" spans="2:3">
      <c r="B6503"/>
      <c r="C6503" s="45"/>
    </row>
    <row r="6504" spans="2:3">
      <c r="B6504"/>
      <c r="C6504" s="45"/>
    </row>
    <row r="6505" spans="2:3">
      <c r="B6505"/>
      <c r="C6505" s="45"/>
    </row>
    <row r="6506" spans="2:3">
      <c r="B6506"/>
      <c r="C6506" s="45"/>
    </row>
    <row r="6507" spans="2:3">
      <c r="B6507"/>
      <c r="C6507" s="45"/>
    </row>
    <row r="6508" spans="2:3">
      <c r="B6508"/>
      <c r="C6508" s="45"/>
    </row>
    <row r="6509" spans="2:3">
      <c r="B6509"/>
      <c r="C6509" s="45"/>
    </row>
    <row r="6510" spans="2:3">
      <c r="B6510"/>
      <c r="C6510" s="45"/>
    </row>
    <row r="6511" spans="2:3">
      <c r="B6511"/>
      <c r="C6511" s="45"/>
    </row>
    <row r="6512" spans="2:3">
      <c r="B6512"/>
      <c r="C6512" s="45"/>
    </row>
    <row r="6513" spans="2:3">
      <c r="B6513"/>
      <c r="C6513" s="45"/>
    </row>
    <row r="6514" spans="2:3">
      <c r="B6514"/>
      <c r="C6514" s="45"/>
    </row>
    <row r="6515" spans="2:3">
      <c r="B6515"/>
      <c r="C6515" s="45"/>
    </row>
    <row r="6516" spans="2:3">
      <c r="B6516"/>
      <c r="C6516" s="45"/>
    </row>
    <row r="6517" spans="2:3">
      <c r="B6517"/>
      <c r="C6517" s="45"/>
    </row>
    <row r="6518" spans="2:3">
      <c r="B6518"/>
      <c r="C6518" s="45"/>
    </row>
    <row r="6519" spans="2:3">
      <c r="B6519"/>
      <c r="C6519" s="45"/>
    </row>
    <row r="6520" spans="2:3">
      <c r="B6520"/>
      <c r="C6520" s="45"/>
    </row>
    <row r="6521" spans="2:3">
      <c r="B6521"/>
      <c r="C6521" s="45"/>
    </row>
    <row r="6522" spans="2:3">
      <c r="B6522"/>
      <c r="C6522" s="45"/>
    </row>
    <row r="6523" spans="2:3">
      <c r="B6523"/>
      <c r="C6523" s="45"/>
    </row>
    <row r="6524" spans="2:3">
      <c r="B6524"/>
      <c r="C6524" s="45"/>
    </row>
    <row r="6525" spans="2:3">
      <c r="B6525"/>
      <c r="C6525" s="45"/>
    </row>
    <row r="6526" spans="2:3">
      <c r="B6526"/>
      <c r="C6526" s="45"/>
    </row>
    <row r="6527" spans="2:3">
      <c r="B6527"/>
      <c r="C6527" s="45"/>
    </row>
    <row r="6528" spans="2:3">
      <c r="B6528"/>
      <c r="C6528" s="45"/>
    </row>
    <row r="6529" spans="2:3">
      <c r="B6529"/>
      <c r="C6529" s="45"/>
    </row>
    <row r="6530" spans="2:3">
      <c r="B6530"/>
      <c r="C6530" s="45"/>
    </row>
    <row r="6531" spans="2:3">
      <c r="B6531"/>
      <c r="C6531" s="45"/>
    </row>
    <row r="6532" spans="2:3">
      <c r="B6532"/>
      <c r="C6532" s="45"/>
    </row>
    <row r="6533" spans="2:3">
      <c r="B6533"/>
      <c r="C6533" s="45"/>
    </row>
    <row r="6534" spans="2:3">
      <c r="B6534"/>
      <c r="C6534" s="45"/>
    </row>
    <row r="6535" spans="2:3">
      <c r="B6535"/>
      <c r="C6535" s="45"/>
    </row>
    <row r="6536" spans="2:3">
      <c r="B6536"/>
      <c r="C6536" s="45"/>
    </row>
    <row r="6537" spans="2:3">
      <c r="B6537"/>
      <c r="C6537" s="45"/>
    </row>
    <row r="6538" spans="2:3">
      <c r="B6538"/>
      <c r="C6538" s="45"/>
    </row>
    <row r="6539" spans="2:3">
      <c r="B6539"/>
      <c r="C6539" s="45"/>
    </row>
    <row r="6540" spans="2:3">
      <c r="B6540"/>
      <c r="C6540" s="45"/>
    </row>
    <row r="6541" spans="2:3">
      <c r="B6541"/>
      <c r="C6541" s="45"/>
    </row>
    <row r="6542" spans="2:3">
      <c r="B6542"/>
      <c r="C6542" s="45"/>
    </row>
    <row r="6543" spans="2:3">
      <c r="B6543"/>
      <c r="C6543" s="45"/>
    </row>
    <row r="6544" spans="2:3">
      <c r="B6544"/>
      <c r="C6544" s="45"/>
    </row>
    <row r="6545" spans="2:3">
      <c r="B6545"/>
      <c r="C6545" s="45"/>
    </row>
    <row r="6546" spans="2:3">
      <c r="B6546"/>
      <c r="C6546" s="45"/>
    </row>
    <row r="6547" spans="2:3">
      <c r="B6547"/>
      <c r="C6547" s="45"/>
    </row>
    <row r="6548" spans="2:3">
      <c r="B6548"/>
      <c r="C6548" s="45"/>
    </row>
    <row r="6549" spans="2:3">
      <c r="B6549"/>
      <c r="C6549" s="45"/>
    </row>
    <row r="6550" spans="2:3">
      <c r="B6550"/>
      <c r="C6550" s="45"/>
    </row>
    <row r="6551" spans="2:3">
      <c r="B6551"/>
      <c r="C6551" s="45"/>
    </row>
    <row r="6552" spans="2:3">
      <c r="B6552"/>
      <c r="C6552" s="45"/>
    </row>
    <row r="6553" spans="2:3">
      <c r="B6553"/>
      <c r="C6553" s="45"/>
    </row>
    <row r="6554" spans="2:3">
      <c r="B6554"/>
      <c r="C6554" s="45"/>
    </row>
    <row r="6555" spans="2:3">
      <c r="B6555"/>
      <c r="C6555" s="45"/>
    </row>
    <row r="6556" spans="2:3">
      <c r="B6556"/>
      <c r="C6556" s="45"/>
    </row>
    <row r="6557" spans="2:3">
      <c r="B6557"/>
      <c r="C6557" s="45"/>
    </row>
    <row r="6558" spans="2:3">
      <c r="B6558"/>
      <c r="C6558" s="45"/>
    </row>
    <row r="6559" spans="2:3">
      <c r="B6559"/>
      <c r="C6559" s="45"/>
    </row>
    <row r="6560" spans="2:3">
      <c r="B6560"/>
      <c r="C6560" s="45"/>
    </row>
    <row r="6561" spans="2:3">
      <c r="B6561"/>
      <c r="C6561" s="45"/>
    </row>
    <row r="6562" spans="2:3">
      <c r="B6562"/>
      <c r="C6562" s="45"/>
    </row>
    <row r="6563" spans="2:3">
      <c r="B6563"/>
      <c r="C6563" s="45"/>
    </row>
    <row r="6564" spans="2:3">
      <c r="B6564"/>
      <c r="C6564" s="45"/>
    </row>
    <row r="6565" spans="2:3">
      <c r="B6565"/>
      <c r="C6565" s="45"/>
    </row>
    <row r="6566" spans="2:3">
      <c r="B6566"/>
      <c r="C6566" s="45"/>
    </row>
    <row r="6567" spans="2:3">
      <c r="B6567"/>
      <c r="C6567" s="45"/>
    </row>
    <row r="6568" spans="2:3">
      <c r="B6568"/>
      <c r="C6568" s="45"/>
    </row>
    <row r="6569" spans="2:3">
      <c r="B6569"/>
      <c r="C6569" s="45"/>
    </row>
    <row r="6570" spans="2:3">
      <c r="B6570"/>
      <c r="C6570" s="45"/>
    </row>
    <row r="6571" spans="2:3">
      <c r="B6571"/>
      <c r="C6571" s="45"/>
    </row>
    <row r="6572" spans="2:3">
      <c r="B6572"/>
      <c r="C6572" s="45"/>
    </row>
    <row r="6573" spans="2:3">
      <c r="B6573"/>
      <c r="C6573" s="45"/>
    </row>
    <row r="6574" spans="2:3">
      <c r="B6574"/>
      <c r="C6574" s="45"/>
    </row>
    <row r="6575" spans="2:3">
      <c r="B6575"/>
      <c r="C6575" s="45"/>
    </row>
    <row r="6576" spans="2:3">
      <c r="B6576"/>
      <c r="C6576" s="45"/>
    </row>
    <row r="6577" spans="2:3">
      <c r="B6577"/>
      <c r="C6577" s="45"/>
    </row>
    <row r="6578" spans="2:3">
      <c r="B6578"/>
      <c r="C6578" s="45"/>
    </row>
    <row r="6579" spans="2:3">
      <c r="B6579"/>
      <c r="C6579" s="45"/>
    </row>
    <row r="6580" spans="2:3">
      <c r="B6580"/>
      <c r="C6580" s="45"/>
    </row>
    <row r="6581" spans="2:3">
      <c r="B6581"/>
      <c r="C6581" s="45"/>
    </row>
    <row r="6582" spans="2:3">
      <c r="B6582"/>
      <c r="C6582" s="45"/>
    </row>
    <row r="6583" spans="2:3">
      <c r="B6583"/>
      <c r="C6583" s="45"/>
    </row>
    <row r="6584" spans="2:3">
      <c r="B6584"/>
      <c r="C6584" s="45"/>
    </row>
    <row r="6585" spans="2:3">
      <c r="B6585"/>
      <c r="C6585" s="45"/>
    </row>
    <row r="6586" spans="2:3">
      <c r="B6586"/>
      <c r="C6586" s="45"/>
    </row>
    <row r="6587" spans="2:3">
      <c r="B6587"/>
      <c r="C6587" s="45"/>
    </row>
    <row r="6588" spans="2:3">
      <c r="B6588"/>
      <c r="C6588" s="45"/>
    </row>
    <row r="6589" spans="2:3">
      <c r="B6589"/>
      <c r="C6589" s="45"/>
    </row>
    <row r="6590" spans="2:3">
      <c r="B6590"/>
      <c r="C6590" s="45"/>
    </row>
    <row r="6591" spans="2:3">
      <c r="B6591"/>
      <c r="C6591" s="45"/>
    </row>
    <row r="6592" spans="2:3">
      <c r="B6592"/>
      <c r="C6592" s="45"/>
    </row>
    <row r="6593" spans="2:3">
      <c r="B6593"/>
      <c r="C6593" s="45"/>
    </row>
    <row r="6594" spans="2:3">
      <c r="B6594"/>
      <c r="C6594" s="45"/>
    </row>
    <row r="6595" spans="2:3">
      <c r="B6595"/>
      <c r="C6595" s="45"/>
    </row>
    <row r="6596" spans="2:3">
      <c r="B6596"/>
      <c r="C6596" s="45"/>
    </row>
    <row r="6597" spans="2:3">
      <c r="B6597"/>
      <c r="C6597" s="45"/>
    </row>
    <row r="6598" spans="2:3">
      <c r="B6598"/>
      <c r="C6598" s="45"/>
    </row>
    <row r="6599" spans="2:3">
      <c r="B6599"/>
      <c r="C6599" s="45"/>
    </row>
    <row r="6600" spans="2:3">
      <c r="B6600"/>
      <c r="C6600" s="45"/>
    </row>
    <row r="6601" spans="2:3">
      <c r="B6601"/>
      <c r="C6601" s="45"/>
    </row>
    <row r="6602" spans="2:3">
      <c r="B6602"/>
      <c r="C6602" s="45"/>
    </row>
    <row r="6603" spans="2:3">
      <c r="B6603"/>
      <c r="C6603" s="45"/>
    </row>
    <row r="6604" spans="2:3">
      <c r="B6604"/>
      <c r="C6604" s="45"/>
    </row>
    <row r="6605" spans="2:3">
      <c r="B6605"/>
      <c r="C6605" s="45"/>
    </row>
    <row r="6606" spans="2:3">
      <c r="B6606"/>
      <c r="C6606" s="45"/>
    </row>
    <row r="6607" spans="2:3">
      <c r="B6607"/>
      <c r="C6607" s="45"/>
    </row>
    <row r="6608" spans="2:3">
      <c r="B6608"/>
      <c r="C6608" s="45"/>
    </row>
    <row r="6609" spans="2:3">
      <c r="B6609"/>
      <c r="C6609" s="45"/>
    </row>
    <row r="6610" spans="2:3">
      <c r="B6610"/>
      <c r="C6610" s="45"/>
    </row>
    <row r="6611" spans="2:3">
      <c r="B6611"/>
      <c r="C6611" s="45"/>
    </row>
    <row r="6612" spans="2:3">
      <c r="B6612"/>
      <c r="C6612" s="45"/>
    </row>
    <row r="6613" spans="2:3">
      <c r="B6613"/>
      <c r="C6613" s="45"/>
    </row>
    <row r="6614" spans="2:3">
      <c r="B6614"/>
      <c r="C6614" s="45"/>
    </row>
    <row r="6615" spans="2:3">
      <c r="B6615"/>
      <c r="C6615" s="45"/>
    </row>
    <row r="6616" spans="2:3">
      <c r="B6616"/>
      <c r="C6616" s="45"/>
    </row>
    <row r="6617" spans="2:3">
      <c r="B6617"/>
      <c r="C6617" s="45"/>
    </row>
    <row r="6618" spans="2:3">
      <c r="B6618"/>
      <c r="C6618" s="45"/>
    </row>
    <row r="6619" spans="2:3">
      <c r="B6619"/>
      <c r="C6619" s="45"/>
    </row>
    <row r="6620" spans="2:3">
      <c r="B6620"/>
      <c r="C6620" s="45"/>
    </row>
    <row r="6621" spans="2:3">
      <c r="B6621"/>
      <c r="C6621" s="45"/>
    </row>
    <row r="6622" spans="2:3">
      <c r="B6622"/>
      <c r="C6622" s="45"/>
    </row>
    <row r="6623" spans="2:3">
      <c r="B6623"/>
      <c r="C6623" s="45"/>
    </row>
    <row r="6624" spans="2:3">
      <c r="B6624"/>
      <c r="C6624" s="45"/>
    </row>
    <row r="6625" spans="2:3">
      <c r="B6625"/>
      <c r="C6625" s="45"/>
    </row>
    <row r="6626" spans="2:3">
      <c r="B6626"/>
      <c r="C6626" s="45"/>
    </row>
    <row r="6627" spans="2:3">
      <c r="B6627"/>
      <c r="C6627" s="45"/>
    </row>
    <row r="6628" spans="2:3">
      <c r="B6628"/>
      <c r="C6628" s="45"/>
    </row>
    <row r="6629" spans="2:3">
      <c r="B6629"/>
      <c r="C6629" s="45"/>
    </row>
    <row r="6630" spans="2:3">
      <c r="B6630"/>
      <c r="C6630" s="45"/>
    </row>
    <row r="6631" spans="2:3">
      <c r="B6631"/>
      <c r="C6631" s="45"/>
    </row>
    <row r="6632" spans="2:3">
      <c r="B6632"/>
      <c r="C6632" s="45"/>
    </row>
    <row r="6633" spans="2:3">
      <c r="B6633"/>
      <c r="C6633" s="45"/>
    </row>
    <row r="6634" spans="2:3">
      <c r="B6634"/>
      <c r="C6634" s="45"/>
    </row>
    <row r="6635" spans="2:3">
      <c r="B6635"/>
      <c r="C6635" s="45"/>
    </row>
    <row r="6636" spans="2:3">
      <c r="B6636"/>
      <c r="C6636" s="45"/>
    </row>
    <row r="6637" spans="2:3">
      <c r="B6637"/>
      <c r="C6637" s="45"/>
    </row>
    <row r="6638" spans="2:3">
      <c r="B6638"/>
      <c r="C6638" s="45"/>
    </row>
    <row r="6639" spans="2:3">
      <c r="B6639"/>
      <c r="C6639" s="45"/>
    </row>
    <row r="6640" spans="2:3">
      <c r="B6640"/>
      <c r="C6640" s="45"/>
    </row>
    <row r="6641" spans="2:3">
      <c r="B6641"/>
      <c r="C6641" s="45"/>
    </row>
    <row r="6642" spans="2:3">
      <c r="B6642"/>
      <c r="C6642" s="45"/>
    </row>
    <row r="6643" spans="2:3">
      <c r="B6643"/>
      <c r="C6643" s="45"/>
    </row>
    <row r="6644" spans="2:3">
      <c r="B6644"/>
      <c r="C6644" s="45"/>
    </row>
    <row r="6645" spans="2:3">
      <c r="B6645"/>
      <c r="C6645" s="45"/>
    </row>
    <row r="6646" spans="2:3">
      <c r="B6646"/>
      <c r="C6646" s="45"/>
    </row>
    <row r="6647" spans="2:3">
      <c r="B6647"/>
      <c r="C6647" s="45"/>
    </row>
    <row r="6648" spans="2:3">
      <c r="B6648"/>
      <c r="C6648" s="45"/>
    </row>
    <row r="6649" spans="2:3">
      <c r="B6649"/>
      <c r="C6649" s="45"/>
    </row>
    <row r="6650" spans="2:3">
      <c r="B6650"/>
      <c r="C6650" s="45"/>
    </row>
    <row r="6651" spans="2:3">
      <c r="B6651"/>
      <c r="C6651" s="45"/>
    </row>
    <row r="6652" spans="2:3">
      <c r="B6652"/>
      <c r="C6652" s="45"/>
    </row>
    <row r="6653" spans="2:3">
      <c r="B6653"/>
      <c r="C6653" s="45"/>
    </row>
    <row r="6654" spans="2:3">
      <c r="B6654"/>
      <c r="C6654" s="45"/>
    </row>
    <row r="6655" spans="2:3">
      <c r="B6655"/>
      <c r="C6655" s="45"/>
    </row>
    <row r="6656" spans="2:3">
      <c r="B6656"/>
      <c r="C6656" s="45"/>
    </row>
    <row r="6657" spans="2:3">
      <c r="B6657"/>
      <c r="C6657" s="45"/>
    </row>
    <row r="6658" spans="2:3">
      <c r="B6658"/>
      <c r="C6658" s="45"/>
    </row>
    <row r="6659" spans="2:3">
      <c r="B6659"/>
      <c r="C6659" s="45"/>
    </row>
    <row r="6660" spans="2:3">
      <c r="B6660"/>
      <c r="C6660" s="45"/>
    </row>
    <row r="6661" spans="2:3">
      <c r="B6661"/>
      <c r="C6661" s="45"/>
    </row>
    <row r="6662" spans="2:3">
      <c r="B6662"/>
      <c r="C6662" s="45"/>
    </row>
    <row r="6663" spans="2:3">
      <c r="B6663"/>
      <c r="C6663" s="45"/>
    </row>
    <row r="6664" spans="2:3">
      <c r="B6664"/>
      <c r="C6664" s="45"/>
    </row>
    <row r="6665" spans="2:3">
      <c r="B6665"/>
      <c r="C6665" s="45"/>
    </row>
    <row r="6666" spans="2:3">
      <c r="B6666"/>
      <c r="C6666" s="45"/>
    </row>
    <row r="6667" spans="2:3">
      <c r="B6667"/>
      <c r="C6667" s="45"/>
    </row>
    <row r="6668" spans="2:3">
      <c r="B6668"/>
      <c r="C6668" s="45"/>
    </row>
    <row r="6669" spans="2:3">
      <c r="B6669"/>
      <c r="C6669" s="45"/>
    </row>
    <row r="6670" spans="2:3">
      <c r="B6670"/>
      <c r="C6670" s="45"/>
    </row>
    <row r="6671" spans="2:3">
      <c r="B6671"/>
      <c r="C6671" s="45"/>
    </row>
    <row r="6672" spans="2:3">
      <c r="B6672"/>
      <c r="C6672" s="45"/>
    </row>
    <row r="6673" spans="2:3">
      <c r="B6673"/>
      <c r="C6673" s="45"/>
    </row>
    <row r="6674" spans="2:3">
      <c r="B6674"/>
      <c r="C6674" s="45"/>
    </row>
    <row r="6675" spans="2:3">
      <c r="B6675"/>
      <c r="C6675" s="45"/>
    </row>
    <row r="6676" spans="2:3">
      <c r="B6676"/>
      <c r="C6676" s="45"/>
    </row>
    <row r="6677" spans="2:3">
      <c r="B6677"/>
      <c r="C6677" s="45"/>
    </row>
    <row r="6678" spans="2:3">
      <c r="B6678"/>
      <c r="C6678" s="45"/>
    </row>
    <row r="6679" spans="2:3">
      <c r="B6679"/>
      <c r="C6679" s="45"/>
    </row>
    <row r="6680" spans="2:3">
      <c r="B6680"/>
      <c r="C6680" s="45"/>
    </row>
    <row r="6681" spans="2:3">
      <c r="B6681"/>
      <c r="C6681" s="45"/>
    </row>
    <row r="6682" spans="2:3">
      <c r="B6682"/>
      <c r="C6682" s="45"/>
    </row>
    <row r="6683" spans="2:3">
      <c r="B6683" s="212"/>
      <c r="C6683" s="45"/>
    </row>
    <row r="6684" spans="2:3">
      <c r="B6684"/>
      <c r="C6684" s="45"/>
    </row>
    <row r="6685" spans="2:3">
      <c r="B6685"/>
      <c r="C6685" s="45"/>
    </row>
    <row r="6686" spans="2:3">
      <c r="B6686"/>
      <c r="C6686" s="45"/>
    </row>
    <row r="6687" spans="2:3">
      <c r="B6687"/>
      <c r="C6687" s="45"/>
    </row>
    <row r="6688" spans="2:3">
      <c r="B6688" s="212"/>
      <c r="C6688" s="45"/>
    </row>
    <row r="6689" spans="2:3">
      <c r="B6689" s="212"/>
      <c r="C6689" s="45"/>
    </row>
    <row r="6690" spans="2:3">
      <c r="B6690" s="212"/>
      <c r="C6690" s="45"/>
    </row>
    <row r="6691" spans="2:3">
      <c r="B6691" s="212"/>
      <c r="C6691" s="45"/>
    </row>
    <row r="6692" spans="2:3">
      <c r="B6692" s="212"/>
      <c r="C6692" s="45"/>
    </row>
    <row r="6693" spans="2:3">
      <c r="B6693" s="212"/>
      <c r="C6693" s="45"/>
    </row>
    <row r="6694" spans="2:3">
      <c r="B6694" s="212"/>
      <c r="C6694" s="45"/>
    </row>
    <row r="6695" spans="2:3">
      <c r="B6695" s="212"/>
      <c r="C6695" s="45"/>
    </row>
    <row r="6696" spans="2:3">
      <c r="B6696" s="212"/>
      <c r="C6696" s="45"/>
    </row>
    <row r="6697" spans="2:3">
      <c r="B6697" s="212"/>
      <c r="C6697" s="45"/>
    </row>
    <row r="6698" spans="2:3">
      <c r="B6698" s="212"/>
      <c r="C6698" s="45"/>
    </row>
    <row r="6699" spans="2:3">
      <c r="B6699" s="212"/>
      <c r="C6699" s="45"/>
    </row>
    <row r="6700" spans="2:3">
      <c r="B6700" s="212"/>
      <c r="C6700" s="45"/>
    </row>
    <row r="6701" spans="2:3">
      <c r="B6701" s="212"/>
      <c r="C6701" s="45"/>
    </row>
    <row r="6702" spans="2:3">
      <c r="B6702" s="212"/>
      <c r="C6702" s="45"/>
    </row>
    <row r="6703" spans="2:3">
      <c r="B6703" s="212"/>
      <c r="C6703" s="45"/>
    </row>
    <row r="6704" spans="2:3">
      <c r="B6704" s="212"/>
      <c r="C6704" s="45"/>
    </row>
    <row r="6705" spans="2:3">
      <c r="B6705" s="212"/>
      <c r="C6705" s="45"/>
    </row>
    <row r="6706" spans="2:3">
      <c r="B6706" s="212"/>
      <c r="C6706" s="45"/>
    </row>
    <row r="6707" spans="2:3">
      <c r="B6707" s="212"/>
      <c r="C6707" s="45"/>
    </row>
    <row r="6708" spans="2:3">
      <c r="B6708" s="212"/>
      <c r="C6708" s="45"/>
    </row>
    <row r="6709" spans="2:3">
      <c r="B6709" s="212"/>
      <c r="C6709" s="45"/>
    </row>
    <row r="6710" spans="2:3">
      <c r="B6710" s="212"/>
      <c r="C6710" s="45"/>
    </row>
    <row r="6711" spans="2:3">
      <c r="B6711" s="212"/>
      <c r="C6711" s="45"/>
    </row>
    <row r="6712" spans="2:3">
      <c r="B6712" s="212"/>
      <c r="C6712" s="45"/>
    </row>
    <row r="6713" spans="2:3">
      <c r="B6713" s="212"/>
      <c r="C6713" s="45"/>
    </row>
    <row r="6714" spans="2:3">
      <c r="B6714" s="212"/>
      <c r="C6714" s="45"/>
    </row>
    <row r="6715" spans="2:3">
      <c r="B6715" s="212"/>
      <c r="C6715" s="45"/>
    </row>
    <row r="6716" spans="2:3">
      <c r="B6716" s="212"/>
      <c r="C6716" s="45"/>
    </row>
    <row r="6717" spans="2:3">
      <c r="B6717" s="212"/>
      <c r="C6717" s="45"/>
    </row>
    <row r="6718" spans="2:3">
      <c r="B6718" s="212"/>
      <c r="C6718" s="45"/>
    </row>
    <row r="6719" spans="2:3">
      <c r="B6719" s="212"/>
      <c r="C6719" s="45"/>
    </row>
    <row r="6720" spans="2:3">
      <c r="B6720" s="212"/>
      <c r="C6720" s="45"/>
    </row>
    <row r="6721" spans="2:3">
      <c r="B6721" s="212"/>
      <c r="C6721" s="45"/>
    </row>
    <row r="6722" spans="2:3">
      <c r="B6722" s="212"/>
      <c r="C6722" s="45"/>
    </row>
    <row r="6723" spans="2:3">
      <c r="B6723" s="212"/>
      <c r="C6723" s="45"/>
    </row>
    <row r="6724" spans="2:3">
      <c r="B6724" s="212"/>
      <c r="C6724" s="45"/>
    </row>
    <row r="6725" spans="2:3">
      <c r="B6725" s="212"/>
      <c r="C6725" s="45"/>
    </row>
    <row r="6726" spans="2:3">
      <c r="B6726" s="212"/>
      <c r="C6726" s="45"/>
    </row>
    <row r="6727" spans="2:3">
      <c r="B6727" s="212"/>
      <c r="C6727" s="45"/>
    </row>
    <row r="6728" spans="2:3">
      <c r="B6728" s="212"/>
      <c r="C6728" s="45"/>
    </row>
    <row r="6729" spans="2:3">
      <c r="B6729" s="212"/>
      <c r="C6729" s="45"/>
    </row>
    <row r="6730" spans="2:3">
      <c r="B6730" s="212"/>
      <c r="C6730" s="45"/>
    </row>
    <row r="6731" spans="2:3">
      <c r="B6731" s="212"/>
      <c r="C6731" s="45"/>
    </row>
    <row r="6732" spans="2:3">
      <c r="B6732" s="212"/>
      <c r="C6732" s="45"/>
    </row>
    <row r="6733" spans="2:3">
      <c r="B6733" s="212"/>
      <c r="C6733" s="45"/>
    </row>
    <row r="6734" spans="2:3">
      <c r="B6734" s="212"/>
      <c r="C6734" s="45"/>
    </row>
    <row r="6735" spans="2:3">
      <c r="B6735" s="212"/>
      <c r="C6735" s="45"/>
    </row>
    <row r="6736" spans="2:3">
      <c r="B6736" s="212"/>
      <c r="C6736" s="45"/>
    </row>
    <row r="6737" spans="2:3">
      <c r="B6737" s="212"/>
      <c r="C6737" s="45"/>
    </row>
    <row r="6738" spans="2:3">
      <c r="B6738" s="212"/>
      <c r="C6738" s="45"/>
    </row>
    <row r="6739" spans="2:3">
      <c r="B6739" s="212"/>
      <c r="C6739" s="45"/>
    </row>
    <row r="6740" spans="2:3">
      <c r="B6740" s="212"/>
      <c r="C6740" s="45"/>
    </row>
    <row r="6741" spans="2:3">
      <c r="B6741" s="212"/>
      <c r="C6741" s="45"/>
    </row>
    <row r="6742" spans="2:3">
      <c r="B6742" s="212"/>
      <c r="C6742" s="45"/>
    </row>
    <row r="6743" spans="2:3">
      <c r="B6743" s="212"/>
      <c r="C6743" s="45"/>
    </row>
    <row r="6744" spans="2:3">
      <c r="B6744" s="212"/>
      <c r="C6744" s="45"/>
    </row>
    <row r="6745" spans="2:3">
      <c r="B6745" s="212"/>
      <c r="C6745" s="45"/>
    </row>
    <row r="6746" spans="2:3">
      <c r="B6746" s="212"/>
      <c r="C6746" s="45"/>
    </row>
    <row r="6747" spans="2:3">
      <c r="B6747" s="212"/>
      <c r="C6747" s="45"/>
    </row>
    <row r="6748" spans="2:3">
      <c r="B6748" s="212"/>
      <c r="C6748" s="45"/>
    </row>
    <row r="6749" spans="2:3">
      <c r="B6749" s="212"/>
      <c r="C6749" s="45"/>
    </row>
    <row r="6750" spans="2:3">
      <c r="B6750" s="212"/>
      <c r="C6750" s="45"/>
    </row>
    <row r="6751" spans="2:3">
      <c r="B6751" s="212"/>
      <c r="C6751" s="45"/>
    </row>
    <row r="6752" spans="2:3">
      <c r="B6752" s="212"/>
      <c r="C6752" s="45"/>
    </row>
    <row r="6753" spans="2:3">
      <c r="B6753" s="212"/>
      <c r="C6753" s="45"/>
    </row>
    <row r="6754" spans="2:3">
      <c r="B6754" s="212"/>
      <c r="C6754" s="45"/>
    </row>
    <row r="6755" spans="2:3">
      <c r="B6755" s="212"/>
      <c r="C6755" s="45"/>
    </row>
    <row r="6756" spans="2:3">
      <c r="B6756" s="212"/>
      <c r="C6756" s="45"/>
    </row>
    <row r="6757" spans="2:3">
      <c r="B6757" s="212"/>
      <c r="C6757" s="45"/>
    </row>
    <row r="6758" spans="2:3">
      <c r="B6758" s="212"/>
      <c r="C6758" s="45"/>
    </row>
    <row r="6759" spans="2:3">
      <c r="B6759" s="212"/>
      <c r="C6759" s="45"/>
    </row>
    <row r="6760" spans="2:3">
      <c r="B6760" s="212"/>
      <c r="C6760" s="45"/>
    </row>
    <row r="6761" spans="2:3">
      <c r="B6761" s="212"/>
      <c r="C6761" s="45"/>
    </row>
    <row r="6762" spans="2:3">
      <c r="B6762" s="212"/>
      <c r="C6762" s="45"/>
    </row>
    <row r="6763" spans="2:3">
      <c r="B6763" s="212"/>
      <c r="C6763" s="45"/>
    </row>
    <row r="6764" spans="2:3">
      <c r="B6764" s="212"/>
      <c r="C6764" s="45"/>
    </row>
    <row r="6765" spans="2:3">
      <c r="B6765" s="212"/>
      <c r="C6765" s="45"/>
    </row>
    <row r="6766" spans="2:3">
      <c r="B6766" s="212"/>
      <c r="C6766" s="45"/>
    </row>
    <row r="6767" spans="2:3">
      <c r="B6767" s="212"/>
      <c r="C6767" s="45"/>
    </row>
    <row r="6768" spans="2:3">
      <c r="B6768" s="212"/>
      <c r="C6768" s="45"/>
    </row>
    <row r="6769" spans="2:3">
      <c r="B6769" s="212"/>
      <c r="C6769" s="45"/>
    </row>
    <row r="6770" spans="2:3">
      <c r="B6770" s="212"/>
      <c r="C6770" s="45"/>
    </row>
    <row r="6771" spans="2:3">
      <c r="B6771" s="212"/>
      <c r="C6771" s="45"/>
    </row>
    <row r="6772" spans="2:3">
      <c r="B6772" s="212"/>
      <c r="C6772" s="45"/>
    </row>
    <row r="6773" spans="2:3">
      <c r="B6773" s="212"/>
      <c r="C6773" s="45"/>
    </row>
    <row r="6774" spans="2:3">
      <c r="B6774" s="212"/>
      <c r="C6774" s="45"/>
    </row>
    <row r="6775" spans="2:3">
      <c r="B6775" s="212"/>
      <c r="C6775" s="45"/>
    </row>
    <row r="6776" spans="2:3">
      <c r="B6776" s="212"/>
      <c r="C6776" s="45"/>
    </row>
    <row r="6777" spans="2:3">
      <c r="B6777" s="212"/>
      <c r="C6777" s="45"/>
    </row>
    <row r="6778" spans="2:3">
      <c r="B6778" s="212"/>
      <c r="C6778" s="45"/>
    </row>
    <row r="6779" spans="2:3">
      <c r="B6779" s="212"/>
      <c r="C6779" s="45"/>
    </row>
    <row r="6780" spans="2:3">
      <c r="B6780"/>
      <c r="C6780" s="45"/>
    </row>
    <row r="6781" spans="2:3">
      <c r="B6781"/>
      <c r="C6781" s="45"/>
    </row>
    <row r="6782" spans="2:3">
      <c r="B6782"/>
      <c r="C6782" s="45"/>
    </row>
    <row r="6783" spans="2:3">
      <c r="B6783" s="212"/>
      <c r="C6783" s="45"/>
    </row>
    <row r="6784" spans="2:3">
      <c r="B6784" s="212"/>
      <c r="C6784" s="45"/>
    </row>
    <row r="6785" spans="2:3">
      <c r="B6785"/>
      <c r="C6785" s="45"/>
    </row>
    <row r="6786" spans="2:3">
      <c r="B6786" s="212"/>
      <c r="C6786" s="45"/>
    </row>
    <row r="6787" spans="2:3">
      <c r="B6787" s="212"/>
      <c r="C6787" s="45"/>
    </row>
    <row r="6788" spans="2:3">
      <c r="B6788" s="212"/>
      <c r="C6788" s="45"/>
    </row>
    <row r="6789" spans="2:3">
      <c r="B6789" s="212"/>
      <c r="C6789" s="45"/>
    </row>
    <row r="6790" spans="2:3">
      <c r="B6790" s="212"/>
      <c r="C6790" s="45"/>
    </row>
    <row r="6791" spans="2:3">
      <c r="B6791" s="212"/>
      <c r="C6791" s="45"/>
    </row>
    <row r="6792" spans="2:3">
      <c r="B6792" s="212"/>
      <c r="C6792" s="45"/>
    </row>
    <row r="6793" spans="2:3">
      <c r="B6793" s="212"/>
      <c r="C6793" s="45"/>
    </row>
    <row r="6794" spans="2:3">
      <c r="B6794"/>
      <c r="C6794" s="45"/>
    </row>
    <row r="6795" spans="2:3">
      <c r="B6795"/>
      <c r="C6795" s="45"/>
    </row>
    <row r="6796" spans="2:3">
      <c r="B6796" s="212"/>
      <c r="C6796" s="45"/>
    </row>
    <row r="6797" spans="2:3">
      <c r="B6797" s="212"/>
      <c r="C6797" s="45"/>
    </row>
    <row r="6798" spans="2:3">
      <c r="B6798" s="212"/>
      <c r="C6798" s="45"/>
    </row>
    <row r="6799" spans="2:3">
      <c r="B6799" s="212"/>
      <c r="C6799" s="45"/>
    </row>
    <row r="6800" spans="2:3">
      <c r="B6800" s="212"/>
      <c r="C6800" s="45"/>
    </row>
    <row r="6801" spans="2:3">
      <c r="B6801" s="212"/>
      <c r="C6801" s="45"/>
    </row>
    <row r="6802" spans="2:3">
      <c r="B6802" s="212"/>
      <c r="C6802" s="45"/>
    </row>
    <row r="6803" spans="2:3">
      <c r="B6803" s="212"/>
      <c r="C6803" s="45"/>
    </row>
    <row r="6804" spans="2:3">
      <c r="B6804"/>
      <c r="C6804" s="45"/>
    </row>
    <row r="6805" spans="2:3">
      <c r="B6805"/>
      <c r="C6805" s="45"/>
    </row>
    <row r="6806" spans="2:3">
      <c r="B6806" s="212"/>
      <c r="C6806" s="45"/>
    </row>
    <row r="6807" spans="2:3">
      <c r="B6807" s="212"/>
      <c r="C6807" s="45"/>
    </row>
    <row r="6808" spans="2:3">
      <c r="B6808" s="212"/>
      <c r="C6808" s="45"/>
    </row>
    <row r="6809" spans="2:3">
      <c r="B6809" s="212"/>
      <c r="C6809" s="45"/>
    </row>
    <row r="6810" spans="2:3">
      <c r="B6810" s="212"/>
      <c r="C6810" s="45"/>
    </row>
    <row r="6811" spans="2:3">
      <c r="B6811" s="212"/>
      <c r="C6811" s="45"/>
    </row>
    <row r="6812" spans="2:3">
      <c r="B6812" s="212"/>
      <c r="C6812" s="45"/>
    </row>
    <row r="6813" spans="2:3">
      <c r="B6813" s="212"/>
      <c r="C6813" s="45"/>
    </row>
    <row r="6814" spans="2:3">
      <c r="B6814" s="212"/>
      <c r="C6814" s="45"/>
    </row>
    <row r="6815" spans="2:3">
      <c r="B6815" s="212"/>
      <c r="C6815" s="45"/>
    </row>
    <row r="6816" spans="2:3">
      <c r="B6816" s="212"/>
      <c r="C6816" s="45"/>
    </row>
    <row r="6817" spans="2:3">
      <c r="B6817" s="212"/>
      <c r="C6817" s="45"/>
    </row>
    <row r="6818" spans="2:3">
      <c r="B6818" s="212"/>
      <c r="C6818" s="45"/>
    </row>
    <row r="6819" spans="2:3">
      <c r="B6819" s="212"/>
      <c r="C6819" s="45"/>
    </row>
    <row r="6820" spans="2:3">
      <c r="B6820" s="212"/>
      <c r="C6820" s="45"/>
    </row>
    <row r="6821" spans="2:3">
      <c r="B6821" s="212"/>
      <c r="C6821" s="45"/>
    </row>
    <row r="6822" spans="2:3">
      <c r="B6822" s="212"/>
      <c r="C6822" s="45"/>
    </row>
    <row r="6823" spans="2:3">
      <c r="B6823"/>
      <c r="C6823" s="45"/>
    </row>
    <row r="6824" spans="2:3">
      <c r="B6824"/>
      <c r="C6824" s="45"/>
    </row>
    <row r="6825" spans="2:3">
      <c r="B6825" s="212"/>
      <c r="C6825" s="45"/>
    </row>
    <row r="6826" spans="2:3">
      <c r="B6826" s="212"/>
      <c r="C6826" s="45"/>
    </row>
    <row r="6827" spans="2:3">
      <c r="B6827" s="212"/>
      <c r="C6827" s="45"/>
    </row>
    <row r="6828" spans="2:3">
      <c r="B6828" s="212"/>
      <c r="C6828" s="45"/>
    </row>
    <row r="6829" spans="2:3">
      <c r="B6829"/>
      <c r="C6829" s="45"/>
    </row>
    <row r="6830" spans="2:3">
      <c r="B6830"/>
      <c r="C6830" s="45"/>
    </row>
    <row r="6831" spans="2:3">
      <c r="B6831"/>
      <c r="C6831" s="45"/>
    </row>
    <row r="6832" spans="2:3">
      <c r="B6832"/>
      <c r="C6832" s="45"/>
    </row>
    <row r="6833" spans="2:3">
      <c r="B6833"/>
      <c r="C6833" s="45"/>
    </row>
    <row r="6834" spans="2:3">
      <c r="B6834"/>
      <c r="C6834" s="45"/>
    </row>
    <row r="6835" spans="2:3">
      <c r="B6835"/>
      <c r="C6835" s="45"/>
    </row>
    <row r="6836" spans="2:3">
      <c r="B6836"/>
      <c r="C6836" s="45"/>
    </row>
    <row r="6837" spans="2:3">
      <c r="B6837"/>
      <c r="C6837" s="45"/>
    </row>
    <row r="6838" spans="2:3">
      <c r="B6838" s="212"/>
      <c r="C6838" s="45"/>
    </row>
    <row r="6839" spans="2:3">
      <c r="B6839"/>
      <c r="C6839" s="45"/>
    </row>
    <row r="6840" spans="2:3">
      <c r="B6840" s="212"/>
      <c r="C6840" s="45"/>
    </row>
    <row r="6841" spans="2:3">
      <c r="B6841"/>
      <c r="C6841" s="45"/>
    </row>
    <row r="6842" spans="2:3">
      <c r="B6842"/>
      <c r="C6842" s="45"/>
    </row>
    <row r="6843" spans="2:3">
      <c r="B6843" s="212"/>
      <c r="C6843" s="45"/>
    </row>
    <row r="6844" spans="2:3">
      <c r="B6844"/>
      <c r="C6844" s="45"/>
    </row>
    <row r="6845" spans="2:3">
      <c r="B6845"/>
      <c r="C6845" s="45"/>
    </row>
    <row r="6846" spans="2:3">
      <c r="B6846" s="212"/>
      <c r="C6846" s="45"/>
    </row>
    <row r="6847" spans="2:3">
      <c r="B6847"/>
      <c r="C6847" s="45"/>
    </row>
    <row r="6848" spans="2:3">
      <c r="B6848"/>
      <c r="C6848" s="45"/>
    </row>
    <row r="6849" spans="2:3">
      <c r="B6849"/>
      <c r="C6849" s="45"/>
    </row>
    <row r="6850" spans="2:3">
      <c r="B6850"/>
      <c r="C6850" s="45"/>
    </row>
    <row r="6851" spans="2:3">
      <c r="B6851" s="212"/>
      <c r="C6851" s="45"/>
    </row>
    <row r="6852" spans="2:3">
      <c r="B6852" s="212"/>
      <c r="C6852" s="45"/>
    </row>
    <row r="6853" spans="2:3">
      <c r="B6853"/>
      <c r="C6853" s="45"/>
    </row>
    <row r="6854" spans="2:3">
      <c r="B6854"/>
      <c r="C6854" s="45"/>
    </row>
    <row r="6855" spans="2:3">
      <c r="B6855"/>
      <c r="C6855" s="45"/>
    </row>
    <row r="6856" spans="2:3">
      <c r="B6856"/>
      <c r="C6856" s="45"/>
    </row>
    <row r="6857" spans="2:3">
      <c r="B6857"/>
      <c r="C6857" s="45"/>
    </row>
    <row r="6858" spans="2:3">
      <c r="B6858" s="212"/>
      <c r="C6858" s="45"/>
    </row>
    <row r="6859" spans="2:3">
      <c r="B6859" s="212"/>
      <c r="C6859" s="45"/>
    </row>
    <row r="6860" spans="2:3">
      <c r="B6860"/>
      <c r="C6860" s="45"/>
    </row>
    <row r="6861" spans="2:3">
      <c r="B6861"/>
      <c r="C6861" s="45"/>
    </row>
    <row r="6862" spans="2:3">
      <c r="B6862"/>
      <c r="C6862" s="45"/>
    </row>
    <row r="6863" spans="2:3">
      <c r="B6863"/>
      <c r="C6863" s="45"/>
    </row>
    <row r="6864" spans="2:3">
      <c r="B6864"/>
      <c r="C6864" s="45"/>
    </row>
    <row r="6865" spans="2:3">
      <c r="B6865"/>
      <c r="C6865" s="45"/>
    </row>
    <row r="6866" spans="2:3">
      <c r="B6866"/>
      <c r="C6866" s="45"/>
    </row>
    <row r="6867" spans="2:3">
      <c r="B6867"/>
      <c r="C6867" s="45"/>
    </row>
    <row r="6868" spans="2:3">
      <c r="B6868"/>
      <c r="C6868" s="45"/>
    </row>
    <row r="6869" spans="2:3">
      <c r="B6869"/>
      <c r="C6869" s="45"/>
    </row>
    <row r="6870" spans="2:3">
      <c r="B6870"/>
      <c r="C6870" s="45"/>
    </row>
    <row r="6871" spans="2:3">
      <c r="B6871"/>
      <c r="C6871" s="45"/>
    </row>
    <row r="6872" spans="2:3">
      <c r="B6872"/>
      <c r="C6872" s="45"/>
    </row>
    <row r="6873" spans="2:3">
      <c r="B6873"/>
      <c r="C6873" s="45"/>
    </row>
    <row r="6874" spans="2:3">
      <c r="B6874"/>
      <c r="C6874" s="45"/>
    </row>
    <row r="6875" spans="2:3">
      <c r="B6875"/>
      <c r="C6875" s="45"/>
    </row>
    <row r="6876" spans="2:3">
      <c r="B6876"/>
      <c r="C6876" s="45"/>
    </row>
    <row r="6877" spans="2:3">
      <c r="B6877" s="212"/>
      <c r="C6877" s="45"/>
    </row>
    <row r="6878" spans="2:3">
      <c r="B6878"/>
      <c r="C6878" s="45"/>
    </row>
    <row r="6879" spans="2:3">
      <c r="B6879" s="212"/>
      <c r="C6879" s="45"/>
    </row>
    <row r="6880" spans="2:3">
      <c r="B6880" s="212"/>
      <c r="C6880" s="45"/>
    </row>
    <row r="6881" spans="2:3">
      <c r="B6881" s="212"/>
      <c r="C6881" s="45"/>
    </row>
    <row r="6882" spans="2:3">
      <c r="B6882"/>
      <c r="C6882" s="45"/>
    </row>
    <row r="6883" spans="2:3">
      <c r="B6883"/>
      <c r="C6883" s="45"/>
    </row>
    <row r="6884" spans="2:3">
      <c r="B6884"/>
      <c r="C6884" s="45"/>
    </row>
    <row r="6885" spans="2:3">
      <c r="B6885" s="212"/>
      <c r="C6885" s="45"/>
    </row>
    <row r="6886" spans="2:3">
      <c r="B6886"/>
      <c r="C6886" s="45"/>
    </row>
    <row r="6887" spans="2:3">
      <c r="B6887"/>
      <c r="C6887" s="45"/>
    </row>
    <row r="6888" spans="2:3">
      <c r="B6888"/>
      <c r="C6888" s="45"/>
    </row>
    <row r="6889" spans="2:3">
      <c r="B6889"/>
      <c r="C6889" s="45"/>
    </row>
    <row r="6890" spans="2:3">
      <c r="B6890"/>
      <c r="C6890" s="45"/>
    </row>
    <row r="6891" spans="2:3">
      <c r="B6891"/>
      <c r="C6891" s="45"/>
    </row>
    <row r="6892" spans="2:3">
      <c r="B6892"/>
      <c r="C6892" s="45"/>
    </row>
    <row r="6893" spans="2:3">
      <c r="B6893"/>
      <c r="C6893" s="45"/>
    </row>
    <row r="6894" spans="2:3">
      <c r="B6894"/>
      <c r="C6894" s="45"/>
    </row>
    <row r="6895" spans="2:3">
      <c r="B6895"/>
      <c r="C6895" s="45"/>
    </row>
    <row r="6896" spans="2:3">
      <c r="B6896"/>
      <c r="C6896" s="45"/>
    </row>
    <row r="6897" spans="2:3">
      <c r="B6897"/>
      <c r="C6897" s="45"/>
    </row>
    <row r="6898" spans="2:3">
      <c r="B6898" s="212"/>
      <c r="C6898" s="45"/>
    </row>
    <row r="6899" spans="2:3">
      <c r="B6899"/>
      <c r="C6899" s="45"/>
    </row>
    <row r="6900" spans="2:3">
      <c r="B6900"/>
      <c r="C6900" s="45"/>
    </row>
    <row r="6901" spans="2:3">
      <c r="B6901"/>
      <c r="C6901" s="45"/>
    </row>
    <row r="6902" spans="2:3">
      <c r="B6902" s="212"/>
      <c r="C6902" s="45"/>
    </row>
    <row r="6903" spans="2:3">
      <c r="B6903" s="212"/>
      <c r="C6903" s="45"/>
    </row>
    <row r="6904" spans="2:3">
      <c r="B6904" s="212"/>
      <c r="C6904" s="45"/>
    </row>
    <row r="6905" spans="2:3">
      <c r="B6905" s="212"/>
      <c r="C6905" s="45"/>
    </row>
    <row r="6906" spans="2:3">
      <c r="B6906"/>
      <c r="C6906" s="45"/>
    </row>
    <row r="6907" spans="2:3">
      <c r="B6907" s="212"/>
      <c r="C6907" s="45"/>
    </row>
    <row r="6908" spans="2:3">
      <c r="B6908"/>
      <c r="C6908" s="45"/>
    </row>
    <row r="6909" spans="2:3">
      <c r="B6909"/>
      <c r="C6909" s="45"/>
    </row>
    <row r="6910" spans="2:3">
      <c r="B6910"/>
      <c r="C6910" s="45"/>
    </row>
    <row r="6911" spans="2:3">
      <c r="B6911"/>
      <c r="C6911" s="45"/>
    </row>
    <row r="6912" spans="2:3">
      <c r="B6912" s="212"/>
      <c r="C6912" s="45"/>
    </row>
    <row r="6913" spans="2:3">
      <c r="B6913"/>
      <c r="C6913" s="45"/>
    </row>
    <row r="6914" spans="2:3">
      <c r="B6914"/>
      <c r="C6914" s="45"/>
    </row>
    <row r="6915" spans="2:3">
      <c r="B6915"/>
      <c r="C6915" s="45"/>
    </row>
    <row r="6916" spans="2:3">
      <c r="B6916"/>
      <c r="C6916" s="45"/>
    </row>
    <row r="6917" spans="2:3">
      <c r="B6917"/>
      <c r="C6917" s="45"/>
    </row>
    <row r="6918" spans="2:3">
      <c r="B6918"/>
      <c r="C6918" s="45"/>
    </row>
    <row r="6919" spans="2:3">
      <c r="B6919" s="212"/>
      <c r="C6919" s="45"/>
    </row>
    <row r="6920" spans="2:3">
      <c r="B6920"/>
      <c r="C6920" s="45"/>
    </row>
    <row r="6921" spans="2:3">
      <c r="B6921" s="212"/>
      <c r="C6921" s="45"/>
    </row>
    <row r="6922" spans="2:3">
      <c r="B6922"/>
      <c r="C6922" s="45"/>
    </row>
    <row r="6923" spans="2:3">
      <c r="B6923" s="212"/>
      <c r="C6923" s="45"/>
    </row>
    <row r="6924" spans="2:3">
      <c r="B6924"/>
      <c r="C6924" s="45"/>
    </row>
    <row r="6925" spans="2:3">
      <c r="B6925" s="212"/>
      <c r="C6925" s="45"/>
    </row>
    <row r="6926" spans="2:3">
      <c r="B6926"/>
      <c r="C6926" s="45"/>
    </row>
    <row r="6927" spans="2:3">
      <c r="B6927" s="212"/>
      <c r="C6927" s="45"/>
    </row>
    <row r="6928" spans="2:3">
      <c r="B6928" s="212"/>
      <c r="C6928" s="45"/>
    </row>
    <row r="6929" spans="2:3">
      <c r="B6929" s="212"/>
      <c r="C6929" s="45"/>
    </row>
    <row r="6930" spans="2:3">
      <c r="B6930" s="212"/>
      <c r="C6930" s="45"/>
    </row>
    <row r="6931" spans="2:3">
      <c r="B6931"/>
      <c r="C6931" s="45"/>
    </row>
    <row r="6932" spans="2:3">
      <c r="B6932" s="212"/>
      <c r="C6932" s="45"/>
    </row>
    <row r="6933" spans="2:3">
      <c r="B6933" s="212"/>
      <c r="C6933" s="45"/>
    </row>
    <row r="6934" spans="2:3">
      <c r="B6934"/>
      <c r="C6934" s="45"/>
    </row>
    <row r="6935" spans="2:3">
      <c r="B6935" s="212"/>
      <c r="C6935" s="45"/>
    </row>
    <row r="6936" spans="2:3">
      <c r="B6936"/>
      <c r="C6936" s="45"/>
    </row>
    <row r="6937" spans="2:3">
      <c r="B6937"/>
      <c r="C6937" s="45"/>
    </row>
    <row r="6938" spans="2:3">
      <c r="B6938" s="212"/>
      <c r="C6938" s="45"/>
    </row>
    <row r="6939" spans="2:3">
      <c r="B6939"/>
      <c r="C6939" s="45"/>
    </row>
    <row r="6940" spans="2:3">
      <c r="B6940"/>
      <c r="C6940" s="45"/>
    </row>
    <row r="6941" spans="2:3">
      <c r="B6941"/>
      <c r="C6941" s="45"/>
    </row>
    <row r="6942" spans="2:3">
      <c r="B6942" s="212"/>
      <c r="C6942" s="45"/>
    </row>
    <row r="6943" spans="2:3">
      <c r="B6943"/>
      <c r="C6943" s="45"/>
    </row>
    <row r="6944" spans="2:3">
      <c r="B6944" s="212"/>
      <c r="C6944" s="45"/>
    </row>
    <row r="6945" spans="2:3">
      <c r="B6945"/>
      <c r="C6945" s="45"/>
    </row>
    <row r="6946" spans="2:3">
      <c r="B6946" s="212"/>
      <c r="C6946" s="45"/>
    </row>
    <row r="6947" spans="2:3">
      <c r="B6947"/>
      <c r="C6947" s="45"/>
    </row>
    <row r="6948" spans="2:3">
      <c r="B6948" s="212"/>
      <c r="C6948" s="45"/>
    </row>
    <row r="6949" spans="2:3">
      <c r="B6949"/>
      <c r="C6949" s="45"/>
    </row>
    <row r="6950" spans="2:3">
      <c r="B6950"/>
      <c r="C6950" s="45"/>
    </row>
    <row r="6951" spans="2:3">
      <c r="B6951"/>
      <c r="C6951" s="45"/>
    </row>
    <row r="6952" spans="2:3">
      <c r="B6952"/>
      <c r="C6952" s="45"/>
    </row>
    <row r="6953" spans="2:3">
      <c r="B6953"/>
      <c r="C6953" s="45"/>
    </row>
    <row r="6954" spans="2:3">
      <c r="B6954"/>
      <c r="C6954" s="45"/>
    </row>
    <row r="6955" spans="2:3">
      <c r="B6955"/>
      <c r="C6955" s="45"/>
    </row>
    <row r="6956" spans="2:3">
      <c r="B6956"/>
      <c r="C6956" s="45"/>
    </row>
    <row r="6957" spans="2:3">
      <c r="B6957"/>
      <c r="C6957" s="45"/>
    </row>
    <row r="6958" spans="2:3">
      <c r="B6958"/>
      <c r="C6958" s="45"/>
    </row>
    <row r="6959" spans="2:3">
      <c r="B6959"/>
      <c r="C6959" s="45"/>
    </row>
    <row r="6960" spans="2:3">
      <c r="B6960"/>
      <c r="C6960" s="45"/>
    </row>
    <row r="6961" spans="2:3">
      <c r="B6961"/>
      <c r="C6961" s="45"/>
    </row>
    <row r="6962" spans="2:3">
      <c r="B6962"/>
      <c r="C6962" s="45"/>
    </row>
    <row r="6963" spans="2:3">
      <c r="B6963"/>
      <c r="C6963" s="45"/>
    </row>
    <row r="6964" spans="2:3">
      <c r="B6964"/>
      <c r="C6964" s="45"/>
    </row>
    <row r="6965" spans="2:3">
      <c r="B6965"/>
      <c r="C6965" s="45"/>
    </row>
    <row r="6966" spans="2:3">
      <c r="B6966"/>
      <c r="C6966" s="45"/>
    </row>
    <row r="6967" spans="2:3">
      <c r="B6967"/>
      <c r="C6967" s="45"/>
    </row>
    <row r="6968" spans="2:3">
      <c r="B6968"/>
      <c r="C6968" s="45"/>
    </row>
    <row r="6969" spans="2:3">
      <c r="B6969" s="212"/>
      <c r="C6969" s="45"/>
    </row>
    <row r="6970" spans="2:3">
      <c r="B6970" s="212"/>
      <c r="C6970" s="45"/>
    </row>
    <row r="6971" spans="2:3">
      <c r="B6971" s="212"/>
      <c r="C6971" s="45"/>
    </row>
    <row r="6972" spans="2:3">
      <c r="B6972"/>
      <c r="C6972" s="45"/>
    </row>
    <row r="6973" spans="2:3">
      <c r="B6973" s="212"/>
      <c r="C6973" s="45"/>
    </row>
    <row r="6974" spans="2:3">
      <c r="B6974"/>
      <c r="C6974" s="45"/>
    </row>
    <row r="6975" spans="2:3">
      <c r="B6975" s="212"/>
      <c r="C6975" s="45"/>
    </row>
    <row r="6976" spans="2:3">
      <c r="B6976" s="212"/>
      <c r="C6976" s="45"/>
    </row>
    <row r="6977" spans="2:3">
      <c r="B6977"/>
      <c r="C6977" s="45"/>
    </row>
    <row r="6978" spans="2:3">
      <c r="B6978"/>
      <c r="C6978" s="45"/>
    </row>
    <row r="6979" spans="2:3">
      <c r="B6979"/>
      <c r="C6979" s="45"/>
    </row>
    <row r="6980" spans="2:3">
      <c r="B6980"/>
      <c r="C6980" s="45"/>
    </row>
    <row r="6981" spans="2:3">
      <c r="B6981"/>
      <c r="C6981" s="45"/>
    </row>
    <row r="6982" spans="2:3">
      <c r="B6982"/>
      <c r="C6982" s="45"/>
    </row>
    <row r="6983" spans="2:3">
      <c r="B6983"/>
      <c r="C6983" s="45"/>
    </row>
    <row r="6984" spans="2:3">
      <c r="B6984" s="212"/>
      <c r="C6984" s="45"/>
    </row>
    <row r="6985" spans="2:3">
      <c r="B6985" s="212"/>
      <c r="C6985" s="45"/>
    </row>
    <row r="6986" spans="2:3">
      <c r="B6986"/>
      <c r="C6986" s="45"/>
    </row>
    <row r="6987" spans="2:3">
      <c r="B6987"/>
      <c r="C6987" s="45"/>
    </row>
    <row r="6988" spans="2:3">
      <c r="B6988" s="213"/>
      <c r="C6988" s="45"/>
    </row>
    <row r="6989" spans="2:3">
      <c r="B6989" s="213"/>
      <c r="C6989" s="45"/>
    </row>
    <row r="6990" spans="2:3">
      <c r="B6990" s="212"/>
      <c r="C6990" s="45"/>
    </row>
    <row r="6991" spans="2:3">
      <c r="B6991" s="212"/>
      <c r="C6991" s="45"/>
    </row>
    <row r="6992" spans="2:3">
      <c r="B6992"/>
      <c r="C6992" s="45"/>
    </row>
    <row r="6993" spans="2:3">
      <c r="B6993" s="212"/>
      <c r="C6993" s="45"/>
    </row>
    <row r="6994" spans="2:3">
      <c r="B6994" s="212"/>
      <c r="C6994" s="45"/>
    </row>
    <row r="6995" spans="2:3">
      <c r="B6995"/>
      <c r="C6995" s="45"/>
    </row>
    <row r="6996" spans="2:3">
      <c r="B6996"/>
      <c r="C6996" s="45"/>
    </row>
    <row r="6997" spans="2:3">
      <c r="B6997" s="212"/>
      <c r="C6997" s="45"/>
    </row>
    <row r="6998" spans="2:3">
      <c r="B6998" s="212"/>
      <c r="C6998" s="45"/>
    </row>
    <row r="6999" spans="2:3">
      <c r="B6999"/>
      <c r="C6999" s="45"/>
    </row>
    <row r="7000" spans="2:3">
      <c r="B7000" s="212"/>
      <c r="C7000" s="45"/>
    </row>
    <row r="7001" spans="2:3">
      <c r="B7001"/>
      <c r="C7001" s="45"/>
    </row>
    <row r="7002" spans="2:3">
      <c r="B7002"/>
      <c r="C7002" s="45"/>
    </row>
    <row r="7003" spans="2:3">
      <c r="B7003"/>
      <c r="C7003" s="45"/>
    </row>
    <row r="7004" spans="2:3">
      <c r="B7004"/>
      <c r="C7004" s="45"/>
    </row>
    <row r="7005" spans="2:3">
      <c r="B7005" s="212"/>
      <c r="C7005" s="45"/>
    </row>
    <row r="7006" spans="2:3">
      <c r="B7006" s="212"/>
      <c r="C7006" s="45"/>
    </row>
    <row r="7007" spans="2:3">
      <c r="B7007"/>
      <c r="C7007" s="45"/>
    </row>
    <row r="7008" spans="2:3">
      <c r="B7008" s="212"/>
      <c r="C7008" s="45"/>
    </row>
    <row r="7009" spans="2:3">
      <c r="B7009"/>
      <c r="C7009" s="45"/>
    </row>
    <row r="7010" spans="2:3">
      <c r="B7010" s="212"/>
      <c r="C7010" s="45"/>
    </row>
    <row r="7011" spans="2:3">
      <c r="B7011" s="212"/>
      <c r="C7011" s="45"/>
    </row>
    <row r="7012" spans="2:3">
      <c r="B7012" s="212"/>
      <c r="C7012" s="45"/>
    </row>
    <row r="7013" spans="2:3">
      <c r="B7013"/>
      <c r="C7013" s="45"/>
    </row>
    <row r="7014" spans="2:3">
      <c r="B7014"/>
      <c r="C7014" s="45"/>
    </row>
    <row r="7015" spans="2:3">
      <c r="B7015"/>
      <c r="C7015" s="45"/>
    </row>
    <row r="7016" spans="2:3">
      <c r="B7016"/>
      <c r="C7016" s="45"/>
    </row>
    <row r="7017" spans="2:3">
      <c r="B7017"/>
      <c r="C7017" s="45"/>
    </row>
    <row r="7018" spans="2:3">
      <c r="B7018" s="212"/>
      <c r="C7018" s="45"/>
    </row>
    <row r="7019" spans="2:3">
      <c r="B7019"/>
      <c r="C7019" s="45"/>
    </row>
    <row r="7020" spans="2:3">
      <c r="B7020"/>
      <c r="C7020" s="45"/>
    </row>
    <row r="7021" spans="2:3">
      <c r="B7021"/>
      <c r="C7021" s="45"/>
    </row>
    <row r="7022" spans="2:3">
      <c r="B7022" s="212"/>
      <c r="C7022" s="45"/>
    </row>
    <row r="7023" spans="2:3">
      <c r="B7023" s="212"/>
      <c r="C7023" s="45"/>
    </row>
    <row r="7024" spans="2:3">
      <c r="B7024"/>
      <c r="C7024" s="45"/>
    </row>
    <row r="7025" spans="2:3">
      <c r="B7025"/>
      <c r="C7025" s="45"/>
    </row>
    <row r="7026" spans="2:3">
      <c r="B7026" s="212"/>
      <c r="C7026" s="45"/>
    </row>
    <row r="7027" spans="2:3">
      <c r="B7027" s="212"/>
      <c r="C7027" s="45"/>
    </row>
    <row r="7028" spans="2:3">
      <c r="B7028"/>
      <c r="C7028" s="45"/>
    </row>
    <row r="7029" spans="2:3">
      <c r="B7029"/>
      <c r="C7029" s="45"/>
    </row>
    <row r="7030" spans="2:3">
      <c r="B7030" s="212"/>
      <c r="C7030" s="45"/>
    </row>
    <row r="7031" spans="2:3">
      <c r="B7031" s="212"/>
      <c r="C7031" s="45"/>
    </row>
    <row r="7032" spans="2:3">
      <c r="B7032"/>
      <c r="C7032" s="45"/>
    </row>
    <row r="7033" spans="2:3">
      <c r="B7033"/>
      <c r="C7033" s="45"/>
    </row>
    <row r="7034" spans="2:3">
      <c r="B7034"/>
      <c r="C7034" s="45"/>
    </row>
    <row r="7035" spans="2:3">
      <c r="B7035" s="212"/>
      <c r="C7035" s="45"/>
    </row>
    <row r="7036" spans="2:3">
      <c r="B7036" s="214"/>
      <c r="C7036" s="45"/>
    </row>
    <row r="7037" spans="2:3">
      <c r="B7037" s="212"/>
      <c r="C7037" s="45"/>
    </row>
    <row r="7038" spans="2:3">
      <c r="B7038"/>
      <c r="C7038" s="45"/>
    </row>
    <row r="7039" spans="2:3">
      <c r="B7039"/>
      <c r="C7039" s="45"/>
    </row>
    <row r="7040" spans="2:3">
      <c r="B7040"/>
      <c r="C7040" s="45"/>
    </row>
    <row r="7041" spans="2:3">
      <c r="B7041"/>
      <c r="C7041" s="45"/>
    </row>
    <row r="7042" spans="2:3">
      <c r="B7042"/>
      <c r="C7042" s="45"/>
    </row>
    <row r="7043" spans="2:3">
      <c r="B7043"/>
      <c r="C7043" s="45"/>
    </row>
    <row r="7044" spans="2:3">
      <c r="B7044"/>
      <c r="C7044" s="45"/>
    </row>
    <row r="7045" spans="2:3">
      <c r="B7045"/>
      <c r="C7045" s="45"/>
    </row>
    <row r="7046" spans="2:3">
      <c r="B7046"/>
      <c r="C7046" s="45"/>
    </row>
    <row r="7047" spans="2:3">
      <c r="B7047"/>
      <c r="C7047" s="45"/>
    </row>
    <row r="7048" spans="2:3">
      <c r="B7048"/>
      <c r="C7048" s="45"/>
    </row>
    <row r="7049" spans="2:3">
      <c r="B7049"/>
      <c r="C7049" s="45"/>
    </row>
    <row r="7050" spans="2:3">
      <c r="B7050"/>
      <c r="C7050" s="45"/>
    </row>
    <row r="7051" spans="2:3">
      <c r="B7051"/>
      <c r="C7051" s="45"/>
    </row>
    <row r="7052" spans="2:3">
      <c r="B7052" s="212"/>
      <c r="C7052" s="45"/>
    </row>
    <row r="7053" spans="2:3">
      <c r="B7053" s="212"/>
      <c r="C7053" s="45"/>
    </row>
    <row r="7054" spans="2:3">
      <c r="B7054"/>
      <c r="C7054" s="45"/>
    </row>
    <row r="7055" spans="2:3">
      <c r="B7055"/>
      <c r="C7055" s="45"/>
    </row>
    <row r="7056" spans="2:3">
      <c r="B7056"/>
      <c r="C7056" s="45"/>
    </row>
    <row r="7057" spans="2:3">
      <c r="B7057"/>
      <c r="C7057" s="45"/>
    </row>
    <row r="7058" spans="2:3">
      <c r="B7058"/>
      <c r="C7058" s="45"/>
    </row>
    <row r="7059" spans="2:3">
      <c r="B7059"/>
      <c r="C7059" s="45"/>
    </row>
    <row r="7060" spans="2:3">
      <c r="B7060"/>
      <c r="C7060" s="45"/>
    </row>
    <row r="7061" spans="2:3">
      <c r="B7061"/>
      <c r="C7061" s="45"/>
    </row>
    <row r="7062" spans="2:3">
      <c r="B7062"/>
      <c r="C7062" s="45"/>
    </row>
    <row r="7063" spans="2:3">
      <c r="B7063"/>
      <c r="C7063" s="45"/>
    </row>
    <row r="7064" spans="2:3">
      <c r="B7064"/>
      <c r="C7064" s="45"/>
    </row>
    <row r="7065" spans="2:3">
      <c r="B7065"/>
      <c r="C7065" s="45"/>
    </row>
    <row r="7066" spans="2:3">
      <c r="B7066"/>
      <c r="C7066" s="45"/>
    </row>
    <row r="7067" spans="2:3">
      <c r="B7067"/>
      <c r="C7067" s="45"/>
    </row>
    <row r="7068" spans="2:3">
      <c r="B7068"/>
      <c r="C7068" s="45"/>
    </row>
    <row r="7069" spans="2:3">
      <c r="B7069"/>
      <c r="C7069" s="45"/>
    </row>
    <row r="7070" spans="2:3">
      <c r="B7070"/>
      <c r="C7070" s="45"/>
    </row>
    <row r="7071" spans="2:3">
      <c r="B7071"/>
      <c r="C7071" s="45"/>
    </row>
    <row r="7072" spans="2:3">
      <c r="B7072"/>
      <c r="C7072" s="45"/>
    </row>
    <row r="7073" spans="2:3">
      <c r="B7073"/>
      <c r="C7073" s="45"/>
    </row>
    <row r="7074" spans="2:3">
      <c r="B7074"/>
      <c r="C7074" s="45"/>
    </row>
    <row r="7075" spans="2:3">
      <c r="B7075"/>
      <c r="C7075" s="45"/>
    </row>
    <row r="7076" spans="2:3">
      <c r="B7076" s="212"/>
      <c r="C7076" s="45"/>
    </row>
    <row r="7077" spans="2:3">
      <c r="B7077"/>
      <c r="C7077" s="45"/>
    </row>
    <row r="7078" spans="2:3">
      <c r="B7078" s="212"/>
      <c r="C7078" s="45"/>
    </row>
    <row r="7079" spans="2:3">
      <c r="B7079"/>
      <c r="C7079" s="45"/>
    </row>
    <row r="7080" spans="2:3">
      <c r="B7080"/>
      <c r="C7080" s="45"/>
    </row>
    <row r="7081" spans="2:3">
      <c r="B7081"/>
      <c r="C7081" s="45"/>
    </row>
    <row r="7082" spans="2:3">
      <c r="B7082" s="212"/>
      <c r="C7082" s="45"/>
    </row>
    <row r="7083" spans="2:3">
      <c r="B7083" s="212"/>
      <c r="C7083" s="45"/>
    </row>
    <row r="7084" spans="2:3">
      <c r="B7084"/>
      <c r="C7084" s="45"/>
    </row>
    <row r="7085" spans="2:3">
      <c r="B7085" s="212"/>
      <c r="C7085" s="45"/>
    </row>
    <row r="7086" spans="2:3">
      <c r="B7086"/>
      <c r="C7086" s="45"/>
    </row>
    <row r="7087" spans="2:3">
      <c r="B7087"/>
      <c r="C7087" s="45"/>
    </row>
    <row r="7088" spans="2:3">
      <c r="B7088"/>
      <c r="C7088" s="45"/>
    </row>
    <row r="7089" spans="2:3">
      <c r="B7089"/>
      <c r="C7089" s="45"/>
    </row>
    <row r="7090" spans="2:3">
      <c r="B7090"/>
      <c r="C7090" s="45"/>
    </row>
    <row r="7091" spans="2:3">
      <c r="B7091"/>
      <c r="C7091" s="45"/>
    </row>
    <row r="7092" spans="2:3">
      <c r="B7092"/>
      <c r="C7092" s="45"/>
    </row>
    <row r="7093" spans="2:3">
      <c r="B7093"/>
      <c r="C7093" s="45"/>
    </row>
    <row r="7094" spans="2:3">
      <c r="B7094"/>
      <c r="C7094" s="45"/>
    </row>
    <row r="7095" spans="2:3">
      <c r="B7095" s="213"/>
      <c r="C7095" s="45"/>
    </row>
    <row r="7096" spans="2:3">
      <c r="B7096"/>
      <c r="C7096" s="45"/>
    </row>
    <row r="7097" spans="2:3">
      <c r="B7097" s="214"/>
      <c r="C7097" s="45"/>
    </row>
    <row r="7098" spans="2:3">
      <c r="B7098"/>
      <c r="C7098" s="45"/>
    </row>
    <row r="7099" spans="2:3">
      <c r="B7099" s="212"/>
      <c r="C7099" s="45"/>
    </row>
    <row r="7100" spans="2:3">
      <c r="B7100" s="212"/>
      <c r="C7100" s="45"/>
    </row>
    <row r="7101" spans="2:3">
      <c r="B7101" s="212"/>
      <c r="C7101" s="45"/>
    </row>
    <row r="7102" spans="2:3">
      <c r="B7102" s="212"/>
      <c r="C7102" s="45"/>
    </row>
    <row r="7103" spans="2:3">
      <c r="B7103"/>
      <c r="C7103" s="45"/>
    </row>
    <row r="7104" spans="2:3">
      <c r="B7104"/>
      <c r="C7104" s="45"/>
    </row>
    <row r="7105" spans="2:3">
      <c r="B7105"/>
      <c r="C7105" s="45"/>
    </row>
    <row r="7106" spans="2:3">
      <c r="B7106"/>
      <c r="C7106" s="45"/>
    </row>
    <row r="7107" spans="2:3">
      <c r="B7107"/>
      <c r="C7107" s="45"/>
    </row>
    <row r="7108" spans="2:3">
      <c r="B7108"/>
      <c r="C7108" s="45"/>
    </row>
    <row r="7109" spans="2:3">
      <c r="B7109"/>
      <c r="C7109" s="45"/>
    </row>
    <row r="7110" spans="2:3">
      <c r="B7110"/>
      <c r="C7110" s="45"/>
    </row>
    <row r="7111" spans="2:3">
      <c r="B7111"/>
      <c r="C7111" s="45"/>
    </row>
    <row r="7112" spans="2:3">
      <c r="B7112"/>
      <c r="C7112" s="45"/>
    </row>
    <row r="7113" spans="2:3">
      <c r="B7113" s="213"/>
      <c r="C7113" s="45"/>
    </row>
    <row r="7114" spans="2:3">
      <c r="B7114" s="212"/>
      <c r="C7114" s="45"/>
    </row>
    <row r="7115" spans="2:3">
      <c r="B7115"/>
      <c r="C7115" s="45"/>
    </row>
    <row r="7116" spans="2:3">
      <c r="B7116"/>
      <c r="C7116" s="45"/>
    </row>
    <row r="7117" spans="2:3">
      <c r="B7117"/>
      <c r="C7117" s="45"/>
    </row>
    <row r="7118" spans="2:3">
      <c r="B7118" s="214"/>
      <c r="C7118" s="45"/>
    </row>
    <row r="7119" spans="2:3">
      <c r="B7119"/>
      <c r="C7119" s="45"/>
    </row>
    <row r="7120" spans="2:3">
      <c r="B7120"/>
      <c r="C7120" s="45"/>
    </row>
    <row r="7121" spans="2:3">
      <c r="B7121"/>
      <c r="C7121" s="45"/>
    </row>
    <row r="7122" spans="2:3">
      <c r="B7122"/>
      <c r="C7122" s="45"/>
    </row>
    <row r="7123" spans="2:3">
      <c r="B7123"/>
      <c r="C7123" s="45"/>
    </row>
    <row r="7124" spans="2:3">
      <c r="B7124"/>
      <c r="C7124" s="45"/>
    </row>
    <row r="7125" spans="2:3">
      <c r="B7125" s="212"/>
      <c r="C7125" s="45"/>
    </row>
    <row r="7126" spans="2:3">
      <c r="B7126"/>
      <c r="C7126" s="45"/>
    </row>
    <row r="7127" spans="2:3">
      <c r="B7127" s="213"/>
      <c r="C7127" s="45"/>
    </row>
    <row r="7128" spans="2:3">
      <c r="B7128" s="212"/>
      <c r="C7128" s="45"/>
    </row>
    <row r="7129" spans="2:3">
      <c r="B7129" s="212"/>
      <c r="C7129" s="45"/>
    </row>
    <row r="7130" spans="2:3">
      <c r="B7130"/>
      <c r="C7130" s="45"/>
    </row>
    <row r="7131" spans="2:3">
      <c r="B7131"/>
      <c r="C7131" s="45"/>
    </row>
    <row r="7132" spans="2:3">
      <c r="B7132"/>
      <c r="C7132" s="45"/>
    </row>
    <row r="7133" spans="2:3">
      <c r="B7133"/>
      <c r="C7133" s="45"/>
    </row>
    <row r="7134" spans="2:3">
      <c r="B7134"/>
      <c r="C7134" s="45"/>
    </row>
    <row r="7135" spans="2:3">
      <c r="B7135" s="212"/>
      <c r="C7135" s="45"/>
    </row>
    <row r="7136" spans="2:3">
      <c r="B7136"/>
      <c r="C7136" s="45"/>
    </row>
    <row r="7137" spans="2:3">
      <c r="B7137" s="212"/>
      <c r="C7137" s="45"/>
    </row>
    <row r="7138" spans="2:3">
      <c r="B7138"/>
      <c r="C7138" s="45"/>
    </row>
    <row r="7139" spans="2:3">
      <c r="B7139"/>
      <c r="C7139" s="45"/>
    </row>
    <row r="7140" spans="2:3">
      <c r="B7140"/>
      <c r="C7140" s="45"/>
    </row>
    <row r="7141" spans="2:3">
      <c r="B7141"/>
      <c r="C7141" s="45"/>
    </row>
    <row r="7142" spans="2:3">
      <c r="B7142"/>
      <c r="C7142" s="45"/>
    </row>
    <row r="7143" spans="2:3">
      <c r="B7143" s="212"/>
      <c r="C7143" s="45"/>
    </row>
    <row r="7144" spans="2:3">
      <c r="B7144"/>
      <c r="C7144" s="45"/>
    </row>
    <row r="7145" spans="2:3">
      <c r="B7145"/>
      <c r="C7145" s="45"/>
    </row>
    <row r="7146" spans="2:3">
      <c r="B7146"/>
      <c r="C7146" s="45"/>
    </row>
    <row r="7147" spans="2:3">
      <c r="B7147"/>
      <c r="C7147" s="45"/>
    </row>
    <row r="7148" spans="2:3">
      <c r="B7148"/>
      <c r="C7148" s="45"/>
    </row>
    <row r="7149" spans="2:3">
      <c r="B7149"/>
      <c r="C7149" s="45"/>
    </row>
    <row r="7150" spans="2:3">
      <c r="B7150"/>
      <c r="C7150" s="45"/>
    </row>
    <row r="7151" spans="2:3">
      <c r="B7151"/>
      <c r="C7151" s="45"/>
    </row>
    <row r="7152" spans="2:3">
      <c r="B7152" s="212"/>
      <c r="C7152" s="45"/>
    </row>
    <row r="7153" spans="2:3">
      <c r="B7153"/>
      <c r="C7153" s="45"/>
    </row>
    <row r="7154" spans="2:3">
      <c r="B7154"/>
      <c r="C7154" s="45"/>
    </row>
    <row r="7155" spans="2:3">
      <c r="B7155"/>
      <c r="C7155" s="45"/>
    </row>
    <row r="7156" spans="2:3">
      <c r="B7156"/>
      <c r="C7156" s="45"/>
    </row>
    <row r="7157" spans="2:3">
      <c r="B7157" s="213"/>
      <c r="C7157" s="45"/>
    </row>
    <row r="7158" spans="2:3">
      <c r="B7158"/>
      <c r="C7158" s="45"/>
    </row>
    <row r="7159" spans="2:3">
      <c r="B7159"/>
      <c r="C7159" s="45"/>
    </row>
    <row r="7160" spans="2:3">
      <c r="B7160"/>
      <c r="C7160" s="45"/>
    </row>
    <row r="7161" spans="2:3">
      <c r="B7161"/>
      <c r="C7161" s="45"/>
    </row>
    <row r="7162" spans="2:3">
      <c r="B7162"/>
      <c r="C7162" s="45"/>
    </row>
    <row r="7163" spans="2:3">
      <c r="B7163"/>
      <c r="C7163" s="45"/>
    </row>
    <row r="7164" spans="2:3">
      <c r="B7164"/>
      <c r="C7164" s="45"/>
    </row>
    <row r="7165" spans="2:3">
      <c r="B7165"/>
      <c r="C7165" s="45"/>
    </row>
    <row r="7166" spans="2:3">
      <c r="B7166"/>
      <c r="C7166" s="45"/>
    </row>
    <row r="7167" spans="2:3">
      <c r="B7167"/>
      <c r="C7167" s="45"/>
    </row>
    <row r="7168" spans="2:3">
      <c r="B7168"/>
      <c r="C7168" s="45"/>
    </row>
    <row r="7169" spans="2:3">
      <c r="B7169" s="213"/>
      <c r="C7169" s="45"/>
    </row>
    <row r="7170" spans="2:3">
      <c r="B7170" s="213"/>
      <c r="C7170" s="45"/>
    </row>
    <row r="7171" spans="2:3">
      <c r="B7171" s="212"/>
      <c r="C7171" s="45"/>
    </row>
    <row r="7172" spans="2:3">
      <c r="B7172" s="212"/>
      <c r="C7172" s="45"/>
    </row>
    <row r="7173" spans="2:3">
      <c r="B7173"/>
      <c r="C7173" s="45"/>
    </row>
    <row r="7174" spans="2:3">
      <c r="B7174" s="214"/>
      <c r="C7174" s="45"/>
    </row>
    <row r="7175" spans="2:3">
      <c r="B7175"/>
      <c r="C7175" s="45"/>
    </row>
    <row r="7176" spans="2:3">
      <c r="B7176"/>
      <c r="C7176" s="45"/>
    </row>
    <row r="7177" spans="2:3">
      <c r="B7177" s="212"/>
      <c r="C7177" s="45"/>
    </row>
    <row r="7178" spans="2:3">
      <c r="B7178" s="212"/>
      <c r="C7178" s="45"/>
    </row>
    <row r="7179" spans="2:3">
      <c r="B7179" s="212"/>
      <c r="C7179" s="45"/>
    </row>
    <row r="7180" spans="2:3">
      <c r="B7180"/>
      <c r="C7180" s="45"/>
    </row>
    <row r="7181" spans="2:3">
      <c r="B7181" s="212"/>
      <c r="C7181" s="45"/>
    </row>
    <row r="7182" spans="2:3">
      <c r="B7182"/>
      <c r="C7182" s="45"/>
    </row>
    <row r="7183" spans="2:3">
      <c r="B7183"/>
      <c r="C7183" s="45"/>
    </row>
    <row r="7184" spans="2:3">
      <c r="B7184"/>
      <c r="C7184" s="45"/>
    </row>
    <row r="7185" spans="2:3">
      <c r="B7185"/>
      <c r="C7185" s="45"/>
    </row>
    <row r="7186" spans="2:3">
      <c r="B7186"/>
      <c r="C7186" s="45"/>
    </row>
    <row r="7187" spans="2:3">
      <c r="B7187"/>
      <c r="C7187" s="45"/>
    </row>
    <row r="7188" spans="2:3">
      <c r="B7188"/>
      <c r="C7188" s="45"/>
    </row>
    <row r="7189" spans="2:3">
      <c r="B7189"/>
      <c r="C7189" s="45"/>
    </row>
    <row r="7190" spans="2:3">
      <c r="B7190"/>
      <c r="C7190" s="45"/>
    </row>
    <row r="7191" spans="2:3">
      <c r="B7191" s="212"/>
      <c r="C7191" s="45"/>
    </row>
    <row r="7192" spans="2:3">
      <c r="B7192"/>
      <c r="C7192" s="45"/>
    </row>
    <row r="7193" spans="2:3">
      <c r="B7193"/>
      <c r="C7193" s="45"/>
    </row>
    <row r="7194" spans="2:3">
      <c r="B7194"/>
      <c r="C7194" s="45"/>
    </row>
    <row r="7195" spans="2:3">
      <c r="B7195" s="212"/>
      <c r="C7195" s="45"/>
    </row>
    <row r="7196" spans="2:3">
      <c r="B7196" s="212"/>
      <c r="C7196" s="45"/>
    </row>
    <row r="7197" spans="2:3">
      <c r="B7197"/>
      <c r="C7197" s="45"/>
    </row>
    <row r="7198" spans="2:3">
      <c r="B7198"/>
      <c r="C7198" s="45"/>
    </row>
    <row r="7199" spans="2:3">
      <c r="B7199"/>
      <c r="C7199" s="45"/>
    </row>
    <row r="7200" spans="2:3">
      <c r="B7200" s="212"/>
      <c r="C7200" s="45"/>
    </row>
    <row r="7201" spans="2:3">
      <c r="B7201"/>
      <c r="C7201" s="45"/>
    </row>
    <row r="7202" spans="2:3">
      <c r="B7202"/>
      <c r="C7202" s="45"/>
    </row>
    <row r="7203" spans="2:3">
      <c r="B7203"/>
      <c r="C7203" s="45"/>
    </row>
    <row r="7204" spans="2:3">
      <c r="B7204"/>
      <c r="C7204" s="45"/>
    </row>
    <row r="7205" spans="2:3">
      <c r="B7205"/>
      <c r="C7205" s="45"/>
    </row>
    <row r="7206" spans="2:3">
      <c r="B7206"/>
      <c r="C7206" s="45"/>
    </row>
    <row r="7207" spans="2:3">
      <c r="B7207"/>
      <c r="C7207" s="45"/>
    </row>
    <row r="7208" spans="2:3">
      <c r="B7208"/>
      <c r="C7208" s="45"/>
    </row>
    <row r="7209" spans="2:3">
      <c r="B7209"/>
      <c r="C7209" s="45"/>
    </row>
    <row r="7210" spans="2:3">
      <c r="B7210"/>
      <c r="C7210" s="45"/>
    </row>
    <row r="7211" spans="2:3">
      <c r="B7211"/>
      <c r="C7211" s="45"/>
    </row>
    <row r="7212" spans="2:3">
      <c r="B7212"/>
      <c r="C7212" s="45"/>
    </row>
    <row r="7213" spans="2:3">
      <c r="B7213"/>
      <c r="C7213" s="45"/>
    </row>
    <row r="7214" spans="2:3">
      <c r="B7214"/>
      <c r="C7214" s="45"/>
    </row>
    <row r="7215" spans="2:3">
      <c r="B7215"/>
      <c r="C7215" s="45"/>
    </row>
    <row r="7216" spans="2:3">
      <c r="B7216"/>
      <c r="C7216" s="45"/>
    </row>
    <row r="7217" spans="2:3">
      <c r="B7217"/>
      <c r="C7217" s="45"/>
    </row>
    <row r="7218" spans="2:3">
      <c r="B7218"/>
      <c r="C7218" s="45"/>
    </row>
    <row r="7219" spans="2:3">
      <c r="B7219"/>
      <c r="C7219" s="45"/>
    </row>
    <row r="7220" spans="2:3">
      <c r="B7220"/>
      <c r="C7220" s="45"/>
    </row>
    <row r="7221" spans="2:3">
      <c r="B7221"/>
      <c r="C7221" s="45"/>
    </row>
    <row r="7222" spans="2:3">
      <c r="B7222"/>
      <c r="C7222" s="45"/>
    </row>
    <row r="7223" spans="2:3">
      <c r="B7223"/>
      <c r="C7223" s="45"/>
    </row>
    <row r="7224" spans="2:3">
      <c r="B7224"/>
      <c r="C7224" s="45"/>
    </row>
    <row r="7225" spans="2:3">
      <c r="B7225"/>
      <c r="C7225" s="45"/>
    </row>
    <row r="7226" spans="2:3">
      <c r="B7226"/>
      <c r="C7226" s="45"/>
    </row>
    <row r="7227" spans="2:3">
      <c r="B7227"/>
      <c r="C7227" s="45"/>
    </row>
    <row r="7228" spans="2:3">
      <c r="B7228"/>
      <c r="C7228" s="45"/>
    </row>
    <row r="7229" spans="2:3">
      <c r="B7229"/>
      <c r="C7229" s="45"/>
    </row>
    <row r="7230" spans="2:3">
      <c r="B7230"/>
      <c r="C7230" s="45"/>
    </row>
    <row r="7231" spans="2:3">
      <c r="B7231"/>
      <c r="C7231" s="45"/>
    </row>
    <row r="7232" spans="2:3">
      <c r="B7232"/>
      <c r="C7232" s="45"/>
    </row>
    <row r="7233" spans="2:3">
      <c r="B7233"/>
      <c r="C7233" s="45"/>
    </row>
    <row r="7234" spans="2:3">
      <c r="B7234"/>
      <c r="C7234" s="45"/>
    </row>
    <row r="7235" spans="2:3">
      <c r="B7235"/>
      <c r="C7235" s="45"/>
    </row>
    <row r="7236" spans="2:3">
      <c r="B7236"/>
      <c r="C7236" s="45"/>
    </row>
    <row r="7237" spans="2:3">
      <c r="B7237"/>
      <c r="C7237" s="45"/>
    </row>
    <row r="7238" spans="2:3">
      <c r="B7238"/>
      <c r="C7238" s="45"/>
    </row>
    <row r="7239" spans="2:3">
      <c r="B7239"/>
      <c r="C7239" s="45"/>
    </row>
    <row r="7240" spans="2:3">
      <c r="B7240"/>
      <c r="C7240" s="45"/>
    </row>
    <row r="7241" spans="2:3">
      <c r="B7241"/>
      <c r="C7241" s="45"/>
    </row>
    <row r="7242" spans="2:3">
      <c r="B7242"/>
      <c r="C7242" s="45"/>
    </row>
    <row r="7243" spans="2:3">
      <c r="B7243"/>
      <c r="C7243" s="45"/>
    </row>
    <row r="7244" spans="2:3">
      <c r="B7244"/>
      <c r="C7244" s="45"/>
    </row>
    <row r="7245" spans="2:3">
      <c r="B7245"/>
      <c r="C7245" s="45"/>
    </row>
    <row r="7246" spans="2:3">
      <c r="B7246"/>
      <c r="C7246" s="45"/>
    </row>
    <row r="7247" spans="2:3">
      <c r="B7247"/>
      <c r="C7247" s="45"/>
    </row>
    <row r="7248" spans="2:3">
      <c r="B7248"/>
      <c r="C7248" s="45"/>
    </row>
    <row r="7249" spans="2:3">
      <c r="B7249"/>
      <c r="C7249" s="45"/>
    </row>
    <row r="7250" spans="2:3">
      <c r="B7250"/>
      <c r="C7250" s="45"/>
    </row>
    <row r="7251" spans="2:3">
      <c r="B7251"/>
      <c r="C7251" s="45"/>
    </row>
    <row r="7252" spans="2:3">
      <c r="B7252"/>
      <c r="C7252" s="45"/>
    </row>
    <row r="7253" spans="2:3">
      <c r="B7253"/>
      <c r="C7253" s="45"/>
    </row>
    <row r="7254" spans="2:3">
      <c r="B7254"/>
      <c r="C7254" s="45"/>
    </row>
    <row r="7255" spans="2:3">
      <c r="B7255"/>
      <c r="C7255" s="45"/>
    </row>
    <row r="7256" spans="2:3">
      <c r="B7256"/>
      <c r="C7256" s="45"/>
    </row>
    <row r="7257" spans="2:3">
      <c r="B7257"/>
      <c r="C7257" s="45"/>
    </row>
    <row r="7258" spans="2:3">
      <c r="B7258"/>
      <c r="C7258" s="45"/>
    </row>
    <row r="7259" spans="2:3">
      <c r="B7259"/>
      <c r="C7259" s="45"/>
    </row>
    <row r="7260" spans="2:3">
      <c r="B7260"/>
      <c r="C7260" s="45"/>
    </row>
    <row r="7261" spans="2:3">
      <c r="B7261"/>
      <c r="C7261" s="45"/>
    </row>
    <row r="7262" spans="2:3">
      <c r="B7262"/>
      <c r="C7262" s="45"/>
    </row>
    <row r="7263" spans="2:3">
      <c r="B7263"/>
      <c r="C7263" s="45"/>
    </row>
    <row r="7264" spans="2:3">
      <c r="B7264"/>
      <c r="C7264" s="45"/>
    </row>
    <row r="7265" spans="2:3">
      <c r="B7265"/>
      <c r="C7265" s="45"/>
    </row>
    <row r="7266" spans="2:3">
      <c r="B7266"/>
      <c r="C7266" s="45"/>
    </row>
    <row r="7267" spans="2:3">
      <c r="B7267"/>
      <c r="C7267" s="45"/>
    </row>
    <row r="7268" spans="2:3">
      <c r="B7268"/>
      <c r="C7268" s="45"/>
    </row>
    <row r="7269" spans="2:3">
      <c r="B7269"/>
      <c r="C7269" s="45"/>
    </row>
    <row r="7270" spans="2:3">
      <c r="B7270"/>
      <c r="C7270" s="45"/>
    </row>
    <row r="7271" spans="2:3">
      <c r="B7271"/>
      <c r="C7271" s="45"/>
    </row>
    <row r="7272" spans="2:3">
      <c r="B7272"/>
      <c r="C7272" s="45"/>
    </row>
    <row r="7273" spans="2:3">
      <c r="B7273"/>
      <c r="C7273" s="45"/>
    </row>
    <row r="7274" spans="2:3">
      <c r="B7274"/>
      <c r="C7274" s="45"/>
    </row>
    <row r="7275" spans="2:3">
      <c r="B7275"/>
      <c r="C7275" s="45"/>
    </row>
    <row r="7276" spans="2:3">
      <c r="B7276"/>
      <c r="C7276" s="45"/>
    </row>
    <row r="7277" spans="2:3">
      <c r="B7277"/>
      <c r="C7277" s="45"/>
    </row>
    <row r="7278" spans="2:3">
      <c r="B7278"/>
      <c r="C7278" s="45"/>
    </row>
    <row r="7279" spans="2:3">
      <c r="B7279"/>
      <c r="C7279" s="45"/>
    </row>
    <row r="7280" spans="2:3">
      <c r="B7280"/>
      <c r="C7280" s="45"/>
    </row>
    <row r="7281" spans="2:3">
      <c r="B7281"/>
      <c r="C7281" s="45"/>
    </row>
    <row r="7282" spans="2:3">
      <c r="B7282"/>
      <c r="C7282" s="45"/>
    </row>
    <row r="7283" spans="2:3">
      <c r="B7283"/>
      <c r="C7283" s="45"/>
    </row>
    <row r="7284" spans="2:3">
      <c r="B7284"/>
      <c r="C7284" s="45"/>
    </row>
    <row r="7285" spans="2:3">
      <c r="B7285"/>
      <c r="C7285" s="45"/>
    </row>
    <row r="7286" spans="2:3">
      <c r="B7286"/>
      <c r="C7286" s="45"/>
    </row>
    <row r="7287" spans="2:3">
      <c r="B7287"/>
      <c r="C7287" s="45"/>
    </row>
    <row r="7288" spans="2:3">
      <c r="B7288"/>
      <c r="C7288" s="45"/>
    </row>
    <row r="7289" spans="2:3">
      <c r="B7289"/>
      <c r="C7289" s="45"/>
    </row>
    <row r="7290" spans="2:3">
      <c r="B7290"/>
      <c r="C7290" s="45"/>
    </row>
    <row r="7291" spans="2:3">
      <c r="B7291"/>
      <c r="C7291" s="45"/>
    </row>
    <row r="7292" spans="2:3">
      <c r="B7292"/>
      <c r="C7292" s="45"/>
    </row>
    <row r="7293" spans="2:3">
      <c r="B7293"/>
      <c r="C7293" s="45"/>
    </row>
    <row r="7294" spans="2:3">
      <c r="B7294"/>
      <c r="C7294" s="45"/>
    </row>
    <row r="7295" spans="2:3">
      <c r="B7295"/>
      <c r="C7295" s="45"/>
    </row>
    <row r="7296" spans="2:3">
      <c r="B7296"/>
      <c r="C7296" s="45"/>
    </row>
    <row r="7297" spans="2:3">
      <c r="B7297"/>
      <c r="C7297" s="45"/>
    </row>
    <row r="7298" spans="2:3">
      <c r="B7298"/>
      <c r="C7298" s="45"/>
    </row>
    <row r="7299" spans="2:3">
      <c r="B7299"/>
      <c r="C7299" s="45"/>
    </row>
    <row r="7300" spans="2:3">
      <c r="B7300"/>
      <c r="C7300" s="45"/>
    </row>
    <row r="7301" spans="2:3">
      <c r="B7301"/>
      <c r="C7301" s="45"/>
    </row>
    <row r="7302" spans="2:3">
      <c r="B7302"/>
      <c r="C7302" s="45"/>
    </row>
    <row r="7303" spans="2:3">
      <c r="B7303"/>
      <c r="C7303" s="45"/>
    </row>
    <row r="7304" spans="2:3">
      <c r="B7304"/>
      <c r="C7304" s="45"/>
    </row>
    <row r="7305" spans="2:3">
      <c r="B7305"/>
      <c r="C7305" s="45"/>
    </row>
    <row r="7306" spans="2:3">
      <c r="B7306"/>
      <c r="C7306" s="45"/>
    </row>
    <row r="7307" spans="2:3">
      <c r="B7307"/>
      <c r="C7307" s="45"/>
    </row>
    <row r="7308" spans="2:3">
      <c r="B7308"/>
      <c r="C7308" s="45"/>
    </row>
    <row r="7309" spans="2:3">
      <c r="B7309"/>
      <c r="C7309" s="45"/>
    </row>
    <row r="7310" spans="2:3">
      <c r="B7310"/>
      <c r="C7310" s="45"/>
    </row>
    <row r="7311" spans="2:3">
      <c r="B7311"/>
      <c r="C7311" s="45"/>
    </row>
    <row r="7312" spans="2:3">
      <c r="B7312"/>
      <c r="C7312" s="45"/>
    </row>
    <row r="7313" spans="2:3">
      <c r="B7313"/>
      <c r="C7313" s="45"/>
    </row>
    <row r="7314" spans="2:3">
      <c r="B7314"/>
      <c r="C7314" s="45"/>
    </row>
    <row r="7315" spans="2:3">
      <c r="B7315"/>
      <c r="C7315" s="45"/>
    </row>
    <row r="7316" spans="2:3">
      <c r="B7316"/>
      <c r="C7316" s="45"/>
    </row>
    <row r="7317" spans="2:3">
      <c r="B7317"/>
      <c r="C7317" s="45"/>
    </row>
    <row r="7318" spans="2:3">
      <c r="B7318"/>
      <c r="C7318" s="45"/>
    </row>
    <row r="7319" spans="2:3">
      <c r="B7319"/>
      <c r="C7319" s="45"/>
    </row>
    <row r="7320" spans="2:3">
      <c r="B7320"/>
      <c r="C7320" s="45"/>
    </row>
    <row r="7321" spans="2:3">
      <c r="B7321"/>
      <c r="C7321" s="45"/>
    </row>
    <row r="7322" spans="2:3">
      <c r="B7322"/>
      <c r="C7322" s="45"/>
    </row>
    <row r="7323" spans="2:3">
      <c r="B7323"/>
      <c r="C7323" s="45"/>
    </row>
    <row r="7324" spans="2:3">
      <c r="B7324"/>
      <c r="C7324" s="45"/>
    </row>
    <row r="7325" spans="2:3">
      <c r="B7325"/>
      <c r="C7325" s="45"/>
    </row>
    <row r="7326" spans="2:3">
      <c r="B7326"/>
      <c r="C7326" s="45"/>
    </row>
    <row r="7327" spans="2:3">
      <c r="B7327"/>
      <c r="C7327" s="45"/>
    </row>
    <row r="7328" spans="2:3">
      <c r="B7328"/>
      <c r="C7328" s="45"/>
    </row>
    <row r="7329" spans="2:3">
      <c r="B7329"/>
      <c r="C7329" s="45"/>
    </row>
    <row r="7330" spans="2:3">
      <c r="B7330"/>
      <c r="C7330" s="45"/>
    </row>
    <row r="7331" spans="2:3">
      <c r="B7331"/>
      <c r="C7331" s="45"/>
    </row>
    <row r="7332" spans="2:3">
      <c r="B7332"/>
      <c r="C7332" s="45"/>
    </row>
    <row r="7333" spans="2:3">
      <c r="B7333"/>
      <c r="C7333" s="45"/>
    </row>
    <row r="7334" spans="2:3">
      <c r="B7334"/>
      <c r="C7334" s="45"/>
    </row>
    <row r="7335" spans="2:3">
      <c r="B7335"/>
      <c r="C7335" s="45"/>
    </row>
    <row r="7336" spans="2:3">
      <c r="B7336"/>
      <c r="C7336" s="45"/>
    </row>
    <row r="7337" spans="2:3">
      <c r="B7337"/>
      <c r="C7337" s="45"/>
    </row>
    <row r="7338" spans="2:3">
      <c r="B7338"/>
      <c r="C7338" s="45"/>
    </row>
    <row r="7339" spans="2:3">
      <c r="B7339"/>
      <c r="C7339" s="45"/>
    </row>
    <row r="7340" spans="2:3">
      <c r="B7340"/>
      <c r="C7340" s="45"/>
    </row>
    <row r="7341" spans="2:3">
      <c r="B7341"/>
      <c r="C7341" s="45"/>
    </row>
    <row r="7342" spans="2:3">
      <c r="B7342"/>
      <c r="C7342" s="45"/>
    </row>
    <row r="7343" spans="2:3">
      <c r="B7343"/>
      <c r="C7343" s="45"/>
    </row>
    <row r="7344" spans="2:3">
      <c r="B7344"/>
      <c r="C7344" s="45"/>
    </row>
    <row r="7345" spans="2:3">
      <c r="B7345"/>
      <c r="C7345" s="45"/>
    </row>
    <row r="7346" spans="2:3">
      <c r="B7346"/>
      <c r="C7346" s="45"/>
    </row>
    <row r="7347" spans="2:3">
      <c r="B7347"/>
      <c r="C7347" s="45"/>
    </row>
    <row r="7348" spans="2:3">
      <c r="B7348"/>
      <c r="C7348" s="45"/>
    </row>
    <row r="7349" spans="2:3">
      <c r="B7349"/>
      <c r="C7349" s="45"/>
    </row>
    <row r="7350" spans="2:3">
      <c r="B7350"/>
      <c r="C7350" s="45"/>
    </row>
    <row r="7351" spans="2:3">
      <c r="B7351"/>
      <c r="C7351" s="45"/>
    </row>
    <row r="7352" spans="2:3">
      <c r="B7352"/>
      <c r="C7352" s="45"/>
    </row>
    <row r="7353" spans="2:3">
      <c r="B7353"/>
      <c r="C7353" s="45"/>
    </row>
    <row r="7354" spans="2:3">
      <c r="B7354"/>
      <c r="C7354" s="45"/>
    </row>
    <row r="7355" spans="2:3">
      <c r="B7355"/>
      <c r="C7355" s="45"/>
    </row>
    <row r="7356" spans="2:3">
      <c r="B7356"/>
      <c r="C7356" s="45"/>
    </row>
    <row r="7357" spans="2:3">
      <c r="B7357"/>
      <c r="C7357" s="45"/>
    </row>
    <row r="7358" spans="2:3">
      <c r="B7358"/>
      <c r="C7358" s="45"/>
    </row>
    <row r="7359" spans="2:3">
      <c r="B7359"/>
      <c r="C7359" s="45"/>
    </row>
    <row r="7360" spans="2:3">
      <c r="B7360"/>
      <c r="C7360" s="45"/>
    </row>
    <row r="7361" spans="2:3">
      <c r="B7361"/>
      <c r="C7361" s="45"/>
    </row>
    <row r="7362" spans="2:3">
      <c r="B7362"/>
      <c r="C7362" s="45"/>
    </row>
    <row r="7363" spans="2:3">
      <c r="B7363"/>
      <c r="C7363" s="45"/>
    </row>
    <row r="7364" spans="2:3">
      <c r="B7364"/>
      <c r="C7364" s="45"/>
    </row>
    <row r="7365" spans="2:3">
      <c r="B7365"/>
      <c r="C7365" s="45"/>
    </row>
    <row r="7366" spans="2:3">
      <c r="B7366"/>
      <c r="C7366" s="45"/>
    </row>
    <row r="7367" spans="2:3">
      <c r="B7367"/>
      <c r="C7367" s="45"/>
    </row>
    <row r="7368" spans="2:3">
      <c r="B7368"/>
      <c r="C7368" s="45"/>
    </row>
    <row r="7369" spans="2:3">
      <c r="B7369"/>
      <c r="C7369" s="45"/>
    </row>
    <row r="7370" spans="2:3">
      <c r="B7370"/>
      <c r="C7370" s="45"/>
    </row>
    <row r="7371" spans="2:3">
      <c r="B7371"/>
      <c r="C7371" s="45"/>
    </row>
    <row r="7372" spans="2:3">
      <c r="B7372"/>
      <c r="C7372" s="45"/>
    </row>
    <row r="7373" spans="2:3">
      <c r="B7373"/>
      <c r="C7373" s="45"/>
    </row>
    <row r="7374" spans="2:3">
      <c r="B7374"/>
      <c r="C7374" s="45"/>
    </row>
    <row r="7375" spans="2:3">
      <c r="B7375"/>
      <c r="C7375" s="45"/>
    </row>
    <row r="7376" spans="2:3">
      <c r="B7376"/>
      <c r="C7376" s="45"/>
    </row>
    <row r="7377" spans="2:3">
      <c r="B7377"/>
      <c r="C7377" s="45"/>
    </row>
    <row r="7378" spans="2:3">
      <c r="B7378"/>
      <c r="C7378" s="45"/>
    </row>
    <row r="7379" spans="2:3">
      <c r="B7379"/>
      <c r="C7379" s="45"/>
    </row>
    <row r="7380" spans="2:3">
      <c r="B7380"/>
      <c r="C7380" s="45"/>
    </row>
    <row r="7381" spans="2:3">
      <c r="B7381"/>
      <c r="C7381" s="45"/>
    </row>
    <row r="7382" spans="2:3">
      <c r="B7382"/>
      <c r="C7382" s="45"/>
    </row>
    <row r="7383" spans="2:3">
      <c r="B7383"/>
      <c r="C7383" s="45"/>
    </row>
    <row r="7384" spans="2:3">
      <c r="B7384"/>
      <c r="C7384" s="45"/>
    </row>
    <row r="7385" spans="2:3">
      <c r="B7385"/>
      <c r="C7385" s="45"/>
    </row>
    <row r="7386" spans="2:3">
      <c r="B7386"/>
      <c r="C7386" s="45"/>
    </row>
    <row r="7387" spans="2:3">
      <c r="B7387"/>
      <c r="C7387" s="45"/>
    </row>
    <row r="7388" spans="2:3">
      <c r="B7388"/>
      <c r="C7388" s="45"/>
    </row>
    <row r="7389" spans="2:3">
      <c r="B7389"/>
      <c r="C7389" s="45"/>
    </row>
    <row r="7390" spans="2:3">
      <c r="B7390"/>
      <c r="C7390" s="45"/>
    </row>
    <row r="7391" spans="2:3">
      <c r="B7391"/>
      <c r="C7391" s="45"/>
    </row>
    <row r="7392" spans="2:3">
      <c r="B7392"/>
      <c r="C7392" s="45"/>
    </row>
    <row r="7393" spans="2:3">
      <c r="B7393"/>
      <c r="C7393" s="45"/>
    </row>
    <row r="7394" spans="2:3">
      <c r="B7394"/>
      <c r="C7394" s="45"/>
    </row>
    <row r="7395" spans="2:3">
      <c r="B7395"/>
      <c r="C7395" s="45"/>
    </row>
    <row r="7396" spans="2:3">
      <c r="B7396"/>
      <c r="C7396" s="45"/>
    </row>
    <row r="7397" spans="2:3">
      <c r="B7397"/>
      <c r="C7397" s="45"/>
    </row>
    <row r="7398" spans="2:3">
      <c r="B7398"/>
      <c r="C7398" s="45"/>
    </row>
    <row r="7399" spans="2:3">
      <c r="B7399"/>
      <c r="C7399" s="45"/>
    </row>
    <row r="7400" spans="2:3">
      <c r="B7400"/>
      <c r="C7400" s="45"/>
    </row>
    <row r="7401" spans="2:3">
      <c r="B7401"/>
      <c r="C7401" s="45"/>
    </row>
    <row r="7402" spans="2:3">
      <c r="B7402"/>
      <c r="C7402" s="45"/>
    </row>
    <row r="7403" spans="2:3">
      <c r="B7403"/>
      <c r="C7403" s="45"/>
    </row>
    <row r="7404" spans="2:3">
      <c r="B7404"/>
      <c r="C7404" s="45"/>
    </row>
    <row r="7405" spans="2:3">
      <c r="B7405"/>
      <c r="C7405" s="45"/>
    </row>
    <row r="7406" spans="2:3">
      <c r="B7406"/>
      <c r="C7406" s="45"/>
    </row>
    <row r="7407" spans="2:3">
      <c r="B7407"/>
      <c r="C7407" s="45"/>
    </row>
    <row r="7408" spans="2:3">
      <c r="B7408"/>
      <c r="C7408" s="45"/>
    </row>
    <row r="7409" spans="2:3">
      <c r="B7409"/>
      <c r="C7409" s="45"/>
    </row>
    <row r="7410" spans="2:3">
      <c r="B7410"/>
      <c r="C7410" s="45"/>
    </row>
    <row r="7411" spans="2:3">
      <c r="B7411"/>
      <c r="C7411" s="45"/>
    </row>
    <row r="7412" spans="2:3">
      <c r="B7412"/>
      <c r="C7412" s="45"/>
    </row>
    <row r="7413" spans="2:3">
      <c r="B7413"/>
      <c r="C7413" s="45"/>
    </row>
    <row r="7414" spans="2:3">
      <c r="B7414"/>
      <c r="C7414" s="45"/>
    </row>
    <row r="7415" spans="2:3">
      <c r="B7415"/>
      <c r="C7415" s="45"/>
    </row>
    <row r="7416" spans="2:3">
      <c r="B7416"/>
      <c r="C7416" s="45"/>
    </row>
    <row r="7417" spans="2:3">
      <c r="B7417"/>
      <c r="C7417" s="45"/>
    </row>
    <row r="7418" spans="2:3">
      <c r="B7418"/>
      <c r="C7418" s="45"/>
    </row>
    <row r="7419" spans="2:3">
      <c r="B7419"/>
      <c r="C7419" s="45"/>
    </row>
    <row r="7420" spans="2:3">
      <c r="B7420"/>
      <c r="C7420" s="45"/>
    </row>
    <row r="7421" spans="2:3">
      <c r="B7421"/>
      <c r="C7421" s="45"/>
    </row>
    <row r="7422" spans="2:3">
      <c r="B7422"/>
      <c r="C7422" s="45"/>
    </row>
    <row r="7423" spans="2:3">
      <c r="B7423"/>
      <c r="C7423" s="45"/>
    </row>
    <row r="7424" spans="2:3">
      <c r="B7424"/>
      <c r="C7424" s="45"/>
    </row>
    <row r="7425" spans="2:3">
      <c r="B7425"/>
      <c r="C7425" s="45"/>
    </row>
    <row r="7426" spans="2:3">
      <c r="B7426"/>
      <c r="C7426" s="45"/>
    </row>
    <row r="7427" spans="2:3">
      <c r="B7427"/>
      <c r="C7427" s="45"/>
    </row>
    <row r="7428" spans="2:3">
      <c r="B7428"/>
      <c r="C7428" s="45"/>
    </row>
    <row r="7429" spans="2:3">
      <c r="B7429"/>
      <c r="C7429" s="45"/>
    </row>
    <row r="7430" spans="2:3">
      <c r="B7430"/>
      <c r="C7430" s="45"/>
    </row>
    <row r="7431" spans="2:3">
      <c r="B7431"/>
      <c r="C7431" s="45"/>
    </row>
    <row r="7432" spans="2:3">
      <c r="B7432"/>
      <c r="C7432" s="45"/>
    </row>
    <row r="7433" spans="2:3">
      <c r="B7433"/>
      <c r="C7433" s="45"/>
    </row>
    <row r="7434" spans="2:3">
      <c r="B7434"/>
      <c r="C7434" s="45"/>
    </row>
    <row r="7435" spans="2:3">
      <c r="B7435"/>
      <c r="C7435" s="45"/>
    </row>
    <row r="7436" spans="2:3">
      <c r="B7436"/>
      <c r="C7436" s="45"/>
    </row>
    <row r="7437" spans="2:3">
      <c r="B7437"/>
      <c r="C7437" s="45"/>
    </row>
    <row r="7438" spans="2:3">
      <c r="B7438"/>
      <c r="C7438" s="45"/>
    </row>
    <row r="7439" spans="2:3">
      <c r="B7439"/>
      <c r="C7439" s="45"/>
    </row>
    <row r="7440" spans="2:3">
      <c r="B7440"/>
      <c r="C7440" s="45"/>
    </row>
    <row r="7441" spans="2:3">
      <c r="B7441"/>
      <c r="C7441" s="45"/>
    </row>
    <row r="7442" spans="2:3">
      <c r="B7442"/>
      <c r="C7442" s="45"/>
    </row>
    <row r="7443" spans="2:3">
      <c r="B7443"/>
      <c r="C7443" s="45"/>
    </row>
    <row r="7444" spans="2:3">
      <c r="B7444"/>
      <c r="C7444" s="45"/>
    </row>
    <row r="7445" spans="2:3">
      <c r="B7445"/>
      <c r="C7445" s="45"/>
    </row>
    <row r="7446" spans="2:3">
      <c r="B7446"/>
      <c r="C7446" s="45"/>
    </row>
    <row r="7447" spans="2:3">
      <c r="B7447"/>
      <c r="C7447" s="45"/>
    </row>
    <row r="7448" spans="2:3">
      <c r="B7448"/>
      <c r="C7448" s="45"/>
    </row>
    <row r="7449" spans="2:3">
      <c r="B7449"/>
      <c r="C7449" s="45"/>
    </row>
    <row r="7450" spans="2:3">
      <c r="B7450"/>
      <c r="C7450" s="45"/>
    </row>
    <row r="7451" spans="2:3">
      <c r="B7451"/>
      <c r="C7451" s="45"/>
    </row>
    <row r="7452" spans="2:3">
      <c r="B7452"/>
      <c r="C7452" s="45"/>
    </row>
    <row r="7453" spans="2:3">
      <c r="B7453"/>
      <c r="C7453" s="45"/>
    </row>
    <row r="7454" spans="2:3">
      <c r="B7454"/>
      <c r="C7454" s="45"/>
    </row>
    <row r="7455" spans="2:3">
      <c r="B7455"/>
      <c r="C7455" s="45"/>
    </row>
    <row r="7456" spans="2:3">
      <c r="B7456"/>
      <c r="C7456" s="45"/>
    </row>
    <row r="7457" spans="2:3">
      <c r="B7457"/>
      <c r="C7457" s="45"/>
    </row>
    <row r="7458" spans="2:3">
      <c r="B7458"/>
      <c r="C7458" s="45"/>
    </row>
    <row r="7459" spans="2:3">
      <c r="B7459"/>
      <c r="C7459" s="45"/>
    </row>
    <row r="7460" spans="2:3">
      <c r="B7460"/>
      <c r="C7460" s="45"/>
    </row>
    <row r="7461" spans="2:3">
      <c r="B7461"/>
      <c r="C7461" s="45"/>
    </row>
    <row r="7462" spans="2:3">
      <c r="B7462"/>
      <c r="C7462" s="45"/>
    </row>
    <row r="7463" spans="2:3">
      <c r="B7463" s="212"/>
      <c r="C7463" s="45"/>
    </row>
    <row r="7464" spans="2:3">
      <c r="B7464" s="212"/>
      <c r="C7464" s="45"/>
    </row>
    <row r="7465" spans="2:3">
      <c r="B7465"/>
      <c r="C7465" s="45"/>
    </row>
    <row r="7466" spans="2:3">
      <c r="B7466" s="212"/>
      <c r="C7466" s="45"/>
    </row>
    <row r="7467" spans="2:3">
      <c r="B7467" s="212"/>
      <c r="C7467" s="45"/>
    </row>
    <row r="7468" spans="2:3">
      <c r="B7468" s="214"/>
      <c r="C7468" s="45"/>
    </row>
    <row r="7469" spans="2:3">
      <c r="B7469" s="212"/>
      <c r="C7469" s="45"/>
    </row>
    <row r="7470" spans="2:3">
      <c r="B7470" s="212"/>
      <c r="C7470" s="45"/>
    </row>
    <row r="7471" spans="2:3">
      <c r="B7471" s="212"/>
      <c r="C7471" s="45"/>
    </row>
    <row r="7472" spans="2:3">
      <c r="B7472"/>
      <c r="C7472" s="45"/>
    </row>
    <row r="7473" spans="2:3">
      <c r="B7473" s="212"/>
      <c r="C7473" s="45"/>
    </row>
    <row r="7474" spans="2:3">
      <c r="B7474" s="212"/>
      <c r="C7474" s="45"/>
    </row>
    <row r="7475" spans="2:3">
      <c r="B7475" s="212"/>
      <c r="C7475" s="45"/>
    </row>
    <row r="7476" spans="2:3">
      <c r="B7476" s="212"/>
      <c r="C7476" s="45"/>
    </row>
    <row r="7477" spans="2:3">
      <c r="B7477" s="212"/>
      <c r="C7477" s="45"/>
    </row>
    <row r="7478" spans="2:3">
      <c r="B7478"/>
      <c r="C7478" s="45"/>
    </row>
    <row r="7479" spans="2:3">
      <c r="B7479" s="212"/>
      <c r="C7479" s="45"/>
    </row>
    <row r="7480" spans="2:3">
      <c r="B7480" s="212"/>
      <c r="C7480" s="45"/>
    </row>
    <row r="7481" spans="2:3">
      <c r="B7481" s="212"/>
      <c r="C7481" s="45"/>
    </row>
    <row r="7482" spans="2:3">
      <c r="B7482" s="213"/>
      <c r="C7482" s="45"/>
    </row>
    <row r="7483" spans="2:3">
      <c r="B7483" s="212"/>
      <c r="C7483" s="45"/>
    </row>
    <row r="7484" spans="2:3">
      <c r="B7484"/>
      <c r="C7484" s="45"/>
    </row>
    <row r="7485" spans="2:3">
      <c r="B7485" s="212"/>
      <c r="C7485" s="45"/>
    </row>
    <row r="7486" spans="2:3">
      <c r="B7486" s="212"/>
      <c r="C7486" s="45"/>
    </row>
    <row r="7487" spans="2:3">
      <c r="B7487" s="212"/>
      <c r="C7487" s="45"/>
    </row>
    <row r="7488" spans="2:3">
      <c r="B7488" s="212"/>
      <c r="C7488" s="45"/>
    </row>
    <row r="7489" spans="2:3">
      <c r="B7489"/>
      <c r="C7489" s="45"/>
    </row>
    <row r="7490" spans="2:3">
      <c r="B7490" s="212"/>
      <c r="C7490" s="45"/>
    </row>
    <row r="7491" spans="2:3">
      <c r="B7491" s="212"/>
      <c r="C7491" s="45"/>
    </row>
    <row r="7492" spans="2:3">
      <c r="B7492" s="212"/>
      <c r="C7492" s="45"/>
    </row>
    <row r="7493" spans="2:3">
      <c r="B7493" s="212"/>
      <c r="C7493" s="45"/>
    </row>
    <row r="7494" spans="2:3">
      <c r="B7494" s="212"/>
      <c r="C7494" s="45"/>
    </row>
    <row r="7495" spans="2:3">
      <c r="B7495"/>
      <c r="C7495" s="45"/>
    </row>
    <row r="7496" spans="2:3">
      <c r="B7496" s="212"/>
      <c r="C7496" s="45"/>
    </row>
    <row r="7497" spans="2:3">
      <c r="B7497"/>
      <c r="C7497" s="45"/>
    </row>
    <row r="7498" spans="2:3">
      <c r="B7498"/>
      <c r="C7498" s="45"/>
    </row>
    <row r="7499" spans="2:3">
      <c r="B7499" s="212"/>
      <c r="C7499" s="45"/>
    </row>
    <row r="7500" spans="2:3">
      <c r="B7500" s="212"/>
      <c r="C7500" s="45"/>
    </row>
    <row r="7501" spans="2:3">
      <c r="B7501" s="212"/>
      <c r="C7501" s="45"/>
    </row>
    <row r="7502" spans="2:3">
      <c r="B7502" s="212"/>
      <c r="C7502" s="45"/>
    </row>
    <row r="7503" spans="2:3">
      <c r="B7503" s="212"/>
      <c r="C7503" s="45"/>
    </row>
    <row r="7504" spans="2:3">
      <c r="B7504" s="212"/>
      <c r="C7504" s="45"/>
    </row>
    <row r="7505" spans="2:3">
      <c r="B7505"/>
      <c r="C7505" s="45"/>
    </row>
    <row r="7506" spans="2:3">
      <c r="B7506" s="212"/>
      <c r="C7506" s="45"/>
    </row>
    <row r="7507" spans="2:3">
      <c r="B7507" s="212"/>
      <c r="C7507" s="45"/>
    </row>
    <row r="7508" spans="2:3">
      <c r="B7508" s="212"/>
      <c r="C7508" s="45"/>
    </row>
    <row r="7509" spans="2:3">
      <c r="B7509" s="212"/>
      <c r="C7509" s="45"/>
    </row>
    <row r="7510" spans="2:3">
      <c r="B7510"/>
      <c r="C7510" s="45"/>
    </row>
    <row r="7511" spans="2:3">
      <c r="B7511"/>
      <c r="C7511" s="45"/>
    </row>
    <row r="7512" spans="2:3">
      <c r="B7512"/>
      <c r="C7512" s="45"/>
    </row>
    <row r="7513" spans="2:3">
      <c r="B7513"/>
      <c r="C7513" s="45"/>
    </row>
    <row r="7514" spans="2:3">
      <c r="B7514"/>
      <c r="C7514" s="45"/>
    </row>
    <row r="7515" spans="2:3">
      <c r="B7515"/>
      <c r="C7515" s="45"/>
    </row>
    <row r="7516" spans="2:3">
      <c r="B7516"/>
      <c r="C7516" s="45"/>
    </row>
    <row r="7517" spans="2:3">
      <c r="B7517"/>
      <c r="C7517" s="45"/>
    </row>
    <row r="7518" spans="2:3">
      <c r="B7518" s="212"/>
      <c r="C7518" s="45"/>
    </row>
    <row r="7519" spans="2:3">
      <c r="B7519" s="212"/>
      <c r="C7519" s="45"/>
    </row>
    <row r="7520" spans="2:3">
      <c r="B7520" s="212"/>
      <c r="C7520" s="45"/>
    </row>
    <row r="7521" spans="2:3">
      <c r="B7521"/>
      <c r="C7521" s="45"/>
    </row>
    <row r="7522" spans="2:3">
      <c r="B7522" s="212"/>
      <c r="C7522" s="45"/>
    </row>
    <row r="7523" spans="2:3">
      <c r="B7523" s="212"/>
      <c r="C7523" s="45"/>
    </row>
    <row r="7524" spans="2:3">
      <c r="B7524" s="212"/>
      <c r="C7524" s="45"/>
    </row>
    <row r="7525" spans="2:3">
      <c r="B7525"/>
      <c r="C7525" s="45"/>
    </row>
    <row r="7526" spans="2:3">
      <c r="B7526"/>
      <c r="C7526" s="45"/>
    </row>
    <row r="7527" spans="2:3">
      <c r="B7527"/>
      <c r="C7527" s="45"/>
    </row>
    <row r="7528" spans="2:3">
      <c r="B7528" s="212"/>
      <c r="C7528" s="45"/>
    </row>
    <row r="7529" spans="2:3">
      <c r="B7529" s="212"/>
      <c r="C7529" s="45"/>
    </row>
    <row r="7530" spans="2:3">
      <c r="B7530" s="212"/>
      <c r="C7530" s="45"/>
    </row>
    <row r="7531" spans="2:3">
      <c r="B7531"/>
      <c r="C7531" s="45"/>
    </row>
    <row r="7532" spans="2:3">
      <c r="B7532" s="212"/>
      <c r="C7532" s="45"/>
    </row>
    <row r="7533" spans="2:3">
      <c r="B7533" s="212"/>
      <c r="C7533" s="45"/>
    </row>
    <row r="7534" spans="2:3">
      <c r="B7534"/>
      <c r="C7534" s="45"/>
    </row>
    <row r="7535" spans="2:3">
      <c r="B7535"/>
      <c r="C7535" s="45"/>
    </row>
    <row r="7536" spans="2:3">
      <c r="B7536"/>
      <c r="C7536" s="45"/>
    </row>
    <row r="7537" spans="2:3">
      <c r="B7537"/>
      <c r="C7537" s="45"/>
    </row>
    <row r="7538" spans="2:3">
      <c r="B7538"/>
      <c r="C7538" s="45"/>
    </row>
    <row r="7539" spans="2:3">
      <c r="B7539"/>
      <c r="C7539" s="45"/>
    </row>
    <row r="7540" spans="2:3">
      <c r="B7540"/>
      <c r="C7540" s="45"/>
    </row>
    <row r="7541" spans="2:3">
      <c r="B7541"/>
      <c r="C7541" s="45"/>
    </row>
    <row r="7542" spans="2:3">
      <c r="B7542"/>
      <c r="C7542" s="45"/>
    </row>
    <row r="7543" spans="2:3">
      <c r="B7543"/>
      <c r="C7543" s="45"/>
    </row>
    <row r="7544" spans="2:3">
      <c r="B7544"/>
      <c r="C7544" s="45"/>
    </row>
    <row r="7545" spans="2:3">
      <c r="B7545"/>
      <c r="C7545" s="45"/>
    </row>
    <row r="7546" spans="2:3">
      <c r="B7546"/>
      <c r="C7546" s="45"/>
    </row>
    <row r="7547" spans="2:3">
      <c r="B7547"/>
      <c r="C7547" s="45"/>
    </row>
    <row r="7548" spans="2:3">
      <c r="B7548" s="212"/>
      <c r="C7548" s="45"/>
    </row>
    <row r="7549" spans="2:3">
      <c r="B7549" s="212"/>
      <c r="C7549" s="45"/>
    </row>
    <row r="7550" spans="2:3">
      <c r="B7550" s="212"/>
      <c r="C7550" s="45"/>
    </row>
    <row r="7551" spans="2:3">
      <c r="B7551"/>
      <c r="C7551" s="45"/>
    </row>
    <row r="7552" spans="2:3">
      <c r="B7552" s="212"/>
      <c r="C7552" s="45"/>
    </row>
    <row r="7553" spans="2:3">
      <c r="B7553"/>
      <c r="C7553" s="45"/>
    </row>
    <row r="7554" spans="2:3">
      <c r="B7554"/>
      <c r="C7554" s="45"/>
    </row>
    <row r="7555" spans="2:3">
      <c r="B7555"/>
      <c r="C7555" s="45"/>
    </row>
    <row r="7556" spans="2:3">
      <c r="B7556"/>
      <c r="C7556" s="45"/>
    </row>
    <row r="7557" spans="2:3">
      <c r="B7557"/>
      <c r="C7557" s="45"/>
    </row>
    <row r="7558" spans="2:3">
      <c r="B7558" s="212"/>
      <c r="C7558" s="45"/>
    </row>
    <row r="7559" spans="2:3">
      <c r="B7559"/>
      <c r="C7559" s="45"/>
    </row>
    <row r="7560" spans="2:3">
      <c r="B7560"/>
      <c r="C7560" s="45"/>
    </row>
    <row r="7561" spans="2:3">
      <c r="B7561" s="212"/>
      <c r="C7561" s="45"/>
    </row>
    <row r="7562" spans="2:3">
      <c r="B7562"/>
      <c r="C7562" s="45"/>
    </row>
    <row r="7563" spans="2:3">
      <c r="B7563" s="212"/>
      <c r="C7563" s="45"/>
    </row>
    <row r="7564" spans="2:3">
      <c r="B7564" s="212"/>
      <c r="C7564" s="45"/>
    </row>
    <row r="7565" spans="2:3">
      <c r="B7565"/>
      <c r="C7565" s="45"/>
    </row>
    <row r="7566" spans="2:3">
      <c r="B7566" s="212"/>
      <c r="C7566" s="45"/>
    </row>
    <row r="7567" spans="2:3">
      <c r="B7567" s="212"/>
      <c r="C7567" s="45"/>
    </row>
    <row r="7568" spans="2:3">
      <c r="B7568" s="212"/>
      <c r="C7568" s="45"/>
    </row>
    <row r="7569" spans="2:3">
      <c r="B7569"/>
      <c r="C7569" s="45"/>
    </row>
    <row r="7570" spans="2:3">
      <c r="B7570" s="212"/>
      <c r="C7570" s="45"/>
    </row>
    <row r="7571" spans="2:3">
      <c r="B7571" s="212"/>
      <c r="C7571" s="45"/>
    </row>
    <row r="7572" spans="2:3">
      <c r="B7572"/>
      <c r="C7572" s="45"/>
    </row>
    <row r="7573" spans="2:3">
      <c r="B7573"/>
      <c r="C7573" s="45"/>
    </row>
    <row r="7574" spans="2:3">
      <c r="B7574" s="212"/>
      <c r="C7574" s="45"/>
    </row>
    <row r="7575" spans="2:3">
      <c r="B7575"/>
      <c r="C7575" s="45"/>
    </row>
    <row r="7576" spans="2:3">
      <c r="B7576" s="212"/>
      <c r="C7576" s="45"/>
    </row>
    <row r="7577" spans="2:3">
      <c r="B7577"/>
      <c r="C7577" s="45"/>
    </row>
    <row r="7578" spans="2:3">
      <c r="B7578"/>
      <c r="C7578" s="45"/>
    </row>
    <row r="7579" spans="2:3">
      <c r="B7579"/>
      <c r="C7579" s="45"/>
    </row>
    <row r="7580" spans="2:3">
      <c r="B7580"/>
      <c r="C7580" s="45"/>
    </row>
    <row r="7581" spans="2:3">
      <c r="B7581"/>
      <c r="C7581" s="45"/>
    </row>
    <row r="7582" spans="2:3">
      <c r="B7582"/>
      <c r="C7582" s="45"/>
    </row>
    <row r="7583" spans="2:3">
      <c r="B7583"/>
      <c r="C7583" s="45"/>
    </row>
    <row r="7584" spans="2:3">
      <c r="B7584" s="212"/>
      <c r="C7584" s="45"/>
    </row>
    <row r="7585" spans="2:3">
      <c r="B7585" s="212"/>
      <c r="C7585" s="45"/>
    </row>
    <row r="7586" spans="2:3">
      <c r="B7586" s="212"/>
      <c r="C7586" s="45"/>
    </row>
    <row r="7587" spans="2:3">
      <c r="B7587"/>
      <c r="C7587" s="45"/>
    </row>
    <row r="7588" spans="2:3">
      <c r="B7588" s="212"/>
      <c r="C7588" s="45"/>
    </row>
    <row r="7589" spans="2:3">
      <c r="B7589"/>
      <c r="C7589" s="45"/>
    </row>
    <row r="7590" spans="2:3">
      <c r="B7590" s="212"/>
      <c r="C7590" s="45"/>
    </row>
    <row r="7591" spans="2:3">
      <c r="B7591"/>
      <c r="C7591" s="45"/>
    </row>
    <row r="7592" spans="2:3">
      <c r="B7592" s="212"/>
      <c r="C7592" s="45"/>
    </row>
    <row r="7593" spans="2:3">
      <c r="B7593" s="212"/>
      <c r="C7593" s="45"/>
    </row>
    <row r="7594" spans="2:3">
      <c r="B7594" s="214"/>
      <c r="C7594" s="45"/>
    </row>
    <row r="7595" spans="2:3">
      <c r="B7595" s="212"/>
      <c r="C7595" s="45"/>
    </row>
    <row r="7596" spans="2:3">
      <c r="B7596" s="212"/>
      <c r="C7596" s="45"/>
    </row>
    <row r="7597" spans="2:3">
      <c r="B7597" s="214"/>
      <c r="C7597" s="45"/>
    </row>
    <row r="7598" spans="2:3">
      <c r="B7598" s="212"/>
      <c r="C7598" s="45"/>
    </row>
    <row r="7599" spans="2:3">
      <c r="B7599" s="212"/>
      <c r="C7599" s="45"/>
    </row>
    <row r="7600" spans="2:3">
      <c r="B7600" s="212"/>
      <c r="C7600" s="45"/>
    </row>
    <row r="7601" spans="2:3">
      <c r="B7601"/>
      <c r="C7601" s="45"/>
    </row>
    <row r="7602" spans="2:3">
      <c r="B7602" s="212"/>
      <c r="C7602" s="45"/>
    </row>
    <row r="7603" spans="2:3">
      <c r="B7603"/>
      <c r="C7603" s="45"/>
    </row>
    <row r="7604" spans="2:3">
      <c r="B7604" s="212"/>
      <c r="C7604" s="45"/>
    </row>
    <row r="7605" spans="2:3">
      <c r="B7605"/>
      <c r="C7605" s="45"/>
    </row>
    <row r="7606" spans="2:3">
      <c r="B7606" s="212"/>
      <c r="C7606" s="45"/>
    </row>
    <row r="7607" spans="2:3">
      <c r="B7607"/>
      <c r="C7607" s="45"/>
    </row>
    <row r="7608" spans="2:3">
      <c r="B7608" s="212"/>
      <c r="C7608" s="45"/>
    </row>
    <row r="7609" spans="2:3">
      <c r="B7609"/>
      <c r="C7609" s="45"/>
    </row>
    <row r="7610" spans="2:3">
      <c r="B7610" s="212"/>
      <c r="C7610" s="45"/>
    </row>
    <row r="7611" spans="2:3">
      <c r="B7611"/>
      <c r="C7611" s="45"/>
    </row>
    <row r="7612" spans="2:3">
      <c r="B7612" s="212"/>
      <c r="C7612" s="45"/>
    </row>
    <row r="7613" spans="2:3">
      <c r="B7613"/>
      <c r="C7613" s="45"/>
    </row>
    <row r="7614" spans="2:3">
      <c r="B7614"/>
      <c r="C7614" s="45"/>
    </row>
    <row r="7615" spans="2:3">
      <c r="B7615"/>
      <c r="C7615" s="45"/>
    </row>
    <row r="7616" spans="2:3">
      <c r="B7616"/>
      <c r="C7616" s="45"/>
    </row>
    <row r="7617" spans="2:3">
      <c r="B7617" s="212"/>
      <c r="C7617" s="45"/>
    </row>
    <row r="7618" spans="2:3">
      <c r="B7618" s="212"/>
      <c r="C7618" s="45"/>
    </row>
    <row r="7619" spans="2:3">
      <c r="B7619" s="212"/>
      <c r="C7619" s="45"/>
    </row>
    <row r="7620" spans="2:3">
      <c r="B7620" s="212"/>
      <c r="C7620" s="45"/>
    </row>
    <row r="7621" spans="2:3">
      <c r="B7621" s="212"/>
      <c r="C7621" s="45"/>
    </row>
    <row r="7622" spans="2:3">
      <c r="B7622"/>
      <c r="C7622" s="45"/>
    </row>
    <row r="7623" spans="2:3">
      <c r="B7623" s="212"/>
      <c r="C7623" s="45"/>
    </row>
    <row r="7624" spans="2:3">
      <c r="B7624" s="212"/>
      <c r="C7624" s="45"/>
    </row>
    <row r="7625" spans="2:3">
      <c r="B7625"/>
      <c r="C7625" s="45"/>
    </row>
    <row r="7626" spans="2:3">
      <c r="B7626"/>
      <c r="C7626" s="45"/>
    </row>
    <row r="7627" spans="2:3">
      <c r="B7627"/>
      <c r="C7627" s="45"/>
    </row>
    <row r="7628" spans="2:3">
      <c r="B7628"/>
      <c r="C7628" s="45"/>
    </row>
    <row r="7629" spans="2:3">
      <c r="B7629"/>
      <c r="C7629" s="45"/>
    </row>
    <row r="7630" spans="2:3">
      <c r="B7630" s="212"/>
      <c r="C7630" s="45"/>
    </row>
    <row r="7631" spans="2:3">
      <c r="B7631" s="212"/>
      <c r="C7631" s="45"/>
    </row>
    <row r="7632" spans="2:3">
      <c r="B7632" s="212"/>
      <c r="C7632" s="45"/>
    </row>
    <row r="7633" spans="2:3">
      <c r="B7633"/>
      <c r="C7633" s="45"/>
    </row>
    <row r="7634" spans="2:3">
      <c r="B7634"/>
      <c r="C7634" s="45"/>
    </row>
    <row r="7635" spans="2:3">
      <c r="B7635" s="212"/>
      <c r="C7635" s="45"/>
    </row>
    <row r="7636" spans="2:3">
      <c r="B7636"/>
      <c r="C7636" s="45"/>
    </row>
    <row r="7637" spans="2:3">
      <c r="B7637"/>
      <c r="C7637" s="45"/>
    </row>
    <row r="7638" spans="2:3">
      <c r="B7638"/>
      <c r="C7638" s="45"/>
    </row>
    <row r="7639" spans="2:3">
      <c r="B7639" s="212"/>
      <c r="C7639" s="45"/>
    </row>
    <row r="7640" spans="2:3">
      <c r="B7640" s="212"/>
      <c r="C7640" s="45"/>
    </row>
    <row r="7641" spans="2:3">
      <c r="B7641" s="212"/>
      <c r="C7641" s="45"/>
    </row>
    <row r="7642" spans="2:3">
      <c r="B7642" s="212"/>
      <c r="C7642" s="45"/>
    </row>
    <row r="7643" spans="2:3">
      <c r="B7643" s="212"/>
      <c r="C7643" s="45"/>
    </row>
    <row r="7644" spans="2:3">
      <c r="B7644"/>
      <c r="C7644" s="45"/>
    </row>
    <row r="7645" spans="2:3">
      <c r="B7645" s="212"/>
      <c r="C7645" s="45"/>
    </row>
    <row r="7646" spans="2:3">
      <c r="B7646" s="212"/>
      <c r="C7646" s="45"/>
    </row>
    <row r="7647" spans="2:3">
      <c r="B7647" s="212"/>
      <c r="C7647" s="45"/>
    </row>
    <row r="7648" spans="2:3">
      <c r="B7648" s="212"/>
      <c r="C7648" s="45"/>
    </row>
    <row r="7649" spans="2:3">
      <c r="B7649" s="212"/>
      <c r="C7649" s="45"/>
    </row>
    <row r="7650" spans="2:3">
      <c r="B7650"/>
      <c r="C7650" s="45"/>
    </row>
    <row r="7651" spans="2:3">
      <c r="B7651"/>
      <c r="C7651" s="45"/>
    </row>
    <row r="7652" spans="2:3">
      <c r="B7652"/>
      <c r="C7652" s="45"/>
    </row>
    <row r="7653" spans="2:3">
      <c r="B7653"/>
      <c r="C7653" s="45"/>
    </row>
    <row r="7654" spans="2:3">
      <c r="B7654" s="212"/>
      <c r="C7654" s="45"/>
    </row>
    <row r="7655" spans="2:3">
      <c r="B7655"/>
      <c r="C7655" s="45"/>
    </row>
    <row r="7656" spans="2:3">
      <c r="B7656"/>
      <c r="C7656" s="45"/>
    </row>
    <row r="7657" spans="2:3">
      <c r="B7657"/>
      <c r="C7657" s="45"/>
    </row>
    <row r="7658" spans="2:3">
      <c r="B7658" s="212"/>
      <c r="C7658" s="45"/>
    </row>
    <row r="7659" spans="2:3">
      <c r="B7659"/>
      <c r="C7659" s="45"/>
    </row>
    <row r="7660" spans="2:3">
      <c r="B7660"/>
      <c r="C7660" s="45"/>
    </row>
    <row r="7661" spans="2:3">
      <c r="B7661"/>
      <c r="C7661" s="45"/>
    </row>
    <row r="7662" spans="2:3">
      <c r="B7662" s="212"/>
      <c r="C7662" s="45"/>
    </row>
    <row r="7663" spans="2:3">
      <c r="B7663" s="212"/>
      <c r="C7663" s="45"/>
    </row>
    <row r="7664" spans="2:3">
      <c r="B7664"/>
      <c r="C7664" s="45"/>
    </row>
    <row r="7665" spans="2:3">
      <c r="B7665"/>
      <c r="C7665" s="45"/>
    </row>
    <row r="7666" spans="2:3">
      <c r="B7666"/>
      <c r="C7666" s="45"/>
    </row>
    <row r="7667" spans="2:3">
      <c r="B7667"/>
      <c r="C7667" s="45"/>
    </row>
    <row r="7668" spans="2:3">
      <c r="B7668"/>
      <c r="C7668" s="45"/>
    </row>
    <row r="7669" spans="2:3">
      <c r="B7669" s="212"/>
      <c r="C7669" s="45"/>
    </row>
    <row r="7670" spans="2:3">
      <c r="B7670"/>
      <c r="C7670" s="45"/>
    </row>
    <row r="7671" spans="2:3">
      <c r="B7671"/>
      <c r="C7671" s="45"/>
    </row>
    <row r="7672" spans="2:3">
      <c r="B7672"/>
      <c r="C7672" s="45"/>
    </row>
    <row r="7673" spans="2:3">
      <c r="B7673" s="212"/>
      <c r="C7673" s="45"/>
    </row>
    <row r="7674" spans="2:3">
      <c r="B7674"/>
      <c r="C7674" s="45"/>
    </row>
    <row r="7675" spans="2:3">
      <c r="B7675" s="212"/>
      <c r="C7675" s="45"/>
    </row>
    <row r="7676" spans="2:3">
      <c r="B7676"/>
      <c r="C7676" s="45"/>
    </row>
    <row r="7677" spans="2:3">
      <c r="B7677" s="212"/>
      <c r="C7677" s="45"/>
    </row>
    <row r="7678" spans="2:3">
      <c r="B7678"/>
      <c r="C7678" s="45"/>
    </row>
    <row r="7679" spans="2:3">
      <c r="B7679"/>
      <c r="C7679" s="45"/>
    </row>
    <row r="7680" spans="2:3">
      <c r="B7680" s="212"/>
      <c r="C7680" s="45"/>
    </row>
    <row r="7681" spans="2:3">
      <c r="B7681"/>
      <c r="C7681" s="45"/>
    </row>
    <row r="7682" spans="2:3">
      <c r="B7682"/>
      <c r="C7682" s="45"/>
    </row>
    <row r="7683" spans="2:3">
      <c r="B7683"/>
      <c r="C7683" s="45"/>
    </row>
    <row r="7684" spans="2:3">
      <c r="B7684"/>
      <c r="C7684" s="45"/>
    </row>
    <row r="7685" spans="2:3">
      <c r="B7685" s="212"/>
      <c r="C7685" s="45"/>
    </row>
    <row r="7686" spans="2:3">
      <c r="B7686" s="212"/>
      <c r="C7686" s="45"/>
    </row>
    <row r="7687" spans="2:3">
      <c r="B7687" s="212"/>
      <c r="C7687" s="45"/>
    </row>
    <row r="7688" spans="2:3">
      <c r="B7688"/>
      <c r="C7688" s="45"/>
    </row>
    <row r="7689" spans="2:3">
      <c r="B7689" s="212"/>
      <c r="C7689" s="45"/>
    </row>
    <row r="7690" spans="2:3">
      <c r="B7690" s="212"/>
      <c r="C7690" s="45"/>
    </row>
    <row r="7691" spans="2:3">
      <c r="B7691"/>
      <c r="C7691" s="45"/>
    </row>
    <row r="7692" spans="2:3">
      <c r="B7692"/>
      <c r="C7692" s="45"/>
    </row>
    <row r="7693" spans="2:3">
      <c r="B7693" s="212"/>
      <c r="C7693" s="45"/>
    </row>
    <row r="7694" spans="2:3">
      <c r="B7694" s="212"/>
      <c r="C7694" s="45"/>
    </row>
    <row r="7695" spans="2:3">
      <c r="B7695"/>
      <c r="C7695" s="45"/>
    </row>
    <row r="7696" spans="2:3">
      <c r="B7696"/>
      <c r="C7696" s="45"/>
    </row>
    <row r="7697" spans="2:3">
      <c r="B7697" s="212"/>
      <c r="C7697" s="45"/>
    </row>
    <row r="7698" spans="2:3">
      <c r="B7698" s="212"/>
      <c r="C7698" s="45"/>
    </row>
    <row r="7699" spans="2:3">
      <c r="B7699"/>
      <c r="C7699" s="45"/>
    </row>
    <row r="7700" spans="2:3">
      <c r="B7700" s="212"/>
      <c r="C7700" s="45"/>
    </row>
    <row r="7701" spans="2:3">
      <c r="B7701"/>
      <c r="C7701" s="45"/>
    </row>
    <row r="7702" spans="2:3">
      <c r="B7702"/>
      <c r="C7702" s="45"/>
    </row>
    <row r="7703" spans="2:3">
      <c r="B7703"/>
      <c r="C7703" s="45"/>
    </row>
    <row r="7704" spans="2:3">
      <c r="B7704" s="212"/>
      <c r="C7704" s="45"/>
    </row>
    <row r="7705" spans="2:3">
      <c r="B7705" s="212"/>
      <c r="C7705" s="45"/>
    </row>
    <row r="7706" spans="2:3">
      <c r="B7706"/>
      <c r="C7706" s="45"/>
    </row>
    <row r="7707" spans="2:3">
      <c r="B7707"/>
      <c r="C7707" s="45"/>
    </row>
    <row r="7708" spans="2:3">
      <c r="B7708"/>
      <c r="C7708" s="45"/>
    </row>
    <row r="7709" spans="2:3">
      <c r="B7709" s="212"/>
      <c r="C7709" s="45"/>
    </row>
    <row r="7710" spans="2:3">
      <c r="B7710"/>
      <c r="C7710" s="45"/>
    </row>
    <row r="7711" spans="2:3">
      <c r="B7711"/>
      <c r="C7711" s="45"/>
    </row>
    <row r="7712" spans="2:3">
      <c r="B7712"/>
      <c r="C7712" s="45"/>
    </row>
    <row r="7713" spans="2:3">
      <c r="B7713" s="212"/>
      <c r="C7713" s="45"/>
    </row>
    <row r="7714" spans="2:3">
      <c r="B7714"/>
      <c r="C7714" s="45"/>
    </row>
    <row r="7715" spans="2:3">
      <c r="B7715"/>
      <c r="C7715" s="45"/>
    </row>
    <row r="7716" spans="2:3">
      <c r="B7716"/>
      <c r="C7716" s="45"/>
    </row>
    <row r="7717" spans="2:3">
      <c r="B7717" s="212"/>
      <c r="C7717" s="45"/>
    </row>
    <row r="7718" spans="2:3">
      <c r="B7718"/>
      <c r="C7718" s="45"/>
    </row>
    <row r="7719" spans="2:3">
      <c r="B7719"/>
      <c r="C7719" s="45"/>
    </row>
    <row r="7720" spans="2:3">
      <c r="B7720" s="212"/>
      <c r="C7720" s="45"/>
    </row>
    <row r="7721" spans="2:3">
      <c r="B7721" s="212"/>
      <c r="C7721" s="45"/>
    </row>
    <row r="7722" spans="2:3">
      <c r="B7722"/>
      <c r="C7722" s="45"/>
    </row>
    <row r="7723" spans="2:3">
      <c r="B7723"/>
      <c r="C7723" s="45"/>
    </row>
    <row r="7724" spans="2:3">
      <c r="B7724"/>
      <c r="C7724" s="45"/>
    </row>
    <row r="7725" spans="2:3">
      <c r="B7725" s="212"/>
      <c r="C7725" s="45"/>
    </row>
    <row r="7726" spans="2:3">
      <c r="B7726" s="212"/>
      <c r="C7726" s="45"/>
    </row>
    <row r="7727" spans="2:3">
      <c r="B7727"/>
      <c r="C7727" s="45"/>
    </row>
    <row r="7728" spans="2:3">
      <c r="B7728"/>
      <c r="C7728" s="45"/>
    </row>
    <row r="7729" spans="2:3">
      <c r="B7729"/>
      <c r="C7729" s="45"/>
    </row>
    <row r="7730" spans="2:3">
      <c r="B7730"/>
      <c r="C7730" s="45"/>
    </row>
    <row r="7731" spans="2:3">
      <c r="B7731"/>
      <c r="C7731" s="45"/>
    </row>
    <row r="7732" spans="2:3">
      <c r="B7732"/>
      <c r="C7732" s="45"/>
    </row>
    <row r="7733" spans="2:3">
      <c r="B7733"/>
      <c r="C7733" s="45"/>
    </row>
    <row r="7734" spans="2:3">
      <c r="B7734"/>
      <c r="C7734" s="45"/>
    </row>
    <row r="7735" spans="2:3">
      <c r="B7735"/>
      <c r="C7735" s="45"/>
    </row>
    <row r="7736" spans="2:3">
      <c r="B7736"/>
      <c r="C7736" s="45"/>
    </row>
    <row r="7737" spans="2:3">
      <c r="B7737"/>
      <c r="C7737" s="45"/>
    </row>
    <row r="7738" spans="2:3">
      <c r="B7738"/>
      <c r="C7738" s="45"/>
    </row>
    <row r="7739" spans="2:3">
      <c r="B7739" s="212"/>
      <c r="C7739" s="45"/>
    </row>
    <row r="7740" spans="2:3">
      <c r="B7740" s="212"/>
      <c r="C7740" s="45"/>
    </row>
    <row r="7741" spans="2:3">
      <c r="B7741"/>
      <c r="C7741" s="45"/>
    </row>
    <row r="7742" spans="2:3">
      <c r="B7742" s="212"/>
      <c r="C7742" s="45"/>
    </row>
    <row r="7743" spans="2:3">
      <c r="B7743"/>
      <c r="C7743" s="45"/>
    </row>
    <row r="7744" spans="2:3">
      <c r="B7744"/>
      <c r="C7744" s="45"/>
    </row>
    <row r="7745" spans="2:3">
      <c r="B7745"/>
      <c r="C7745" s="45"/>
    </row>
    <row r="7746" spans="2:3">
      <c r="B7746"/>
      <c r="C7746" s="45"/>
    </row>
    <row r="7747" spans="2:3">
      <c r="B7747"/>
      <c r="C7747" s="45"/>
    </row>
    <row r="7748" spans="2:3">
      <c r="B7748" s="212"/>
      <c r="C7748" s="45"/>
    </row>
    <row r="7749" spans="2:3">
      <c r="B7749" s="212"/>
      <c r="C7749" s="45"/>
    </row>
    <row r="7750" spans="2:3">
      <c r="B7750" s="212"/>
      <c r="C7750" s="45"/>
    </row>
    <row r="7751" spans="2:3">
      <c r="B7751" s="212"/>
      <c r="C7751" s="45"/>
    </row>
    <row r="7752" spans="2:3">
      <c r="B7752"/>
      <c r="C7752" s="45"/>
    </row>
    <row r="7753" spans="2:3">
      <c r="B7753"/>
      <c r="C7753" s="45"/>
    </row>
    <row r="7754" spans="2:3">
      <c r="B7754" s="212"/>
      <c r="C7754" s="45"/>
    </row>
    <row r="7755" spans="2:3">
      <c r="B7755" s="212"/>
      <c r="C7755" s="45"/>
    </row>
    <row r="7756" spans="2:3">
      <c r="B7756" s="212"/>
      <c r="C7756" s="45"/>
    </row>
    <row r="7757" spans="2:3">
      <c r="B7757" s="212"/>
      <c r="C7757" s="45"/>
    </row>
    <row r="7758" spans="2:3">
      <c r="B7758"/>
      <c r="C7758" s="45"/>
    </row>
    <row r="7759" spans="2:3">
      <c r="B7759" s="212"/>
      <c r="C7759" s="45"/>
    </row>
    <row r="7760" spans="2:3">
      <c r="B7760" s="212"/>
      <c r="C7760" s="45"/>
    </row>
    <row r="7761" spans="2:3">
      <c r="B7761" s="212"/>
      <c r="C7761" s="45"/>
    </row>
    <row r="7762" spans="2:3">
      <c r="B7762"/>
      <c r="C7762" s="45"/>
    </row>
    <row r="7763" spans="2:3">
      <c r="B7763" s="212"/>
      <c r="C7763" s="45"/>
    </row>
    <row r="7764" spans="2:3">
      <c r="B7764" s="212"/>
      <c r="C7764" s="45"/>
    </row>
    <row r="7765" spans="2:3">
      <c r="B7765" s="212"/>
      <c r="C7765" s="45"/>
    </row>
    <row r="7766" spans="2:3">
      <c r="B7766" s="212"/>
      <c r="C7766" s="45"/>
    </row>
    <row r="7767" spans="2:3">
      <c r="B7767"/>
      <c r="C7767" s="45"/>
    </row>
    <row r="7768" spans="2:3">
      <c r="B7768"/>
      <c r="C7768" s="45"/>
    </row>
    <row r="7769" spans="2:3">
      <c r="B7769"/>
      <c r="C7769" s="45"/>
    </row>
    <row r="7770" spans="2:3">
      <c r="B7770" s="212"/>
      <c r="C7770" s="45"/>
    </row>
    <row r="7771" spans="2:3">
      <c r="B7771"/>
      <c r="C7771" s="45"/>
    </row>
    <row r="7772" spans="2:3">
      <c r="B7772"/>
      <c r="C7772" s="45"/>
    </row>
    <row r="7773" spans="2:3">
      <c r="B7773"/>
      <c r="C7773" s="45"/>
    </row>
    <row r="7774" spans="2:3">
      <c r="B7774"/>
      <c r="C7774" s="45"/>
    </row>
    <row r="7775" spans="2:3">
      <c r="B7775" s="212"/>
      <c r="C7775" s="45"/>
    </row>
    <row r="7776" spans="2:3">
      <c r="B7776" s="212"/>
      <c r="C7776" s="45"/>
    </row>
    <row r="7777" spans="2:3">
      <c r="B7777" s="212"/>
      <c r="C7777" s="45"/>
    </row>
    <row r="7778" spans="2:3">
      <c r="B7778"/>
      <c r="C7778" s="45"/>
    </row>
    <row r="7779" spans="2:3">
      <c r="B7779"/>
      <c r="C7779" s="45"/>
    </row>
    <row r="7780" spans="2:3">
      <c r="B7780" s="212"/>
      <c r="C7780" s="45"/>
    </row>
    <row r="7781" spans="2:3">
      <c r="B7781"/>
      <c r="C7781" s="45"/>
    </row>
    <row r="7782" spans="2:3">
      <c r="B7782" s="212"/>
      <c r="C7782" s="45"/>
    </row>
    <row r="7783" spans="2:3">
      <c r="B7783" s="212"/>
      <c r="C7783" s="45"/>
    </row>
    <row r="7784" spans="2:3">
      <c r="B7784" s="212"/>
      <c r="C7784" s="45"/>
    </row>
    <row r="7785" spans="2:3">
      <c r="B7785"/>
      <c r="C7785" s="45"/>
    </row>
    <row r="7786" spans="2:3">
      <c r="B7786"/>
      <c r="C7786" s="45"/>
    </row>
    <row r="7787" spans="2:3">
      <c r="B7787"/>
      <c r="C7787" s="45"/>
    </row>
    <row r="7788" spans="2:3">
      <c r="B7788"/>
      <c r="C7788" s="45"/>
    </row>
    <row r="7789" spans="2:3">
      <c r="B7789"/>
      <c r="C7789" s="45"/>
    </row>
    <row r="7790" spans="2:3">
      <c r="B7790"/>
      <c r="C7790" s="45"/>
    </row>
    <row r="7791" spans="2:3">
      <c r="B7791"/>
      <c r="C7791" s="45"/>
    </row>
    <row r="7792" spans="2:3">
      <c r="B7792"/>
      <c r="C7792" s="45"/>
    </row>
    <row r="7793" spans="2:3">
      <c r="B7793" s="212"/>
      <c r="C7793" s="45"/>
    </row>
    <row r="7794" spans="2:3">
      <c r="B7794"/>
      <c r="C7794" s="45"/>
    </row>
    <row r="7795" spans="2:3">
      <c r="B7795" s="212"/>
      <c r="C7795" s="45"/>
    </row>
    <row r="7796" spans="2:3">
      <c r="B7796"/>
      <c r="C7796" s="45"/>
    </row>
    <row r="7797" spans="2:3">
      <c r="B7797"/>
      <c r="C7797" s="45"/>
    </row>
    <row r="7798" spans="2:3">
      <c r="B7798"/>
      <c r="C7798" s="45"/>
    </row>
    <row r="7799" spans="2:3">
      <c r="B7799"/>
      <c r="C7799" s="45"/>
    </row>
    <row r="7800" spans="2:3">
      <c r="B7800"/>
      <c r="C7800" s="45"/>
    </row>
    <row r="7801" spans="2:3">
      <c r="B7801"/>
      <c r="C7801" s="45"/>
    </row>
    <row r="7802" spans="2:3">
      <c r="B7802"/>
      <c r="C7802" s="45"/>
    </row>
    <row r="7803" spans="2:3">
      <c r="B7803"/>
      <c r="C7803" s="45"/>
    </row>
    <row r="7804" spans="2:3">
      <c r="B7804"/>
      <c r="C7804" s="45"/>
    </row>
    <row r="7805" spans="2:3">
      <c r="B7805"/>
      <c r="C7805" s="45"/>
    </row>
    <row r="7806" spans="2:3">
      <c r="B7806" s="212"/>
      <c r="C7806" s="45"/>
    </row>
    <row r="7807" spans="2:3">
      <c r="B7807"/>
      <c r="C7807" s="45"/>
    </row>
    <row r="7808" spans="2:3">
      <c r="B7808"/>
      <c r="C7808" s="45"/>
    </row>
    <row r="7809" spans="2:3">
      <c r="B7809"/>
      <c r="C7809" s="45"/>
    </row>
    <row r="7810" spans="2:3">
      <c r="B7810"/>
      <c r="C7810" s="45"/>
    </row>
    <row r="7811" spans="2:3">
      <c r="B7811"/>
      <c r="C7811" s="45"/>
    </row>
    <row r="7812" spans="2:3">
      <c r="B7812"/>
      <c r="C7812" s="45"/>
    </row>
    <row r="7813" spans="2:3">
      <c r="B7813"/>
      <c r="C7813" s="45"/>
    </row>
    <row r="7814" spans="2:3">
      <c r="B7814"/>
      <c r="C7814" s="45"/>
    </row>
    <row r="7815" spans="2:3">
      <c r="B7815"/>
      <c r="C7815" s="45"/>
    </row>
    <row r="7816" spans="2:3">
      <c r="B7816"/>
      <c r="C7816" s="45"/>
    </row>
    <row r="7817" spans="2:3">
      <c r="B7817"/>
      <c r="C7817" s="45"/>
    </row>
    <row r="7818" spans="2:3">
      <c r="B7818"/>
      <c r="C7818" s="45"/>
    </row>
    <row r="7819" spans="2:3">
      <c r="B7819"/>
      <c r="C7819" s="45"/>
    </row>
    <row r="7820" spans="2:3">
      <c r="B7820"/>
      <c r="C7820" s="45"/>
    </row>
    <row r="7821" spans="2:3">
      <c r="B7821" s="212"/>
      <c r="C7821" s="45"/>
    </row>
    <row r="7822" spans="2:3">
      <c r="B7822" s="212"/>
      <c r="C7822" s="45"/>
    </row>
    <row r="7823" spans="2:3">
      <c r="B7823" s="212"/>
      <c r="C7823" s="45"/>
    </row>
    <row r="7824" spans="2:3">
      <c r="B7824"/>
      <c r="C7824" s="45"/>
    </row>
    <row r="7825" spans="2:3">
      <c r="B7825" s="212"/>
      <c r="C7825" s="45"/>
    </row>
    <row r="7826" spans="2:3">
      <c r="B7826" s="212"/>
      <c r="C7826" s="45"/>
    </row>
    <row r="7827" spans="2:3">
      <c r="B7827" s="212"/>
      <c r="C7827" s="45"/>
    </row>
    <row r="7828" spans="2:3">
      <c r="B7828" s="212"/>
      <c r="C7828" s="45"/>
    </row>
    <row r="7829" spans="2:3">
      <c r="B7829" s="212"/>
      <c r="C7829" s="45"/>
    </row>
    <row r="7830" spans="2:3">
      <c r="B7830" s="212"/>
      <c r="C7830" s="45"/>
    </row>
    <row r="7831" spans="2:3">
      <c r="B7831"/>
      <c r="C7831" s="45"/>
    </row>
    <row r="7832" spans="2:3">
      <c r="B7832"/>
      <c r="C7832" s="45"/>
    </row>
    <row r="7833" spans="2:3">
      <c r="B7833"/>
      <c r="C7833" s="45"/>
    </row>
    <row r="7834" spans="2:3">
      <c r="B7834"/>
      <c r="C7834" s="45"/>
    </row>
    <row r="7835" spans="2:3">
      <c r="B7835"/>
      <c r="C7835" s="45"/>
    </row>
    <row r="7836" spans="2:3">
      <c r="B7836" s="212"/>
      <c r="C7836" s="45"/>
    </row>
    <row r="7837" spans="2:3">
      <c r="B7837"/>
      <c r="C7837" s="45"/>
    </row>
    <row r="7838" spans="2:3">
      <c r="B7838"/>
      <c r="C7838" s="45"/>
    </row>
    <row r="7839" spans="2:3">
      <c r="B7839" s="212"/>
      <c r="C7839" s="45"/>
    </row>
    <row r="7840" spans="2:3">
      <c r="B7840"/>
      <c r="C7840" s="45"/>
    </row>
    <row r="7841" spans="2:3">
      <c r="B7841" s="212"/>
      <c r="C7841" s="45"/>
    </row>
    <row r="7842" spans="2:3">
      <c r="B7842"/>
      <c r="C7842" s="45"/>
    </row>
    <row r="7843" spans="2:3">
      <c r="B7843"/>
      <c r="C7843" s="45"/>
    </row>
    <row r="7844" spans="2:3">
      <c r="B7844"/>
      <c r="C7844" s="45"/>
    </row>
    <row r="7845" spans="2:3">
      <c r="B7845"/>
      <c r="C7845" s="45"/>
    </row>
    <row r="7846" spans="2:3">
      <c r="B7846"/>
      <c r="C7846" s="45"/>
    </row>
    <row r="7847" spans="2:3">
      <c r="B7847"/>
      <c r="C7847" s="45"/>
    </row>
    <row r="7848" spans="2:3">
      <c r="B7848"/>
      <c r="C7848" s="45"/>
    </row>
    <row r="7849" spans="2:3">
      <c r="B7849"/>
      <c r="C7849" s="45"/>
    </row>
    <row r="7850" spans="2:3">
      <c r="B7850"/>
      <c r="C7850" s="45"/>
    </row>
    <row r="7851" spans="2:3">
      <c r="B7851"/>
      <c r="C7851" s="45"/>
    </row>
    <row r="7852" spans="2:3">
      <c r="B7852"/>
      <c r="C7852" s="45"/>
    </row>
    <row r="7853" spans="2:3">
      <c r="B7853"/>
      <c r="C7853" s="45"/>
    </row>
    <row r="7854" spans="2:3">
      <c r="B7854"/>
      <c r="C7854" s="45"/>
    </row>
    <row r="7855" spans="2:3">
      <c r="B7855"/>
      <c r="C7855" s="45"/>
    </row>
    <row r="7856" spans="2:3">
      <c r="B7856"/>
      <c r="C7856" s="45"/>
    </row>
    <row r="7857" spans="2:3">
      <c r="B7857"/>
      <c r="C7857" s="45"/>
    </row>
    <row r="7858" spans="2:3">
      <c r="B7858"/>
      <c r="C7858" s="45"/>
    </row>
    <row r="7859" spans="2:3">
      <c r="B7859"/>
      <c r="C7859" s="45"/>
    </row>
    <row r="7860" spans="2:3">
      <c r="B7860"/>
      <c r="C7860" s="45"/>
    </row>
    <row r="7861" spans="2:3">
      <c r="B7861"/>
      <c r="C7861" s="45"/>
    </row>
    <row r="7862" spans="2:3">
      <c r="B7862"/>
      <c r="C7862" s="45"/>
    </row>
    <row r="7863" spans="2:3">
      <c r="B7863"/>
      <c r="C7863" s="45"/>
    </row>
    <row r="7864" spans="2:3">
      <c r="B7864"/>
      <c r="C7864" s="45"/>
    </row>
    <row r="7865" spans="2:3">
      <c r="B7865"/>
      <c r="C7865" s="45"/>
    </row>
    <row r="7866" spans="2:3">
      <c r="B7866"/>
      <c r="C7866" s="45"/>
    </row>
    <row r="7867" spans="2:3">
      <c r="B7867"/>
      <c r="C7867" s="45"/>
    </row>
    <row r="7868" spans="2:3">
      <c r="B7868"/>
      <c r="C7868" s="45"/>
    </row>
    <row r="7869" spans="2:3">
      <c r="B7869"/>
      <c r="C7869" s="45"/>
    </row>
    <row r="7870" spans="2:3">
      <c r="B7870"/>
      <c r="C7870" s="45"/>
    </row>
    <row r="7871" spans="2:3">
      <c r="B7871"/>
      <c r="C7871" s="45"/>
    </row>
    <row r="7872" spans="2:3">
      <c r="B7872"/>
      <c r="C7872" s="45"/>
    </row>
    <row r="7873" spans="2:3">
      <c r="B7873"/>
      <c r="C7873" s="45"/>
    </row>
    <row r="7874" spans="2:3">
      <c r="B7874"/>
      <c r="C7874" s="45"/>
    </row>
    <row r="7875" spans="2:3">
      <c r="B7875"/>
      <c r="C7875" s="45"/>
    </row>
    <row r="7876" spans="2:3">
      <c r="B7876"/>
      <c r="C7876" s="45"/>
    </row>
    <row r="7877" spans="2:3">
      <c r="B7877"/>
      <c r="C7877" s="45"/>
    </row>
    <row r="7878" spans="2:3">
      <c r="B7878"/>
      <c r="C7878" s="45"/>
    </row>
    <row r="7879" spans="2:3">
      <c r="B7879"/>
      <c r="C7879" s="45"/>
    </row>
    <row r="7880" spans="2:3">
      <c r="B7880"/>
      <c r="C7880" s="45"/>
    </row>
    <row r="7881" spans="2:3">
      <c r="B7881"/>
      <c r="C7881" s="45"/>
    </row>
    <row r="7882" spans="2:3">
      <c r="B7882"/>
      <c r="C7882" s="45"/>
    </row>
    <row r="7883" spans="2:3">
      <c r="B7883"/>
      <c r="C7883" s="45"/>
    </row>
    <row r="7884" spans="2:3">
      <c r="B7884"/>
      <c r="C7884" s="45"/>
    </row>
    <row r="7885" spans="2:3">
      <c r="B7885"/>
      <c r="C7885" s="45"/>
    </row>
    <row r="7886" spans="2:3">
      <c r="B7886"/>
      <c r="C7886" s="45"/>
    </row>
    <row r="7887" spans="2:3">
      <c r="B7887"/>
      <c r="C7887" s="45"/>
    </row>
    <row r="7888" spans="2:3">
      <c r="B7888"/>
      <c r="C7888" s="45"/>
    </row>
    <row r="7889" spans="2:3">
      <c r="B7889"/>
      <c r="C7889" s="45"/>
    </row>
    <row r="7890" spans="2:3">
      <c r="B7890"/>
      <c r="C7890" s="45"/>
    </row>
    <row r="7891" spans="2:3">
      <c r="B7891"/>
      <c r="C7891" s="45"/>
    </row>
    <row r="7892" spans="2:3">
      <c r="B7892"/>
      <c r="C7892" s="45"/>
    </row>
    <row r="7893" spans="2:3">
      <c r="B7893"/>
      <c r="C7893" s="45"/>
    </row>
    <row r="7894" spans="2:3">
      <c r="B7894"/>
      <c r="C7894" s="45"/>
    </row>
    <row r="7895" spans="2:3">
      <c r="B7895"/>
      <c r="C7895" s="45"/>
    </row>
    <row r="7896" spans="2:3">
      <c r="B7896"/>
      <c r="C7896" s="45"/>
    </row>
    <row r="7897" spans="2:3">
      <c r="B7897"/>
      <c r="C7897" s="45"/>
    </row>
    <row r="7898" spans="2:3">
      <c r="B7898"/>
      <c r="C7898" s="45"/>
    </row>
    <row r="7899" spans="2:3">
      <c r="B7899"/>
      <c r="C7899" s="45"/>
    </row>
    <row r="7900" spans="2:3">
      <c r="B7900"/>
      <c r="C7900" s="45"/>
    </row>
    <row r="7901" spans="2:3">
      <c r="B7901"/>
      <c r="C7901" s="45"/>
    </row>
    <row r="7902" spans="2:3">
      <c r="B7902"/>
      <c r="C7902" s="45"/>
    </row>
    <row r="7903" spans="2:3">
      <c r="B7903"/>
      <c r="C7903" s="45"/>
    </row>
    <row r="7904" spans="2:3">
      <c r="B7904"/>
      <c r="C7904" s="45"/>
    </row>
    <row r="7905" spans="2:3">
      <c r="B7905"/>
      <c r="C7905" s="45"/>
    </row>
    <row r="7906" spans="2:3">
      <c r="B7906"/>
      <c r="C7906" s="45"/>
    </row>
    <row r="7907" spans="2:3">
      <c r="B7907"/>
      <c r="C7907" s="45"/>
    </row>
    <row r="7908" spans="2:3">
      <c r="B7908"/>
      <c r="C7908" s="45"/>
    </row>
    <row r="7909" spans="2:3">
      <c r="B7909"/>
      <c r="C7909" s="45"/>
    </row>
    <row r="7910" spans="2:3">
      <c r="B7910"/>
      <c r="C7910" s="45"/>
    </row>
    <row r="7911" spans="2:3">
      <c r="B7911"/>
      <c r="C7911" s="45"/>
    </row>
    <row r="7912" spans="2:3">
      <c r="B7912"/>
      <c r="C7912" s="45"/>
    </row>
    <row r="7913" spans="2:3">
      <c r="B7913"/>
      <c r="C7913" s="45"/>
    </row>
    <row r="7914" spans="2:3">
      <c r="B7914"/>
      <c r="C7914" s="45"/>
    </row>
    <row r="7915" spans="2:3">
      <c r="B7915"/>
      <c r="C7915" s="45"/>
    </row>
    <row r="7916" spans="2:3">
      <c r="B7916"/>
      <c r="C7916" s="45"/>
    </row>
    <row r="7917" spans="2:3">
      <c r="B7917"/>
      <c r="C7917" s="45"/>
    </row>
    <row r="7918" spans="2:3">
      <c r="B7918"/>
      <c r="C7918" s="45"/>
    </row>
    <row r="7919" spans="2:3">
      <c r="B7919"/>
      <c r="C7919" s="45"/>
    </row>
    <row r="7920" spans="2:3">
      <c r="B7920"/>
      <c r="C7920" s="45"/>
    </row>
    <row r="7921" spans="2:3">
      <c r="B7921"/>
      <c r="C7921" s="45"/>
    </row>
    <row r="7922" spans="2:3">
      <c r="B7922"/>
      <c r="C7922" s="45"/>
    </row>
    <row r="7923" spans="2:3">
      <c r="B7923"/>
      <c r="C7923" s="45"/>
    </row>
    <row r="7924" spans="2:3">
      <c r="B7924"/>
      <c r="C7924" s="45"/>
    </row>
    <row r="7925" spans="2:3">
      <c r="B7925"/>
      <c r="C7925" s="45"/>
    </row>
    <row r="7926" spans="2:3">
      <c r="B7926"/>
      <c r="C7926" s="45"/>
    </row>
    <row r="7927" spans="2:3">
      <c r="B7927"/>
      <c r="C7927" s="45"/>
    </row>
    <row r="7928" spans="2:3">
      <c r="B7928"/>
      <c r="C7928" s="45"/>
    </row>
    <row r="7929" spans="2:3">
      <c r="B7929"/>
      <c r="C7929" s="45"/>
    </row>
    <row r="7930" spans="2:3">
      <c r="B7930"/>
      <c r="C7930" s="45"/>
    </row>
    <row r="7931" spans="2:3">
      <c r="B7931"/>
      <c r="C7931" s="45"/>
    </row>
    <row r="7932" spans="2:3">
      <c r="B7932"/>
      <c r="C7932" s="45"/>
    </row>
    <row r="7933" spans="2:3">
      <c r="B7933"/>
      <c r="C7933" s="45"/>
    </row>
    <row r="7934" spans="2:3">
      <c r="B7934"/>
      <c r="C7934" s="45"/>
    </row>
    <row r="7935" spans="2:3">
      <c r="B7935"/>
      <c r="C7935" s="45"/>
    </row>
    <row r="7936" spans="2:3">
      <c r="B7936"/>
      <c r="C7936" s="45"/>
    </row>
    <row r="7937" spans="2:3">
      <c r="B7937"/>
      <c r="C7937" s="45"/>
    </row>
    <row r="7938" spans="2:3">
      <c r="B7938"/>
      <c r="C7938" s="45"/>
    </row>
    <row r="7939" spans="2:3">
      <c r="B7939"/>
      <c r="C7939" s="45"/>
    </row>
    <row r="7940" spans="2:3">
      <c r="B7940"/>
      <c r="C7940" s="45"/>
    </row>
    <row r="7941" spans="2:3">
      <c r="B7941"/>
      <c r="C7941" s="45"/>
    </row>
    <row r="7942" spans="2:3">
      <c r="B7942"/>
      <c r="C7942" s="45"/>
    </row>
    <row r="7943" spans="2:3">
      <c r="B7943"/>
      <c r="C7943" s="45"/>
    </row>
    <row r="7944" spans="2:3">
      <c r="B7944"/>
      <c r="C7944" s="45"/>
    </row>
    <row r="7945" spans="2:3">
      <c r="B7945"/>
      <c r="C7945" s="45"/>
    </row>
    <row r="7946" spans="2:3">
      <c r="B7946"/>
      <c r="C7946" s="45"/>
    </row>
    <row r="7947" spans="2:3">
      <c r="B7947"/>
      <c r="C7947" s="45"/>
    </row>
    <row r="7948" spans="2:3">
      <c r="B7948"/>
      <c r="C7948" s="45"/>
    </row>
    <row r="7949" spans="2:3">
      <c r="B7949"/>
      <c r="C7949" s="45"/>
    </row>
    <row r="7950" spans="2:3">
      <c r="B7950"/>
      <c r="C7950" s="45"/>
    </row>
    <row r="7951" spans="2:3">
      <c r="B7951"/>
      <c r="C7951" s="45"/>
    </row>
    <row r="7952" spans="2:3">
      <c r="B7952"/>
      <c r="C7952" s="45"/>
    </row>
    <row r="7953" spans="2:3">
      <c r="B7953"/>
      <c r="C7953" s="45"/>
    </row>
    <row r="7954" spans="2:3">
      <c r="B7954"/>
      <c r="C7954" s="45"/>
    </row>
    <row r="7955" spans="2:3">
      <c r="B7955"/>
      <c r="C7955" s="45"/>
    </row>
    <row r="7956" spans="2:3">
      <c r="B7956"/>
      <c r="C7956" s="45"/>
    </row>
    <row r="7957" spans="2:3">
      <c r="B7957"/>
      <c r="C7957" s="45"/>
    </row>
    <row r="7958" spans="2:3">
      <c r="B7958"/>
      <c r="C7958" s="45"/>
    </row>
    <row r="7959" spans="2:3">
      <c r="B7959"/>
      <c r="C7959" s="45"/>
    </row>
    <row r="7960" spans="2:3">
      <c r="B7960"/>
      <c r="C7960" s="45"/>
    </row>
    <row r="7961" spans="2:3">
      <c r="B7961"/>
      <c r="C7961" s="45"/>
    </row>
    <row r="7962" spans="2:3">
      <c r="B7962"/>
      <c r="C7962" s="45"/>
    </row>
    <row r="7963" spans="2:3">
      <c r="B7963"/>
      <c r="C7963" s="45"/>
    </row>
    <row r="7964" spans="2:3">
      <c r="B7964"/>
      <c r="C7964" s="45"/>
    </row>
    <row r="7965" spans="2:3">
      <c r="B7965"/>
      <c r="C7965" s="45"/>
    </row>
    <row r="7966" spans="2:3">
      <c r="B7966"/>
      <c r="C7966" s="45"/>
    </row>
    <row r="7967" spans="2:3">
      <c r="B7967"/>
      <c r="C7967" s="45"/>
    </row>
    <row r="7968" spans="2:3">
      <c r="B7968"/>
      <c r="C7968" s="45"/>
    </row>
    <row r="7969" spans="2:3">
      <c r="B7969"/>
      <c r="C7969" s="45"/>
    </row>
    <row r="7970" spans="2:3">
      <c r="B7970"/>
      <c r="C7970" s="45"/>
    </row>
    <row r="7971" spans="2:3">
      <c r="B7971"/>
      <c r="C7971" s="45"/>
    </row>
    <row r="7972" spans="2:3">
      <c r="B7972"/>
      <c r="C7972" s="45"/>
    </row>
    <row r="7973" spans="2:3">
      <c r="B7973"/>
      <c r="C7973" s="45"/>
    </row>
    <row r="7974" spans="2:3">
      <c r="B7974"/>
      <c r="C7974" s="45"/>
    </row>
    <row r="7975" spans="2:3">
      <c r="B7975"/>
      <c r="C7975" s="45"/>
    </row>
    <row r="7976" spans="2:3">
      <c r="B7976"/>
      <c r="C7976" s="45"/>
    </row>
    <row r="7977" spans="2:3">
      <c r="B7977"/>
      <c r="C7977" s="45"/>
    </row>
    <row r="7978" spans="2:3">
      <c r="B7978"/>
      <c r="C7978" s="45"/>
    </row>
    <row r="7979" spans="2:3">
      <c r="B7979"/>
      <c r="C7979" s="45"/>
    </row>
    <row r="7980" spans="2:3">
      <c r="B7980"/>
      <c r="C7980" s="45"/>
    </row>
    <row r="7981" spans="2:3">
      <c r="B7981"/>
      <c r="C7981" s="45"/>
    </row>
    <row r="7982" spans="2:3">
      <c r="B7982"/>
      <c r="C7982" s="45"/>
    </row>
    <row r="7983" spans="2:3">
      <c r="B7983"/>
      <c r="C7983" s="45"/>
    </row>
    <row r="7984" spans="2:3">
      <c r="B7984"/>
      <c r="C7984" s="45"/>
    </row>
    <row r="7985" spans="2:3">
      <c r="B7985"/>
      <c r="C7985" s="45"/>
    </row>
    <row r="7986" spans="2:3">
      <c r="B7986"/>
      <c r="C7986" s="45"/>
    </row>
    <row r="7987" spans="2:3">
      <c r="B7987"/>
      <c r="C7987" s="45"/>
    </row>
    <row r="7988" spans="2:3">
      <c r="B7988"/>
      <c r="C7988" s="45"/>
    </row>
    <row r="7989" spans="2:3">
      <c r="B7989"/>
      <c r="C7989" s="45"/>
    </row>
    <row r="7990" spans="2:3">
      <c r="B7990"/>
      <c r="C7990" s="45"/>
    </row>
    <row r="7991" spans="2:3">
      <c r="B7991"/>
      <c r="C7991" s="45"/>
    </row>
    <row r="7992" spans="2:3">
      <c r="B7992"/>
      <c r="C7992" s="45"/>
    </row>
    <row r="7993" spans="2:3">
      <c r="B7993"/>
      <c r="C7993" s="45"/>
    </row>
    <row r="7994" spans="2:3">
      <c r="B7994"/>
      <c r="C7994" s="45"/>
    </row>
    <row r="7995" spans="2:3">
      <c r="B7995"/>
      <c r="C7995" s="45"/>
    </row>
    <row r="7996" spans="2:3">
      <c r="B7996"/>
      <c r="C7996" s="45"/>
    </row>
    <row r="7997" spans="2:3">
      <c r="B7997" s="212"/>
      <c r="C7997" s="45"/>
    </row>
    <row r="7998" spans="2:3">
      <c r="B7998" s="213"/>
      <c r="C7998" s="45"/>
    </row>
    <row r="7999" spans="2:3">
      <c r="B7999"/>
      <c r="C7999" s="45"/>
    </row>
    <row r="8000" spans="2:3">
      <c r="B8000" s="213"/>
      <c r="C8000" s="45"/>
    </row>
    <row r="8001" spans="2:3">
      <c r="B8001" s="213"/>
      <c r="C8001" s="45"/>
    </row>
    <row r="8002" spans="2:3">
      <c r="B8002" s="213"/>
      <c r="C8002" s="45"/>
    </row>
    <row r="8003" spans="2:3">
      <c r="B8003" s="213"/>
      <c r="C8003" s="45"/>
    </row>
    <row r="8004" spans="2:3">
      <c r="B8004" s="213"/>
      <c r="C8004" s="45"/>
    </row>
    <row r="8005" spans="2:3">
      <c r="B8005" s="213"/>
      <c r="C8005" s="45"/>
    </row>
    <row r="8006" spans="2:3">
      <c r="B8006" s="213"/>
      <c r="C8006" s="45"/>
    </row>
    <row r="8007" spans="2:3">
      <c r="B8007" s="213"/>
      <c r="C8007" s="45"/>
    </row>
    <row r="8008" spans="2:3">
      <c r="B8008" s="213"/>
      <c r="C8008" s="45"/>
    </row>
    <row r="8009" spans="2:3">
      <c r="B8009" s="213"/>
      <c r="C8009" s="45"/>
    </row>
    <row r="8010" spans="2:3">
      <c r="B8010"/>
      <c r="C8010" s="45"/>
    </row>
    <row r="8011" spans="2:3">
      <c r="B8011" s="213"/>
      <c r="C8011" s="45"/>
    </row>
    <row r="8012" spans="2:3">
      <c r="B8012" s="213"/>
      <c r="C8012" s="45"/>
    </row>
    <row r="8013" spans="2:3">
      <c r="B8013" s="213"/>
      <c r="C8013" s="45"/>
    </row>
    <row r="8014" spans="2:3">
      <c r="B8014" s="213"/>
      <c r="C8014" s="45"/>
    </row>
    <row r="8015" spans="2:3">
      <c r="B8015" s="212"/>
      <c r="C8015" s="45"/>
    </row>
    <row r="8016" spans="2:3">
      <c r="B8016" s="212"/>
      <c r="C8016" s="45"/>
    </row>
    <row r="8017" spans="2:3">
      <c r="B8017" s="212"/>
      <c r="C8017" s="45"/>
    </row>
    <row r="8018" spans="2:3">
      <c r="B8018" s="212"/>
      <c r="C8018" s="45"/>
    </row>
    <row r="8019" spans="2:3">
      <c r="B8019" s="212"/>
      <c r="C8019" s="45"/>
    </row>
    <row r="8020" spans="2:3">
      <c r="B8020" s="212"/>
      <c r="C8020" s="45"/>
    </row>
    <row r="8021" spans="2:3">
      <c r="B8021" s="212"/>
      <c r="C8021" s="45"/>
    </row>
    <row r="8022" spans="2:3">
      <c r="B8022" s="212"/>
      <c r="C8022" s="45"/>
    </row>
    <row r="8023" spans="2:3">
      <c r="B8023" s="212"/>
      <c r="C8023" s="45"/>
    </row>
    <row r="8024" spans="2:3">
      <c r="B8024"/>
      <c r="C8024" s="45"/>
    </row>
    <row r="8025" spans="2:3">
      <c r="B8025"/>
      <c r="C8025" s="45"/>
    </row>
    <row r="8026" spans="2:3">
      <c r="B8026"/>
      <c r="C8026" s="45"/>
    </row>
    <row r="8027" spans="2:3">
      <c r="B8027"/>
      <c r="C8027" s="45"/>
    </row>
    <row r="8028" spans="2:3">
      <c r="B8028"/>
      <c r="C8028" s="45"/>
    </row>
    <row r="8029" spans="2:3">
      <c r="B8029"/>
      <c r="C8029" s="45"/>
    </row>
    <row r="8030" spans="2:3">
      <c r="B8030" s="212"/>
      <c r="C8030" s="45"/>
    </row>
    <row r="8031" spans="2:3">
      <c r="B8031" s="212"/>
      <c r="C8031" s="45"/>
    </row>
    <row r="8032" spans="2:3">
      <c r="B8032" s="214"/>
      <c r="C8032" s="45"/>
    </row>
    <row r="8033" spans="2:3">
      <c r="B8033" s="212"/>
      <c r="C8033" s="45"/>
    </row>
    <row r="8034" spans="2:3">
      <c r="B8034" s="214"/>
      <c r="C8034" s="45"/>
    </row>
    <row r="8035" spans="2:3">
      <c r="B8035" s="212"/>
      <c r="C8035" s="45"/>
    </row>
    <row r="8036" spans="2:3">
      <c r="B8036" s="212"/>
      <c r="C8036" s="45"/>
    </row>
    <row r="8037" spans="2:3">
      <c r="B8037" s="212"/>
      <c r="C8037" s="45"/>
    </row>
    <row r="8038" spans="2:3">
      <c r="B8038" s="212"/>
      <c r="C8038" s="45"/>
    </row>
    <row r="8039" spans="2:3">
      <c r="B8039" s="212"/>
      <c r="C8039" s="45"/>
    </row>
    <row r="8040" spans="2:3">
      <c r="B8040"/>
      <c r="C8040" s="45"/>
    </row>
    <row r="8041" spans="2:3">
      <c r="B8041"/>
      <c r="C8041" s="45"/>
    </row>
    <row r="8042" spans="2:3">
      <c r="B8042"/>
      <c r="C8042" s="45"/>
    </row>
    <row r="8043" spans="2:3">
      <c r="B8043"/>
      <c r="C8043" s="45"/>
    </row>
    <row r="8044" spans="2:3">
      <c r="B8044"/>
      <c r="C8044" s="45"/>
    </row>
    <row r="8045" spans="2:3">
      <c r="B8045"/>
      <c r="C8045" s="45"/>
    </row>
    <row r="8046" spans="2:3">
      <c r="B8046"/>
      <c r="C8046" s="45"/>
    </row>
    <row r="8047" spans="2:3">
      <c r="B8047"/>
      <c r="C8047" s="45"/>
    </row>
    <row r="8048" spans="2:3">
      <c r="B8048" s="212"/>
      <c r="C8048" s="45"/>
    </row>
    <row r="8049" spans="2:3">
      <c r="B8049" s="212"/>
      <c r="C8049" s="45"/>
    </row>
    <row r="8050" spans="2:3">
      <c r="B8050"/>
      <c r="C8050" s="45"/>
    </row>
    <row r="8051" spans="2:3">
      <c r="B8051"/>
      <c r="C8051" s="45"/>
    </row>
    <row r="8052" spans="2:3">
      <c r="B8052" s="212"/>
      <c r="C8052" s="45"/>
    </row>
    <row r="8053" spans="2:3">
      <c r="B8053"/>
      <c r="C8053" s="45"/>
    </row>
    <row r="8054" spans="2:3">
      <c r="B8054"/>
      <c r="C8054" s="45"/>
    </row>
    <row r="8055" spans="2:3">
      <c r="B8055"/>
      <c r="C8055" s="45"/>
    </row>
    <row r="8056" spans="2:3">
      <c r="B8056"/>
      <c r="C8056" s="45"/>
    </row>
    <row r="8057" spans="2:3">
      <c r="B8057"/>
      <c r="C8057" s="45"/>
    </row>
    <row r="8058" spans="2:3">
      <c r="B8058"/>
      <c r="C8058" s="45"/>
    </row>
    <row r="8059" spans="2:3">
      <c r="B8059"/>
      <c r="C8059" s="45"/>
    </row>
    <row r="8060" spans="2:3">
      <c r="B8060" s="212"/>
      <c r="C8060" s="45"/>
    </row>
    <row r="8061" spans="2:3">
      <c r="B8061" s="212"/>
      <c r="C8061" s="45"/>
    </row>
    <row r="8062" spans="2:3">
      <c r="B8062"/>
      <c r="C8062" s="45"/>
    </row>
    <row r="8063" spans="2:3">
      <c r="B8063" s="212"/>
      <c r="C8063" s="45"/>
    </row>
    <row r="8064" spans="2:3">
      <c r="B8064"/>
      <c r="C8064" s="45"/>
    </row>
    <row r="8065" spans="2:3">
      <c r="B8065"/>
      <c r="C8065" s="45"/>
    </row>
    <row r="8066" spans="2:3">
      <c r="B8066"/>
      <c r="C8066" s="45"/>
    </row>
    <row r="8067" spans="2:3">
      <c r="B8067"/>
      <c r="C8067" s="45"/>
    </row>
    <row r="8068" spans="2:3">
      <c r="B8068" s="212"/>
      <c r="C8068" s="45"/>
    </row>
    <row r="8069" spans="2:3">
      <c r="B8069" s="212"/>
      <c r="C8069" s="45"/>
    </row>
    <row r="8070" spans="2:3">
      <c r="B8070"/>
      <c r="C8070" s="45"/>
    </row>
    <row r="8071" spans="2:3">
      <c r="B8071" s="212"/>
      <c r="C8071" s="45"/>
    </row>
    <row r="8072" spans="2:3">
      <c r="B8072"/>
      <c r="C8072" s="45"/>
    </row>
    <row r="8073" spans="2:3">
      <c r="B8073" s="212"/>
      <c r="C8073" s="45"/>
    </row>
    <row r="8074" spans="2:3">
      <c r="B8074" s="212"/>
      <c r="C8074" s="45"/>
    </row>
    <row r="8075" spans="2:3">
      <c r="B8075" s="212"/>
      <c r="C8075" s="45"/>
    </row>
    <row r="8076" spans="2:3">
      <c r="B8076" s="212"/>
      <c r="C8076" s="45"/>
    </row>
    <row r="8077" spans="2:3">
      <c r="B8077" s="212"/>
      <c r="C8077" s="45"/>
    </row>
    <row r="8078" spans="2:3">
      <c r="B8078"/>
      <c r="C8078" s="45"/>
    </row>
    <row r="8079" spans="2:3">
      <c r="B8079"/>
      <c r="C8079" s="45"/>
    </row>
    <row r="8080" spans="2:3">
      <c r="B8080" s="212"/>
      <c r="C8080" s="45"/>
    </row>
    <row r="8081" spans="2:3">
      <c r="B8081"/>
      <c r="C8081" s="45"/>
    </row>
    <row r="8082" spans="2:3">
      <c r="B8082"/>
      <c r="C8082" s="45"/>
    </row>
    <row r="8083" spans="2:3">
      <c r="B8083" s="212"/>
      <c r="C8083" s="45"/>
    </row>
    <row r="8084" spans="2:3">
      <c r="B8084"/>
      <c r="C8084" s="45"/>
    </row>
    <row r="8085" spans="2:3">
      <c r="B8085" s="212"/>
      <c r="C8085" s="45"/>
    </row>
    <row r="8086" spans="2:3">
      <c r="B8086"/>
      <c r="C8086" s="45"/>
    </row>
    <row r="8087" spans="2:3">
      <c r="B8087"/>
      <c r="C8087" s="45"/>
    </row>
    <row r="8088" spans="2:3">
      <c r="B8088"/>
      <c r="C8088" s="45"/>
    </row>
    <row r="8089" spans="2:3">
      <c r="B8089"/>
      <c r="C8089" s="45"/>
    </row>
    <row r="8090" spans="2:3">
      <c r="B8090"/>
      <c r="C8090" s="45"/>
    </row>
    <row r="8091" spans="2:3">
      <c r="B8091" s="212"/>
      <c r="C8091" s="45"/>
    </row>
    <row r="8092" spans="2:3">
      <c r="B8092"/>
      <c r="C8092" s="45"/>
    </row>
    <row r="8093" spans="2:3">
      <c r="B8093" s="212"/>
      <c r="C8093" s="45"/>
    </row>
    <row r="8094" spans="2:3">
      <c r="B8094" s="212"/>
      <c r="C8094" s="45"/>
    </row>
    <row r="8095" spans="2:3">
      <c r="B8095" s="212"/>
      <c r="C8095" s="45"/>
    </row>
    <row r="8096" spans="2:3">
      <c r="B8096" s="212"/>
      <c r="C8096" s="45"/>
    </row>
    <row r="8097" spans="2:3">
      <c r="B8097"/>
      <c r="C8097" s="45"/>
    </row>
    <row r="8098" spans="2:3">
      <c r="B8098"/>
      <c r="C8098" s="45"/>
    </row>
    <row r="8099" spans="2:3">
      <c r="B8099"/>
      <c r="C8099" s="45"/>
    </row>
    <row r="8100" spans="2:3">
      <c r="B8100"/>
      <c r="C8100" s="45"/>
    </row>
    <row r="8101" spans="2:3">
      <c r="B8101" s="212"/>
      <c r="C8101" s="45"/>
    </row>
    <row r="8102" spans="2:3">
      <c r="B8102" s="212"/>
      <c r="C8102" s="45"/>
    </row>
    <row r="8103" spans="2:3">
      <c r="B8103"/>
      <c r="C8103" s="45"/>
    </row>
    <row r="8104" spans="2:3">
      <c r="B8104" s="214"/>
      <c r="C8104" s="45"/>
    </row>
    <row r="8105" spans="2:3">
      <c r="B8105"/>
      <c r="C8105" s="45"/>
    </row>
    <row r="8106" spans="2:3">
      <c r="B8106"/>
      <c r="C8106" s="45"/>
    </row>
    <row r="8107" spans="2:3">
      <c r="B8107"/>
      <c r="C8107" s="45"/>
    </row>
    <row r="8108" spans="2:3">
      <c r="B8108" s="212"/>
      <c r="C8108" s="45"/>
    </row>
    <row r="8109" spans="2:3">
      <c r="B8109" s="212"/>
      <c r="C8109" s="45"/>
    </row>
    <row r="8110" spans="2:3">
      <c r="B8110" s="212"/>
      <c r="C8110" s="45"/>
    </row>
    <row r="8111" spans="2:3">
      <c r="B8111" s="212"/>
      <c r="C8111" s="45"/>
    </row>
    <row r="8112" spans="2:3">
      <c r="B8112" s="212"/>
      <c r="C8112" s="45"/>
    </row>
    <row r="8113" spans="2:3">
      <c r="B8113" s="214"/>
      <c r="C8113" s="45"/>
    </row>
    <row r="8114" spans="2:3">
      <c r="B8114" s="212"/>
      <c r="C8114" s="45"/>
    </row>
    <row r="8115" spans="2:3">
      <c r="B8115" s="212"/>
      <c r="C8115" s="45"/>
    </row>
    <row r="8116" spans="2:3">
      <c r="B8116"/>
      <c r="C8116" s="45"/>
    </row>
    <row r="8117" spans="2:3">
      <c r="B8117" s="212"/>
      <c r="C8117" s="45"/>
    </row>
    <row r="8118" spans="2:3">
      <c r="B8118"/>
      <c r="C8118" s="45"/>
    </row>
    <row r="8119" spans="2:3">
      <c r="B8119" s="212"/>
      <c r="C8119" s="45"/>
    </row>
    <row r="8120" spans="2:3">
      <c r="B8120"/>
      <c r="C8120" s="45"/>
    </row>
    <row r="8121" spans="2:3">
      <c r="B8121"/>
      <c r="C8121" s="45"/>
    </row>
    <row r="8122" spans="2:3">
      <c r="B8122"/>
      <c r="C8122" s="45"/>
    </row>
    <row r="8123" spans="2:3">
      <c r="B8123"/>
      <c r="C8123" s="45"/>
    </row>
    <row r="8124" spans="2:3">
      <c r="B8124"/>
      <c r="C8124" s="45"/>
    </row>
    <row r="8125" spans="2:3">
      <c r="B8125"/>
      <c r="C8125" s="45"/>
    </row>
    <row r="8126" spans="2:3">
      <c r="B8126"/>
      <c r="C8126" s="45"/>
    </row>
    <row r="8127" spans="2:3">
      <c r="B8127"/>
      <c r="C8127" s="45"/>
    </row>
    <row r="8128" spans="2:3">
      <c r="B8128"/>
      <c r="C8128" s="45"/>
    </row>
    <row r="8129" spans="2:3">
      <c r="B8129"/>
      <c r="C8129" s="45"/>
    </row>
    <row r="8130" spans="2:3">
      <c r="B8130"/>
      <c r="C8130" s="45"/>
    </row>
    <row r="8131" spans="2:3">
      <c r="B8131"/>
      <c r="C8131" s="45"/>
    </row>
    <row r="8132" spans="2:3">
      <c r="B8132"/>
      <c r="C8132" s="45"/>
    </row>
    <row r="8133" spans="2:3">
      <c r="B8133"/>
      <c r="C8133" s="45"/>
    </row>
    <row r="8134" spans="2:3">
      <c r="B8134"/>
      <c r="C8134" s="45"/>
    </row>
    <row r="8135" spans="2:3">
      <c r="B8135"/>
      <c r="C8135" s="45"/>
    </row>
    <row r="8136" spans="2:3">
      <c r="B8136"/>
      <c r="C8136" s="45"/>
    </row>
    <row r="8137" spans="2:3">
      <c r="B8137" s="212"/>
      <c r="C8137" s="45"/>
    </row>
    <row r="8138" spans="2:3">
      <c r="B8138"/>
      <c r="C8138" s="45"/>
    </row>
    <row r="8139" spans="2:3">
      <c r="B8139"/>
      <c r="C8139" s="45"/>
    </row>
    <row r="8140" spans="2:3">
      <c r="B8140"/>
      <c r="C8140" s="45"/>
    </row>
    <row r="8141" spans="2:3">
      <c r="B8141" s="212"/>
      <c r="C8141" s="45"/>
    </row>
    <row r="8142" spans="2:3">
      <c r="B8142"/>
      <c r="C8142" s="45"/>
    </row>
    <row r="8143" spans="2:3">
      <c r="B8143" s="212"/>
      <c r="C8143" s="45"/>
    </row>
    <row r="8144" spans="2:3">
      <c r="B8144" s="45"/>
      <c r="C8144" s="45"/>
    </row>
    <row r="8145" spans="2:3">
      <c r="B8145" s="212"/>
      <c r="C8145" s="45"/>
    </row>
    <row r="8146" spans="2:3">
      <c r="B8146"/>
      <c r="C8146" s="45"/>
    </row>
    <row r="8147" spans="2:3">
      <c r="B8147" s="45"/>
      <c r="C8147" s="45"/>
    </row>
    <row r="8148" spans="2:3">
      <c r="B8148" s="212"/>
      <c r="C8148" s="45"/>
    </row>
    <row r="8149" spans="2:3">
      <c r="B8149"/>
      <c r="C8149" s="45"/>
    </row>
    <row r="8150" spans="2:3">
      <c r="B8150"/>
      <c r="C8150" s="45"/>
    </row>
    <row r="8151" spans="2:3">
      <c r="B8151" s="45"/>
      <c r="C8151" s="45"/>
    </row>
    <row r="8152" spans="2:3">
      <c r="B8152" s="212"/>
      <c r="C8152" s="45"/>
    </row>
    <row r="8153" spans="2:3">
      <c r="B8153"/>
      <c r="C8153" s="45"/>
    </row>
    <row r="8154" spans="2:3">
      <c r="B8154"/>
      <c r="C8154" s="45"/>
    </row>
    <row r="8155" spans="2:3">
      <c r="B8155"/>
      <c r="C8155" s="45"/>
    </row>
    <row r="8156" spans="2:3">
      <c r="B8156" s="45"/>
      <c r="C8156" s="45"/>
    </row>
    <row r="8157" spans="2:3">
      <c r="B8157" s="212"/>
      <c r="C8157" s="45"/>
    </row>
    <row r="8158" spans="2:3">
      <c r="B8158" s="212"/>
      <c r="C8158" s="45"/>
    </row>
    <row r="8159" spans="2:3">
      <c r="B8159" s="212"/>
      <c r="C8159" s="45"/>
    </row>
    <row r="8160" spans="2:3">
      <c r="B8160" s="212"/>
      <c r="C8160" s="45"/>
    </row>
    <row r="8161" spans="2:3">
      <c r="B8161" s="212"/>
      <c r="C8161" s="45"/>
    </row>
    <row r="8162" spans="2:3">
      <c r="B8162" s="212"/>
      <c r="C8162" s="45"/>
    </row>
    <row r="8163" spans="2:3">
      <c r="B8163"/>
      <c r="C8163" s="45"/>
    </row>
    <row r="8164" spans="2:3">
      <c r="B8164" s="212"/>
      <c r="C8164" s="45"/>
    </row>
    <row r="8165" spans="2:3">
      <c r="B8165"/>
      <c r="C8165" s="45"/>
    </row>
    <row r="8166" spans="2:3">
      <c r="B8166"/>
      <c r="C8166" s="45"/>
    </row>
    <row r="8167" spans="2:3">
      <c r="B8167"/>
      <c r="C8167" s="45"/>
    </row>
    <row r="8168" spans="2:3">
      <c r="B8168"/>
      <c r="C8168" s="45"/>
    </row>
    <row r="8169" spans="2:3">
      <c r="B8169"/>
      <c r="C8169" s="45"/>
    </row>
    <row r="8170" spans="2:3">
      <c r="B8170"/>
      <c r="C8170" s="45"/>
    </row>
    <row r="8171" spans="2:3">
      <c r="B8171"/>
      <c r="C8171" s="45"/>
    </row>
    <row r="8172" spans="2:3">
      <c r="B8172"/>
      <c r="C8172" s="45"/>
    </row>
    <row r="8173" spans="2:3">
      <c r="B8173"/>
      <c r="C8173" s="45"/>
    </row>
    <row r="8174" spans="2:3">
      <c r="B8174"/>
      <c r="C8174" s="45"/>
    </row>
    <row r="8175" spans="2:3">
      <c r="B8175"/>
      <c r="C8175" s="45"/>
    </row>
    <row r="8176" spans="2:3">
      <c r="B8176"/>
      <c r="C8176" s="45"/>
    </row>
    <row r="8177" spans="2:3">
      <c r="B8177"/>
      <c r="C8177" s="45"/>
    </row>
    <row r="8178" spans="2:3">
      <c r="B8178"/>
      <c r="C8178" s="45"/>
    </row>
    <row r="8179" spans="2:3">
      <c r="B8179" s="212"/>
      <c r="C8179" s="45"/>
    </row>
    <row r="8180" spans="2:3">
      <c r="B8180" s="212"/>
      <c r="C8180" s="45"/>
    </row>
    <row r="8181" spans="2:3">
      <c r="B8181"/>
      <c r="C8181" s="45"/>
    </row>
    <row r="8182" spans="2:3">
      <c r="B8182" s="212"/>
      <c r="C8182" s="45"/>
    </row>
    <row r="8183" spans="2:3">
      <c r="B8183" s="212"/>
      <c r="C8183" s="45"/>
    </row>
    <row r="8184" spans="2:3">
      <c r="B8184"/>
      <c r="C8184" s="45"/>
    </row>
    <row r="8185" spans="2:3">
      <c r="B8185" s="212"/>
      <c r="C8185" s="45"/>
    </row>
    <row r="8186" spans="2:3">
      <c r="B8186" s="212"/>
      <c r="C8186" s="45"/>
    </row>
    <row r="8187" spans="2:3">
      <c r="B8187" s="212"/>
      <c r="C8187" s="45"/>
    </row>
    <row r="8188" spans="2:3">
      <c r="B8188" s="212"/>
      <c r="C8188" s="45"/>
    </row>
    <row r="8189" spans="2:3">
      <c r="B8189"/>
      <c r="C8189" s="45"/>
    </row>
    <row r="8190" spans="2:3">
      <c r="B8190"/>
      <c r="C8190" s="45"/>
    </row>
    <row r="8191" spans="2:3">
      <c r="B8191"/>
      <c r="C8191" s="45"/>
    </row>
    <row r="8192" spans="2:3">
      <c r="B8192"/>
      <c r="C8192" s="45"/>
    </row>
    <row r="8193" spans="2:3">
      <c r="B8193"/>
      <c r="C8193" s="45"/>
    </row>
    <row r="8194" spans="2:3">
      <c r="B8194" s="212"/>
      <c r="C8194" s="45"/>
    </row>
    <row r="8195" spans="2:3">
      <c r="B8195" s="212"/>
      <c r="C8195" s="45"/>
    </row>
    <row r="8196" spans="2:3">
      <c r="B8196"/>
      <c r="C8196" s="45"/>
    </row>
    <row r="8197" spans="2:3">
      <c r="B8197"/>
      <c r="C8197" s="45"/>
    </row>
    <row r="8198" spans="2:3">
      <c r="B8198" s="212"/>
      <c r="C8198" s="45"/>
    </row>
    <row r="8199" spans="2:3">
      <c r="B8199" s="212"/>
      <c r="C8199" s="45"/>
    </row>
    <row r="8200" spans="2:3">
      <c r="B8200" s="212"/>
      <c r="C8200" s="45"/>
    </row>
    <row r="8201" spans="2:3">
      <c r="B8201" s="212"/>
      <c r="C8201" s="45"/>
    </row>
    <row r="8202" spans="2:3">
      <c r="B8202"/>
      <c r="C8202" s="45"/>
    </row>
    <row r="8203" spans="2:3">
      <c r="B8203" s="212"/>
      <c r="C8203" s="45"/>
    </row>
    <row r="8204" spans="2:3">
      <c r="B8204" s="212"/>
      <c r="C8204" s="45"/>
    </row>
    <row r="8205" spans="2:3">
      <c r="B8205" s="212"/>
      <c r="C8205" s="45"/>
    </row>
    <row r="8206" spans="2:3">
      <c r="B8206"/>
      <c r="C8206" s="45"/>
    </row>
    <row r="8207" spans="2:3">
      <c r="B8207" s="212"/>
      <c r="C8207" s="45"/>
    </row>
    <row r="8208" spans="2:3">
      <c r="B8208"/>
      <c r="C8208" s="45"/>
    </row>
    <row r="8209" spans="2:3">
      <c r="B8209" s="212"/>
      <c r="C8209" s="45"/>
    </row>
    <row r="8210" spans="2:3">
      <c r="B8210" s="212"/>
      <c r="C8210" s="45"/>
    </row>
    <row r="8211" spans="2:3">
      <c r="B8211"/>
      <c r="C8211" s="45"/>
    </row>
    <row r="8212" spans="2:3">
      <c r="B8212"/>
      <c r="C8212" s="45"/>
    </row>
    <row r="8213" spans="2:3">
      <c r="B8213"/>
      <c r="C8213" s="45"/>
    </row>
    <row r="8214" spans="2:3">
      <c r="B8214"/>
      <c r="C8214" s="45"/>
    </row>
    <row r="8215" spans="2:3">
      <c r="B8215"/>
      <c r="C8215" s="45"/>
    </row>
    <row r="8216" spans="2:3">
      <c r="B8216"/>
      <c r="C8216" s="45"/>
    </row>
    <row r="8217" spans="2:3">
      <c r="B8217"/>
      <c r="C8217" s="45"/>
    </row>
    <row r="8218" spans="2:3">
      <c r="B8218" s="212"/>
      <c r="C8218" s="45"/>
    </row>
    <row r="8219" spans="2:3">
      <c r="B8219" s="212"/>
      <c r="C8219" s="45"/>
    </row>
    <row r="8220" spans="2:3">
      <c r="B8220" s="212"/>
      <c r="C8220" s="45"/>
    </row>
    <row r="8221" spans="2:3">
      <c r="B8221" s="212"/>
      <c r="C8221" s="45"/>
    </row>
    <row r="8222" spans="2:3">
      <c r="B8222"/>
      <c r="C8222" s="45"/>
    </row>
    <row r="8223" spans="2:3">
      <c r="B8223"/>
      <c r="C8223" s="45"/>
    </row>
    <row r="8224" spans="2:3">
      <c r="B8224"/>
      <c r="C8224" s="45"/>
    </row>
    <row r="8225" spans="2:3">
      <c r="B8225" s="212"/>
      <c r="C8225" s="45"/>
    </row>
    <row r="8226" spans="2:3">
      <c r="B8226"/>
      <c r="C8226" s="45"/>
    </row>
    <row r="8227" spans="2:3">
      <c r="B8227"/>
      <c r="C8227" s="45"/>
    </row>
    <row r="8228" spans="2:3">
      <c r="B8228" s="212"/>
      <c r="C8228" s="45"/>
    </row>
    <row r="8229" spans="2:3">
      <c r="B8229" s="212"/>
      <c r="C8229" s="45"/>
    </row>
    <row r="8230" spans="2:3">
      <c r="B8230"/>
      <c r="C8230" s="45"/>
    </row>
    <row r="8231" spans="2:3">
      <c r="B8231"/>
      <c r="C8231" s="45"/>
    </row>
    <row r="8232" spans="2:3">
      <c r="B8232"/>
      <c r="C8232" s="45"/>
    </row>
    <row r="8233" spans="2:3">
      <c r="B8233"/>
      <c r="C8233" s="45"/>
    </row>
    <row r="8234" spans="2:3">
      <c r="B8234"/>
      <c r="C8234" s="45"/>
    </row>
    <row r="8235" spans="2:3">
      <c r="B8235"/>
      <c r="C8235" s="45"/>
    </row>
    <row r="8236" spans="2:3">
      <c r="B8236"/>
      <c r="C8236" s="45"/>
    </row>
    <row r="8237" spans="2:3">
      <c r="B8237"/>
      <c r="C8237" s="45"/>
    </row>
    <row r="8238" spans="2:3">
      <c r="B8238"/>
      <c r="C8238" s="45"/>
    </row>
    <row r="8239" spans="2:3">
      <c r="B8239"/>
      <c r="C8239" s="45"/>
    </row>
    <row r="8240" spans="2:3">
      <c r="B8240"/>
      <c r="C8240" s="45"/>
    </row>
    <row r="8241" spans="2:3">
      <c r="B8241"/>
      <c r="C8241" s="45"/>
    </row>
    <row r="8242" spans="2:3">
      <c r="B8242"/>
      <c r="C8242" s="45"/>
    </row>
    <row r="8243" spans="2:3">
      <c r="B8243"/>
      <c r="C8243" s="45"/>
    </row>
    <row r="8244" spans="2:3">
      <c r="B8244"/>
      <c r="C8244" s="45"/>
    </row>
    <row r="8245" spans="2:3">
      <c r="B8245"/>
      <c r="C8245" s="45"/>
    </row>
    <row r="8246" spans="2:3">
      <c r="B8246"/>
      <c r="C8246" s="45"/>
    </row>
    <row r="8247" spans="2:3">
      <c r="B8247"/>
      <c r="C8247" s="45"/>
    </row>
    <row r="8248" spans="2:3">
      <c r="B8248"/>
      <c r="C8248" s="45"/>
    </row>
    <row r="8249" spans="2:3">
      <c r="B8249"/>
      <c r="C8249" s="45"/>
    </row>
    <row r="8250" spans="2:3">
      <c r="B8250"/>
      <c r="C8250" s="45"/>
    </row>
    <row r="8251" spans="2:3">
      <c r="B8251"/>
      <c r="C8251" s="45"/>
    </row>
    <row r="8252" spans="2:3">
      <c r="B8252"/>
      <c r="C8252" s="45"/>
    </row>
    <row r="8253" spans="2:3">
      <c r="B8253"/>
      <c r="C8253" s="45"/>
    </row>
    <row r="8254" spans="2:3">
      <c r="B8254"/>
      <c r="C8254" s="45"/>
    </row>
    <row r="8255" spans="2:3">
      <c r="B8255"/>
      <c r="C8255" s="45"/>
    </row>
    <row r="8256" spans="2:3">
      <c r="B8256"/>
      <c r="C8256" s="45"/>
    </row>
    <row r="8257" spans="2:3">
      <c r="B8257"/>
      <c r="C8257" s="45"/>
    </row>
    <row r="8258" spans="2:3">
      <c r="B8258"/>
      <c r="C8258" s="45"/>
    </row>
    <row r="8259" spans="2:3">
      <c r="B8259"/>
      <c r="C8259" s="45"/>
    </row>
    <row r="8260" spans="2:3">
      <c r="B8260"/>
      <c r="C8260" s="45"/>
    </row>
    <row r="8261" spans="2:3">
      <c r="B8261"/>
      <c r="C8261" s="45"/>
    </row>
    <row r="8262" spans="2:3">
      <c r="B8262"/>
      <c r="C8262" s="45"/>
    </row>
    <row r="8263" spans="2:3">
      <c r="B8263"/>
      <c r="C8263" s="45"/>
    </row>
    <row r="8264" spans="2:3">
      <c r="B8264"/>
      <c r="C8264" s="45"/>
    </row>
    <row r="8265" spans="2:3">
      <c r="B8265"/>
      <c r="C8265" s="45"/>
    </row>
    <row r="8266" spans="2:3">
      <c r="B8266"/>
      <c r="C8266" s="45"/>
    </row>
    <row r="8267" spans="2:3">
      <c r="B8267"/>
      <c r="C8267" s="45"/>
    </row>
    <row r="8268" spans="2:3">
      <c r="B8268"/>
      <c r="C8268" s="45"/>
    </row>
    <row r="8269" spans="2:3">
      <c r="B8269"/>
      <c r="C8269" s="45"/>
    </row>
    <row r="8270" spans="2:3">
      <c r="B8270"/>
      <c r="C8270" s="45"/>
    </row>
    <row r="8271" spans="2:3">
      <c r="B8271"/>
      <c r="C8271" s="45"/>
    </row>
    <row r="8272" spans="2:3">
      <c r="B8272"/>
      <c r="C8272" s="45"/>
    </row>
    <row r="8273" spans="2:3">
      <c r="B8273"/>
      <c r="C8273" s="45"/>
    </row>
    <row r="8274" spans="2:3">
      <c r="B8274"/>
      <c r="C8274" s="45"/>
    </row>
    <row r="8275" spans="2:3">
      <c r="B8275"/>
      <c r="C8275" s="45"/>
    </row>
    <row r="8276" spans="2:3">
      <c r="B8276"/>
      <c r="C8276" s="45"/>
    </row>
    <row r="8277" spans="2:3">
      <c r="B8277"/>
      <c r="C8277" s="45"/>
    </row>
    <row r="8278" spans="2:3">
      <c r="B8278"/>
      <c r="C8278" s="45"/>
    </row>
    <row r="8279" spans="2:3">
      <c r="B8279"/>
      <c r="C8279" s="45"/>
    </row>
    <row r="8280" spans="2:3">
      <c r="B8280"/>
      <c r="C8280" s="45"/>
    </row>
    <row r="8281" spans="2:3">
      <c r="B8281"/>
      <c r="C8281" s="45"/>
    </row>
    <row r="8282" spans="2:3">
      <c r="B8282"/>
      <c r="C8282" s="45"/>
    </row>
    <row r="8283" spans="2:3">
      <c r="B8283"/>
      <c r="C8283" s="45"/>
    </row>
    <row r="8284" spans="2:3">
      <c r="B8284"/>
      <c r="C8284" s="45"/>
    </row>
    <row r="8285" spans="2:3">
      <c r="B8285"/>
      <c r="C8285" s="45"/>
    </row>
    <row r="8286" spans="2:3">
      <c r="B8286"/>
      <c r="C8286" s="45"/>
    </row>
    <row r="8287" spans="2:3">
      <c r="B8287"/>
      <c r="C8287" s="45"/>
    </row>
    <row r="8288" spans="2:3">
      <c r="B8288"/>
      <c r="C8288" s="45"/>
    </row>
    <row r="8289" spans="2:3">
      <c r="B8289"/>
      <c r="C8289" s="45"/>
    </row>
    <row r="8290" spans="2:3">
      <c r="B8290"/>
      <c r="C8290" s="45"/>
    </row>
    <row r="8291" spans="2:3">
      <c r="B8291"/>
      <c r="C8291" s="45"/>
    </row>
    <row r="8292" spans="2:3">
      <c r="B8292"/>
      <c r="C8292" s="45"/>
    </row>
    <row r="8293" spans="2:3">
      <c r="B8293"/>
      <c r="C8293" s="45"/>
    </row>
    <row r="8294" spans="2:3">
      <c r="B8294"/>
      <c r="C8294" s="45"/>
    </row>
    <row r="8295" spans="2:3">
      <c r="B8295"/>
      <c r="C8295" s="45"/>
    </row>
    <row r="8296" spans="2:3">
      <c r="B8296"/>
      <c r="C8296" s="45"/>
    </row>
    <row r="8297" spans="2:3">
      <c r="B8297"/>
      <c r="C8297" s="45"/>
    </row>
    <row r="8298" spans="2:3">
      <c r="B8298" s="212"/>
      <c r="C8298" s="45"/>
    </row>
    <row r="8299" spans="2:3">
      <c r="B8299" s="212"/>
      <c r="C8299" s="45"/>
    </row>
    <row r="8300" spans="2:3">
      <c r="B8300" s="212"/>
      <c r="C8300" s="45"/>
    </row>
    <row r="8301" spans="2:3">
      <c r="B8301" s="212"/>
      <c r="C8301" s="45"/>
    </row>
    <row r="8302" spans="2:3">
      <c r="B8302" s="212"/>
      <c r="C8302" s="45"/>
    </row>
    <row r="8303" spans="2:3">
      <c r="B8303" s="212"/>
      <c r="C8303" s="45"/>
    </row>
    <row r="8304" spans="2:3">
      <c r="B8304" s="212"/>
      <c r="C8304" s="45"/>
    </row>
    <row r="8305" spans="2:3">
      <c r="B8305" s="212"/>
      <c r="C8305" s="45"/>
    </row>
    <row r="8306" spans="2:3">
      <c r="B8306" s="212"/>
      <c r="C8306" s="45"/>
    </row>
    <row r="8307" spans="2:3">
      <c r="B8307" s="212"/>
      <c r="C8307" s="45"/>
    </row>
    <row r="8308" spans="2:3">
      <c r="B8308" s="212"/>
      <c r="C8308" s="45"/>
    </row>
    <row r="8309" spans="2:3">
      <c r="B8309" s="212"/>
      <c r="C8309" s="45"/>
    </row>
    <row r="8310" spans="2:3">
      <c r="B8310" s="212"/>
      <c r="C8310" s="45"/>
    </row>
    <row r="8311" spans="2:3">
      <c r="B8311" s="212"/>
      <c r="C8311" s="45"/>
    </row>
    <row r="8312" spans="2:3">
      <c r="B8312" s="212"/>
      <c r="C8312" s="45"/>
    </row>
    <row r="8313" spans="2:3">
      <c r="B8313" s="212"/>
      <c r="C8313" s="45"/>
    </row>
    <row r="8314" spans="2:3">
      <c r="B8314" s="212"/>
      <c r="C8314" s="45"/>
    </row>
    <row r="8315" spans="2:3">
      <c r="B8315" s="212"/>
      <c r="C8315" s="45"/>
    </row>
    <row r="8316" spans="2:3">
      <c r="B8316" s="212"/>
      <c r="C8316" s="45"/>
    </row>
    <row r="8317" spans="2:3">
      <c r="B8317" s="212"/>
      <c r="C8317" s="45"/>
    </row>
    <row r="8318" spans="2:3">
      <c r="B8318" s="212"/>
      <c r="C8318" s="45"/>
    </row>
    <row r="8319" spans="2:3">
      <c r="B8319" s="212"/>
      <c r="C8319" s="45"/>
    </row>
    <row r="8320" spans="2:3">
      <c r="B8320"/>
      <c r="C8320" s="45"/>
    </row>
    <row r="8321" spans="2:3">
      <c r="B8321" s="212"/>
      <c r="C8321" s="45"/>
    </row>
    <row r="8322" spans="2:3">
      <c r="B8322" s="212"/>
      <c r="C8322" s="45"/>
    </row>
    <row r="8323" spans="2:3">
      <c r="B8323" s="212"/>
      <c r="C8323" s="45"/>
    </row>
    <row r="8324" spans="2:3">
      <c r="B8324" s="212"/>
      <c r="C8324" s="45"/>
    </row>
    <row r="8325" spans="2:3">
      <c r="B8325"/>
      <c r="C8325" s="45"/>
    </row>
    <row r="8326" spans="2:3">
      <c r="B8326"/>
      <c r="C8326" s="45"/>
    </row>
    <row r="8327" spans="2:3">
      <c r="B8327" s="212"/>
      <c r="C8327" s="45"/>
    </row>
    <row r="8328" spans="2:3">
      <c r="B8328"/>
      <c r="C8328" s="45"/>
    </row>
    <row r="8329" spans="2:3">
      <c r="B8329"/>
      <c r="C8329" s="45"/>
    </row>
    <row r="8330" spans="2:3">
      <c r="B8330"/>
      <c r="C8330" s="45"/>
    </row>
    <row r="8331" spans="2:3">
      <c r="B8331"/>
      <c r="C8331" s="45"/>
    </row>
    <row r="8332" spans="2:3">
      <c r="B8332"/>
      <c r="C8332" s="45"/>
    </row>
    <row r="8333" spans="2:3">
      <c r="B8333" s="212"/>
      <c r="C8333" s="45"/>
    </row>
    <row r="8334" spans="2:3">
      <c r="B8334" s="212"/>
      <c r="C8334" s="45"/>
    </row>
    <row r="8335" spans="2:3">
      <c r="B8335" s="212"/>
      <c r="C8335" s="45"/>
    </row>
    <row r="8336" spans="2:3">
      <c r="B8336" s="212"/>
      <c r="C8336" s="45"/>
    </row>
    <row r="8337" spans="2:3">
      <c r="B8337" s="212"/>
      <c r="C8337" s="45"/>
    </row>
    <row r="8338" spans="2:3">
      <c r="B8338" s="212"/>
      <c r="C8338" s="45"/>
    </row>
    <row r="8339" spans="2:3">
      <c r="B8339" s="212"/>
      <c r="C8339" s="45"/>
    </row>
    <row r="8340" spans="2:3">
      <c r="B8340" s="212"/>
      <c r="C8340" s="45"/>
    </row>
    <row r="8341" spans="2:3">
      <c r="B8341" s="213"/>
      <c r="C8341" s="45"/>
    </row>
    <row r="8342" spans="2:3">
      <c r="B8342"/>
      <c r="C8342" s="45"/>
    </row>
    <row r="8343" spans="2:3">
      <c r="B8343" s="213"/>
      <c r="C8343" s="45"/>
    </row>
    <row r="8344" spans="2:3">
      <c r="B8344"/>
      <c r="C8344" s="45"/>
    </row>
    <row r="8345" spans="2:3">
      <c r="B8345"/>
      <c r="C8345" s="45"/>
    </row>
    <row r="8346" spans="2:3">
      <c r="B8346"/>
      <c r="C8346" s="45"/>
    </row>
    <row r="8347" spans="2:3">
      <c r="B8347"/>
      <c r="C8347" s="45"/>
    </row>
    <row r="8348" spans="2:3">
      <c r="B8348"/>
      <c r="C8348" s="45"/>
    </row>
    <row r="8349" spans="2:3">
      <c r="B8349" s="213"/>
      <c r="C8349" s="45"/>
    </row>
    <row r="8350" spans="2:3">
      <c r="B8350"/>
      <c r="C8350" s="45"/>
    </row>
    <row r="8351" spans="2:3">
      <c r="B8351" s="212"/>
      <c r="C8351" s="45"/>
    </row>
    <row r="8352" spans="2:3">
      <c r="B8352" s="212"/>
      <c r="C8352" s="45"/>
    </row>
    <row r="8353" spans="2:3">
      <c r="B8353"/>
      <c r="C8353" s="45"/>
    </row>
    <row r="8354" spans="2:3">
      <c r="B8354"/>
      <c r="C8354" s="45"/>
    </row>
    <row r="8355" spans="2:3">
      <c r="B8355"/>
      <c r="C8355" s="45"/>
    </row>
    <row r="8356" spans="2:3">
      <c r="B8356" s="212"/>
      <c r="C8356" s="45"/>
    </row>
    <row r="8357" spans="2:3">
      <c r="B8357"/>
      <c r="C8357" s="45"/>
    </row>
    <row r="8358" spans="2:3">
      <c r="B8358" s="212"/>
      <c r="C8358" s="45"/>
    </row>
    <row r="8359" spans="2:3">
      <c r="B8359"/>
      <c r="C8359" s="45"/>
    </row>
    <row r="8360" spans="2:3">
      <c r="B8360"/>
      <c r="C8360" s="45"/>
    </row>
    <row r="8361" spans="2:3">
      <c r="B8361" s="212"/>
      <c r="C8361" s="45"/>
    </row>
    <row r="8362" spans="2:3">
      <c r="B8362" s="212"/>
      <c r="C8362" s="45"/>
    </row>
    <row r="8363" spans="2:3">
      <c r="B8363" s="212"/>
      <c r="C8363" s="45"/>
    </row>
    <row r="8364" spans="2:3">
      <c r="B8364" s="212"/>
      <c r="C8364" s="45"/>
    </row>
    <row r="8365" spans="2:3">
      <c r="B8365" s="212"/>
      <c r="C8365" s="45"/>
    </row>
    <row r="8366" spans="2:3">
      <c r="B8366"/>
      <c r="C8366" s="45"/>
    </row>
    <row r="8367" spans="2:3">
      <c r="B8367" s="212"/>
      <c r="C8367" s="45"/>
    </row>
    <row r="8368" spans="2:3">
      <c r="B8368" s="212"/>
      <c r="C8368" s="45"/>
    </row>
    <row r="8369" spans="2:3">
      <c r="B8369"/>
      <c r="C8369" s="45"/>
    </row>
    <row r="8370" spans="2:3">
      <c r="B8370" s="212"/>
      <c r="C8370" s="45"/>
    </row>
    <row r="8371" spans="2:3">
      <c r="B8371"/>
      <c r="C8371" s="45"/>
    </row>
    <row r="8372" spans="2:3">
      <c r="B8372" s="212"/>
      <c r="C8372" s="45"/>
    </row>
    <row r="8373" spans="2:3">
      <c r="B8373" s="212"/>
      <c r="C8373" s="45"/>
    </row>
    <row r="8374" spans="2:3">
      <c r="B8374" s="212"/>
      <c r="C8374" s="45"/>
    </row>
    <row r="8375" spans="2:3">
      <c r="B8375" s="212"/>
      <c r="C8375" s="45"/>
    </row>
    <row r="8376" spans="2:3">
      <c r="B8376" s="212"/>
      <c r="C8376" s="45"/>
    </row>
    <row r="8377" spans="2:3">
      <c r="B8377" s="212"/>
      <c r="C8377" s="45"/>
    </row>
    <row r="8378" spans="2:3">
      <c r="B8378" s="212"/>
      <c r="C8378" s="45"/>
    </row>
    <row r="8379" spans="2:3">
      <c r="B8379" s="212"/>
      <c r="C8379" s="45"/>
    </row>
    <row r="8380" spans="2:3">
      <c r="B8380"/>
      <c r="C8380" s="45"/>
    </row>
    <row r="8381" spans="2:3">
      <c r="B8381" s="212"/>
      <c r="C8381" s="45"/>
    </row>
    <row r="8382" spans="2:3">
      <c r="B8382"/>
      <c r="C8382" s="45"/>
    </row>
    <row r="8383" spans="2:3">
      <c r="B8383" s="212"/>
      <c r="C8383" s="45"/>
    </row>
    <row r="8384" spans="2:3">
      <c r="B8384"/>
      <c r="C8384" s="45"/>
    </row>
    <row r="8385" spans="2:3">
      <c r="B8385"/>
      <c r="C8385" s="45"/>
    </row>
    <row r="8386" spans="2:3">
      <c r="B8386"/>
      <c r="C8386" s="45"/>
    </row>
    <row r="8387" spans="2:3">
      <c r="B8387" s="212"/>
      <c r="C8387" s="45"/>
    </row>
    <row r="8388" spans="2:3">
      <c r="B8388" s="212"/>
      <c r="C8388" s="45"/>
    </row>
    <row r="8389" spans="2:3">
      <c r="B8389" s="212"/>
      <c r="C8389" s="45"/>
    </row>
    <row r="8390" spans="2:3">
      <c r="B8390" s="213"/>
      <c r="C8390" s="45"/>
    </row>
    <row r="8391" spans="2:3">
      <c r="B8391" s="213"/>
      <c r="C8391" s="45"/>
    </row>
    <row r="8392" spans="2:3">
      <c r="B8392" s="212"/>
      <c r="C8392" s="45"/>
    </row>
    <row r="8393" spans="2:3">
      <c r="B8393" s="213"/>
      <c r="C8393" s="45"/>
    </row>
    <row r="8394" spans="2:3">
      <c r="B8394" s="212"/>
      <c r="C8394" s="45"/>
    </row>
    <row r="8395" spans="2:3">
      <c r="B8395" s="213"/>
      <c r="C8395" s="45"/>
    </row>
    <row r="8396" spans="2:3">
      <c r="B8396" s="213"/>
      <c r="C8396" s="45"/>
    </row>
    <row r="8397" spans="2:3">
      <c r="B8397" s="212"/>
      <c r="C8397" s="45"/>
    </row>
    <row r="8398" spans="2:3">
      <c r="B8398" s="213"/>
      <c r="C8398" s="45"/>
    </row>
    <row r="8399" spans="2:3">
      <c r="B8399" s="212"/>
      <c r="C8399" s="45"/>
    </row>
    <row r="8400" spans="2:3">
      <c r="B8400" s="212"/>
      <c r="C8400" s="45"/>
    </row>
    <row r="8401" spans="2:3">
      <c r="B8401" s="212"/>
      <c r="C8401" s="45"/>
    </row>
    <row r="8402" spans="2:3">
      <c r="B8402" s="213"/>
      <c r="C8402" s="45"/>
    </row>
    <row r="8403" spans="2:3">
      <c r="B8403" s="212"/>
      <c r="C8403" s="45"/>
    </row>
    <row r="8404" spans="2:3">
      <c r="B8404" s="213"/>
      <c r="C8404" s="45"/>
    </row>
    <row r="8405" spans="2:3">
      <c r="B8405" s="212"/>
      <c r="C8405" s="45"/>
    </row>
    <row r="8406" spans="2:3">
      <c r="B8406" s="212"/>
      <c r="C8406" s="45"/>
    </row>
    <row r="8407" spans="2:3">
      <c r="B8407" s="212"/>
      <c r="C8407" s="45"/>
    </row>
    <row r="8408" spans="2:3">
      <c r="B8408" s="212"/>
      <c r="C8408" s="45"/>
    </row>
    <row r="8409" spans="2:3">
      <c r="B8409"/>
      <c r="C8409" s="45"/>
    </row>
    <row r="8410" spans="2:3">
      <c r="B8410" s="212"/>
      <c r="C8410" s="45"/>
    </row>
    <row r="8411" spans="2:3">
      <c r="B8411"/>
      <c r="C8411" s="45"/>
    </row>
    <row r="8412" spans="2:3">
      <c r="B8412"/>
      <c r="C8412" s="45"/>
    </row>
    <row r="8413" spans="2:3">
      <c r="B8413" s="212"/>
      <c r="C8413" s="45"/>
    </row>
    <row r="8414" spans="2:3">
      <c r="B8414"/>
      <c r="C8414" s="45"/>
    </row>
    <row r="8415" spans="2:3">
      <c r="B8415"/>
      <c r="C8415" s="45"/>
    </row>
    <row r="8416" spans="2:3">
      <c r="B8416"/>
      <c r="C8416" s="45"/>
    </row>
    <row r="8417" spans="2:3">
      <c r="B8417" s="212"/>
      <c r="C8417" s="45"/>
    </row>
    <row r="8418" spans="2:3">
      <c r="B8418"/>
      <c r="C8418" s="45"/>
    </row>
    <row r="8419" spans="2:3">
      <c r="B8419" s="212"/>
      <c r="C8419" s="45"/>
    </row>
    <row r="8420" spans="2:3">
      <c r="B8420"/>
      <c r="C8420" s="45"/>
    </row>
    <row r="8421" spans="2:3">
      <c r="B8421"/>
      <c r="C8421" s="45"/>
    </row>
    <row r="8422" spans="2:3">
      <c r="B8422"/>
      <c r="C8422" s="45"/>
    </row>
    <row r="8423" spans="2:3">
      <c r="B8423"/>
      <c r="C8423" s="45"/>
    </row>
    <row r="8424" spans="2:3">
      <c r="B8424" s="212"/>
      <c r="C8424" s="45"/>
    </row>
    <row r="8425" spans="2:3">
      <c r="B8425" s="212"/>
      <c r="C8425" s="45"/>
    </row>
    <row r="8426" spans="2:3">
      <c r="B8426" s="212"/>
      <c r="C8426" s="45"/>
    </row>
    <row r="8427" spans="2:3">
      <c r="B8427"/>
      <c r="C8427" s="45"/>
    </row>
    <row r="8428" spans="2:3">
      <c r="B8428" s="212"/>
      <c r="C8428" s="45"/>
    </row>
    <row r="8429" spans="2:3">
      <c r="B8429"/>
      <c r="C8429" s="45"/>
    </row>
    <row r="8430" spans="2:3">
      <c r="B8430" s="212"/>
      <c r="C8430" s="45"/>
    </row>
    <row r="8431" spans="2:3">
      <c r="B8431"/>
      <c r="C8431" s="45"/>
    </row>
    <row r="8432" spans="2:3">
      <c r="B8432" s="212"/>
      <c r="C8432" s="45"/>
    </row>
    <row r="8433" spans="2:3">
      <c r="B8433" s="212"/>
      <c r="C8433" s="45"/>
    </row>
    <row r="8434" spans="2:3">
      <c r="B8434" s="212"/>
      <c r="C8434" s="45"/>
    </row>
    <row r="8435" spans="2:3">
      <c r="B8435" s="212"/>
      <c r="C8435" s="45"/>
    </row>
    <row r="8436" spans="2:3">
      <c r="B8436" s="212"/>
      <c r="C8436" s="45"/>
    </row>
    <row r="8437" spans="2:3">
      <c r="B8437" s="212"/>
      <c r="C8437" s="45"/>
    </row>
    <row r="8438" spans="2:3">
      <c r="B8438" s="212"/>
      <c r="C8438" s="45"/>
    </row>
    <row r="8439" spans="2:3">
      <c r="B8439" s="212"/>
      <c r="C8439" s="45"/>
    </row>
    <row r="8440" spans="2:3">
      <c r="B8440" s="212"/>
      <c r="C8440" s="45"/>
    </row>
    <row r="8441" spans="2:3">
      <c r="B8441" s="212"/>
      <c r="C8441" s="45"/>
    </row>
    <row r="8442" spans="2:3">
      <c r="B8442"/>
      <c r="C8442" s="45"/>
    </row>
    <row r="8443" spans="2:3">
      <c r="B8443"/>
      <c r="C8443" s="45"/>
    </row>
    <row r="8444" spans="2:3">
      <c r="B8444"/>
      <c r="C8444" s="45"/>
    </row>
    <row r="8445" spans="2:3">
      <c r="B8445"/>
      <c r="C8445" s="45"/>
    </row>
    <row r="8446" spans="2:3">
      <c r="B8446"/>
      <c r="C8446" s="45"/>
    </row>
    <row r="8447" spans="2:3">
      <c r="B8447"/>
      <c r="C8447" s="45"/>
    </row>
    <row r="8448" spans="2:3">
      <c r="B8448"/>
      <c r="C8448" s="45"/>
    </row>
    <row r="8449" spans="2:3">
      <c r="B8449"/>
      <c r="C8449" s="45"/>
    </row>
    <row r="8450" spans="2:3">
      <c r="B8450"/>
      <c r="C8450" s="45"/>
    </row>
    <row r="8451" spans="2:3">
      <c r="B8451"/>
      <c r="C8451" s="45"/>
    </row>
    <row r="8452" spans="2:3">
      <c r="B8452" s="212"/>
      <c r="C8452" s="45"/>
    </row>
    <row r="8453" spans="2:3">
      <c r="B8453" s="212"/>
      <c r="C8453" s="45"/>
    </row>
    <row r="8454" spans="2:3">
      <c r="B8454" s="212"/>
      <c r="C8454" s="45"/>
    </row>
    <row r="8455" spans="2:3">
      <c r="B8455" s="212"/>
      <c r="C8455" s="45"/>
    </row>
    <row r="8456" spans="2:3">
      <c r="B8456" s="212"/>
      <c r="C8456" s="45"/>
    </row>
    <row r="8457" spans="2:3">
      <c r="B8457"/>
      <c r="C8457" s="45"/>
    </row>
    <row r="8458" spans="2:3">
      <c r="B8458" s="212"/>
      <c r="C8458" s="45"/>
    </row>
    <row r="8459" spans="2:3">
      <c r="B8459" s="212"/>
      <c r="C8459" s="45"/>
    </row>
    <row r="8460" spans="2:3">
      <c r="B8460" s="212"/>
      <c r="C8460" s="45"/>
    </row>
    <row r="8461" spans="2:3">
      <c r="B8461" s="212"/>
      <c r="C8461" s="45"/>
    </row>
    <row r="8462" spans="2:3">
      <c r="B8462" s="212"/>
      <c r="C8462" s="45"/>
    </row>
    <row r="8463" spans="2:3">
      <c r="B8463" s="212"/>
      <c r="C8463" s="45"/>
    </row>
    <row r="8464" spans="2:3">
      <c r="B8464" s="212"/>
      <c r="C8464" s="45"/>
    </row>
    <row r="8465" spans="2:3">
      <c r="B8465" s="212"/>
      <c r="C8465" s="45"/>
    </row>
    <row r="8466" spans="2:3">
      <c r="B8466" s="212"/>
      <c r="C8466" s="45"/>
    </row>
    <row r="8467" spans="2:3">
      <c r="B8467" s="212"/>
      <c r="C8467" s="45"/>
    </row>
    <row r="8468" spans="2:3">
      <c r="B8468" s="212"/>
      <c r="C8468" s="45"/>
    </row>
    <row r="8469" spans="2:3">
      <c r="B8469" s="212"/>
      <c r="C8469" s="45"/>
    </row>
    <row r="8470" spans="2:3">
      <c r="B8470" s="212"/>
      <c r="C8470" s="45"/>
    </row>
    <row r="8471" spans="2:3">
      <c r="B8471" s="212"/>
      <c r="C8471" s="45"/>
    </row>
    <row r="8472" spans="2:3">
      <c r="B8472" s="212"/>
      <c r="C8472" s="45"/>
    </row>
    <row r="8473" spans="2:3">
      <c r="B8473"/>
      <c r="C8473" s="45"/>
    </row>
    <row r="8474" spans="2:3">
      <c r="B8474" s="213"/>
      <c r="C8474" s="45"/>
    </row>
    <row r="8475" spans="2:3">
      <c r="B8475"/>
      <c r="C8475" s="45"/>
    </row>
    <row r="8476" spans="2:3">
      <c r="B8476" s="212"/>
      <c r="C8476" s="45"/>
    </row>
    <row r="8477" spans="2:3">
      <c r="B8477" s="212"/>
      <c r="C8477" s="45"/>
    </row>
    <row r="8478" spans="2:3">
      <c r="B8478" s="212"/>
      <c r="C8478" s="45"/>
    </row>
    <row r="8479" spans="2:3">
      <c r="B8479" s="212"/>
      <c r="C8479" s="45"/>
    </row>
    <row r="8480" spans="2:3">
      <c r="B8480"/>
      <c r="C8480" s="45"/>
    </row>
    <row r="8481" spans="2:3">
      <c r="B8481"/>
      <c r="C8481" s="45"/>
    </row>
    <row r="8482" spans="2:3">
      <c r="B8482"/>
      <c r="C8482" s="45"/>
    </row>
    <row r="8483" spans="2:3">
      <c r="B8483" s="212"/>
      <c r="C8483" s="45"/>
    </row>
    <row r="8484" spans="2:3">
      <c r="B8484"/>
      <c r="C8484" s="45"/>
    </row>
    <row r="8485" spans="2:3">
      <c r="B8485" s="212"/>
      <c r="C8485" s="45"/>
    </row>
    <row r="8486" spans="2:3">
      <c r="B8486"/>
      <c r="C8486" s="45"/>
    </row>
    <row r="8487" spans="2:3">
      <c r="B8487"/>
      <c r="C8487" s="45"/>
    </row>
    <row r="8488" spans="2:3">
      <c r="B8488" s="212"/>
      <c r="C8488" s="45"/>
    </row>
    <row r="8489" spans="2:3">
      <c r="B8489"/>
      <c r="C8489" s="45"/>
    </row>
    <row r="8490" spans="2:3">
      <c r="B8490"/>
      <c r="C8490" s="45"/>
    </row>
    <row r="8491" spans="2:3">
      <c r="B8491"/>
      <c r="C8491" s="45"/>
    </row>
    <row r="8492" spans="2:3">
      <c r="B8492" s="212"/>
      <c r="C8492" s="45"/>
    </row>
    <row r="8493" spans="2:3">
      <c r="B8493" s="212"/>
      <c r="C8493" s="45"/>
    </row>
    <row r="8494" spans="2:3">
      <c r="B8494" s="212"/>
      <c r="C8494" s="45"/>
    </row>
    <row r="8495" spans="2:3">
      <c r="B8495" s="212"/>
      <c r="C8495" s="45"/>
    </row>
    <row r="8496" spans="2:3">
      <c r="B8496"/>
      <c r="C8496" s="45"/>
    </row>
    <row r="8497" spans="2:3">
      <c r="B8497" s="212"/>
      <c r="C8497" s="45"/>
    </row>
    <row r="8498" spans="2:3">
      <c r="B8498" s="212"/>
      <c r="C8498" s="45"/>
    </row>
    <row r="8499" spans="2:3">
      <c r="B8499" s="212"/>
      <c r="C8499" s="45"/>
    </row>
    <row r="8500" spans="2:3">
      <c r="B8500" s="212"/>
      <c r="C8500" s="45"/>
    </row>
    <row r="8501" spans="2:3">
      <c r="B8501"/>
      <c r="C8501" s="45"/>
    </row>
    <row r="8502" spans="2:3">
      <c r="B8502"/>
      <c r="C8502" s="45"/>
    </row>
    <row r="8503" spans="2:3">
      <c r="B8503"/>
      <c r="C8503" s="45"/>
    </row>
    <row r="8504" spans="2:3">
      <c r="B8504"/>
      <c r="C8504" s="45"/>
    </row>
    <row r="8505" spans="2:3">
      <c r="B8505"/>
      <c r="C8505" s="45"/>
    </row>
    <row r="8506" spans="2:3">
      <c r="B8506"/>
      <c r="C8506" s="45"/>
    </row>
    <row r="8507" spans="2:3">
      <c r="B8507"/>
      <c r="C8507" s="45"/>
    </row>
    <row r="8508" spans="2:3">
      <c r="B8508"/>
      <c r="C8508" s="45"/>
    </row>
    <row r="8509" spans="2:3">
      <c r="B8509"/>
      <c r="C8509" s="45"/>
    </row>
    <row r="8510" spans="2:3">
      <c r="B8510"/>
      <c r="C8510" s="45"/>
    </row>
    <row r="8511" spans="2:3">
      <c r="B8511"/>
      <c r="C8511" s="45"/>
    </row>
    <row r="8512" spans="2:3">
      <c r="B8512"/>
      <c r="C8512" s="45"/>
    </row>
    <row r="8513" spans="2:3">
      <c r="B8513"/>
      <c r="C8513" s="45"/>
    </row>
    <row r="8514" spans="2:3">
      <c r="B8514"/>
      <c r="C8514" s="45"/>
    </row>
    <row r="8515" spans="2:3">
      <c r="B8515"/>
      <c r="C8515" s="45"/>
    </row>
    <row r="8516" spans="2:3">
      <c r="B8516"/>
      <c r="C8516" s="45"/>
    </row>
    <row r="8517" spans="2:3">
      <c r="B8517"/>
      <c r="C8517" s="45"/>
    </row>
    <row r="8518" spans="2:3">
      <c r="B8518"/>
      <c r="C8518" s="45"/>
    </row>
    <row r="8519" spans="2:3">
      <c r="B8519"/>
      <c r="C8519" s="45"/>
    </row>
    <row r="8520" spans="2:3">
      <c r="B8520"/>
      <c r="C8520" s="45"/>
    </row>
    <row r="8521" spans="2:3">
      <c r="B8521"/>
      <c r="C8521" s="45"/>
    </row>
    <row r="8522" spans="2:3">
      <c r="B8522"/>
      <c r="C8522" s="45"/>
    </row>
    <row r="8523" spans="2:3">
      <c r="B8523"/>
      <c r="C8523" s="45"/>
    </row>
    <row r="8524" spans="2:3">
      <c r="B8524"/>
      <c r="C8524" s="45"/>
    </row>
    <row r="8525" spans="2:3">
      <c r="B8525"/>
      <c r="C8525" s="45"/>
    </row>
    <row r="8526" spans="2:3">
      <c r="B8526"/>
      <c r="C8526" s="45"/>
    </row>
    <row r="8527" spans="2:3">
      <c r="B8527"/>
      <c r="C8527" s="45"/>
    </row>
    <row r="8528" spans="2:3">
      <c r="B8528"/>
      <c r="C8528" s="45"/>
    </row>
    <row r="8529" spans="2:3">
      <c r="B8529"/>
      <c r="C8529" s="45"/>
    </row>
    <row r="8530" spans="2:3">
      <c r="B8530"/>
      <c r="C8530" s="45"/>
    </row>
    <row r="8531" spans="2:3">
      <c r="B8531"/>
      <c r="C8531" s="45"/>
    </row>
    <row r="8532" spans="2:3">
      <c r="B8532"/>
      <c r="C8532" s="45"/>
    </row>
    <row r="8533" spans="2:3">
      <c r="B8533"/>
      <c r="C8533" s="45"/>
    </row>
    <row r="8534" spans="2:3">
      <c r="B8534"/>
      <c r="C8534" s="45"/>
    </row>
    <row r="8535" spans="2:3">
      <c r="B8535"/>
      <c r="C8535" s="45"/>
    </row>
    <row r="8536" spans="2:3">
      <c r="B8536"/>
      <c r="C8536" s="45"/>
    </row>
    <row r="8537" spans="2:3">
      <c r="B8537" s="212"/>
      <c r="C8537" s="45"/>
    </row>
    <row r="8538" spans="2:3">
      <c r="B8538"/>
      <c r="C8538" s="45"/>
    </row>
    <row r="8539" spans="2:3">
      <c r="B8539"/>
      <c r="C8539" s="45"/>
    </row>
    <row r="8540" spans="2:3">
      <c r="B8540" s="212"/>
      <c r="C8540" s="45"/>
    </row>
    <row r="8541" spans="2:3">
      <c r="B8541" s="212"/>
      <c r="C8541" s="45"/>
    </row>
    <row r="8542" spans="2:3">
      <c r="B8542"/>
      <c r="C8542" s="45"/>
    </row>
    <row r="8543" spans="2:3">
      <c r="B8543"/>
      <c r="C8543" s="45"/>
    </row>
    <row r="8544" spans="2:3">
      <c r="B8544" s="212"/>
      <c r="C8544" s="45"/>
    </row>
    <row r="8545" spans="2:3">
      <c r="B8545"/>
      <c r="C8545" s="45"/>
    </row>
    <row r="8546" spans="2:3">
      <c r="B8546"/>
      <c r="C8546" s="45"/>
    </row>
    <row r="8547" spans="2:3">
      <c r="B8547"/>
      <c r="C8547" s="45"/>
    </row>
    <row r="8548" spans="2:3">
      <c r="B8548"/>
      <c r="C8548" s="45"/>
    </row>
    <row r="8549" spans="2:3">
      <c r="B8549"/>
      <c r="C8549" s="45"/>
    </row>
    <row r="8550" spans="2:3">
      <c r="B8550"/>
      <c r="C8550" s="45"/>
    </row>
    <row r="8551" spans="2:3">
      <c r="B8551"/>
      <c r="C8551" s="45"/>
    </row>
    <row r="8552" spans="2:3">
      <c r="B8552"/>
      <c r="C8552" s="45"/>
    </row>
    <row r="8553" spans="2:3">
      <c r="B8553"/>
      <c r="C8553" s="45"/>
    </row>
    <row r="8554" spans="2:3">
      <c r="B8554"/>
      <c r="C8554" s="45"/>
    </row>
    <row r="8555" spans="2:3">
      <c r="B8555"/>
      <c r="C8555" s="45"/>
    </row>
    <row r="8556" spans="2:3">
      <c r="B8556"/>
      <c r="C8556" s="45"/>
    </row>
    <row r="8557" spans="2:3">
      <c r="B8557"/>
      <c r="C8557" s="45"/>
    </row>
    <row r="8558" spans="2:3">
      <c r="B8558"/>
      <c r="C8558" s="45"/>
    </row>
    <row r="8559" spans="2:3">
      <c r="B8559"/>
      <c r="C8559" s="45"/>
    </row>
    <row r="8560" spans="2:3">
      <c r="B8560"/>
      <c r="C8560" s="45"/>
    </row>
    <row r="8561" spans="2:3">
      <c r="B8561"/>
      <c r="C8561" s="45"/>
    </row>
    <row r="8562" spans="2:3">
      <c r="B8562"/>
      <c r="C8562" s="45"/>
    </row>
    <row r="8563" spans="2:3">
      <c r="B8563"/>
      <c r="C8563" s="45"/>
    </row>
    <row r="8564" spans="2:3">
      <c r="B8564"/>
      <c r="C8564" s="45"/>
    </row>
    <row r="8565" spans="2:3">
      <c r="B8565"/>
      <c r="C8565" s="45"/>
    </row>
    <row r="8566" spans="2:3">
      <c r="B8566"/>
      <c r="C8566" s="45"/>
    </row>
    <row r="8567" spans="2:3">
      <c r="B8567"/>
      <c r="C8567" s="45"/>
    </row>
    <row r="8568" spans="2:3">
      <c r="B8568"/>
      <c r="C8568" s="45"/>
    </row>
    <row r="8569" spans="2:3">
      <c r="B8569"/>
      <c r="C8569" s="45"/>
    </row>
    <row r="8570" spans="2:3">
      <c r="B8570"/>
      <c r="C8570" s="45"/>
    </row>
    <row r="8571" spans="2:3">
      <c r="B8571"/>
      <c r="C8571" s="45"/>
    </row>
    <row r="8572" spans="2:3">
      <c r="B8572"/>
      <c r="C8572" s="45"/>
    </row>
    <row r="8573" spans="2:3">
      <c r="B8573"/>
      <c r="C8573" s="45"/>
    </row>
    <row r="8574" spans="2:3">
      <c r="B8574"/>
      <c r="C8574" s="45"/>
    </row>
    <row r="8575" spans="2:3">
      <c r="B8575"/>
      <c r="C8575" s="45"/>
    </row>
    <row r="8576" spans="2:3">
      <c r="B8576"/>
      <c r="C8576" s="45"/>
    </row>
    <row r="8577" spans="2:3">
      <c r="B8577"/>
      <c r="C8577" s="45"/>
    </row>
    <row r="8578" spans="2:3">
      <c r="B8578"/>
      <c r="C8578" s="45"/>
    </row>
    <row r="8579" spans="2:3">
      <c r="B8579" s="212"/>
      <c r="C8579" s="45"/>
    </row>
    <row r="8580" spans="2:3">
      <c r="B8580" s="212"/>
      <c r="C8580" s="45"/>
    </row>
    <row r="8581" spans="2:3">
      <c r="B8581"/>
      <c r="C8581" s="45"/>
    </row>
    <row r="8582" spans="2:3">
      <c r="B8582" s="212"/>
      <c r="C8582" s="45"/>
    </row>
    <row r="8583" spans="2:3">
      <c r="B8583" s="212"/>
      <c r="C8583" s="45"/>
    </row>
    <row r="8584" spans="2:3">
      <c r="B8584" s="212"/>
      <c r="C8584" s="45"/>
    </row>
    <row r="8585" spans="2:3">
      <c r="B8585"/>
      <c r="C8585" s="45"/>
    </row>
    <row r="8586" spans="2:3">
      <c r="B8586" s="212"/>
      <c r="C8586" s="45"/>
    </row>
    <row r="8587" spans="2:3">
      <c r="B8587" s="212"/>
      <c r="C8587" s="45"/>
    </row>
    <row r="8588" spans="2:3">
      <c r="B8588" s="212"/>
      <c r="C8588" s="45"/>
    </row>
    <row r="8589" spans="2:3">
      <c r="B8589" s="212"/>
      <c r="C8589" s="45"/>
    </row>
    <row r="8590" spans="2:3">
      <c r="B8590" s="212"/>
      <c r="C8590" s="45"/>
    </row>
    <row r="8591" spans="2:3">
      <c r="B8591" s="212"/>
      <c r="C8591" s="45"/>
    </row>
    <row r="8592" spans="2:3">
      <c r="B8592" s="212"/>
      <c r="C8592" s="45"/>
    </row>
    <row r="8593" spans="2:3">
      <c r="B8593" s="212"/>
      <c r="C8593" s="45"/>
    </row>
    <row r="8594" spans="2:3">
      <c r="B8594" s="212"/>
      <c r="C8594" s="45"/>
    </row>
    <row r="8595" spans="2:3">
      <c r="B8595" s="212"/>
      <c r="C8595" s="45"/>
    </row>
    <row r="8596" spans="2:3">
      <c r="B8596" s="212"/>
      <c r="C8596" s="45"/>
    </row>
    <row r="8597" spans="2:3">
      <c r="B8597" s="212"/>
      <c r="C8597" s="45"/>
    </row>
    <row r="8598" spans="2:3">
      <c r="B8598" s="212"/>
      <c r="C8598" s="45"/>
    </row>
    <row r="8599" spans="2:3">
      <c r="B8599" s="212"/>
      <c r="C8599" s="45"/>
    </row>
    <row r="8600" spans="2:3">
      <c r="B8600" s="212"/>
      <c r="C8600" s="45"/>
    </row>
    <row r="8601" spans="2:3">
      <c r="B8601" s="212"/>
      <c r="C8601" s="45"/>
    </row>
    <row r="8602" spans="2:3">
      <c r="B8602" s="212"/>
      <c r="C8602" s="45"/>
    </row>
    <row r="8603" spans="2:3">
      <c r="B8603"/>
      <c r="C8603" s="45"/>
    </row>
    <row r="8604" spans="2:3">
      <c r="B8604" s="212"/>
      <c r="C8604" s="45"/>
    </row>
    <row r="8605" spans="2:3">
      <c r="B8605" s="212"/>
      <c r="C8605" s="45"/>
    </row>
    <row r="8606" spans="2:3">
      <c r="B8606" s="212"/>
      <c r="C8606" s="45"/>
    </row>
    <row r="8607" spans="2:3">
      <c r="B8607" s="212"/>
      <c r="C8607" s="45"/>
    </row>
    <row r="8608" spans="2:3">
      <c r="B8608" s="212"/>
      <c r="C8608" s="45"/>
    </row>
    <row r="8609" spans="2:3">
      <c r="B8609" s="212"/>
      <c r="C8609" s="45"/>
    </row>
    <row r="8610" spans="2:3">
      <c r="B8610" s="212"/>
      <c r="C8610" s="45"/>
    </row>
    <row r="8611" spans="2:3">
      <c r="B8611" s="212"/>
      <c r="C8611" s="45"/>
    </row>
    <row r="8612" spans="2:3">
      <c r="B8612" s="212"/>
      <c r="C8612" s="45"/>
    </row>
    <row r="8613" spans="2:3">
      <c r="B8613" s="212"/>
      <c r="C8613" s="45"/>
    </row>
    <row r="8614" spans="2:3">
      <c r="B8614" s="212"/>
      <c r="C8614" s="45"/>
    </row>
    <row r="8615" spans="2:3">
      <c r="B8615"/>
      <c r="C8615" s="45"/>
    </row>
    <row r="8616" spans="2:3">
      <c r="B8616" s="212"/>
      <c r="C8616" s="45"/>
    </row>
    <row r="8617" spans="2:3">
      <c r="B8617"/>
      <c r="C8617" s="45"/>
    </row>
    <row r="8618" spans="2:3">
      <c r="B8618" s="212"/>
      <c r="C8618" s="45"/>
    </row>
    <row r="8619" spans="2:3">
      <c r="B8619" s="212"/>
      <c r="C8619" s="45"/>
    </row>
    <row r="8620" spans="2:3">
      <c r="B8620" s="212"/>
      <c r="C8620" s="45"/>
    </row>
    <row r="8621" spans="2:3">
      <c r="B8621" s="212"/>
      <c r="C8621" s="45"/>
    </row>
    <row r="8622" spans="2:3">
      <c r="B8622" s="212"/>
      <c r="C8622" s="45"/>
    </row>
    <row r="8623" spans="2:3">
      <c r="B8623" s="212"/>
      <c r="C8623" s="45"/>
    </row>
    <row r="8624" spans="2:3">
      <c r="B8624" s="212"/>
      <c r="C8624" s="45"/>
    </row>
    <row r="8625" spans="2:3">
      <c r="B8625" s="212"/>
      <c r="C8625" s="45"/>
    </row>
    <row r="8626" spans="2:3">
      <c r="B8626" s="212"/>
      <c r="C8626" s="45"/>
    </row>
    <row r="8627" spans="2:3">
      <c r="B8627"/>
      <c r="C8627" s="45"/>
    </row>
    <row r="8628" spans="2:3">
      <c r="B8628" s="212"/>
      <c r="C8628" s="45"/>
    </row>
    <row r="8629" spans="2:3">
      <c r="B8629" s="212"/>
      <c r="C8629" s="45"/>
    </row>
    <row r="8630" spans="2:3">
      <c r="B8630" s="212"/>
      <c r="C8630" s="45"/>
    </row>
    <row r="8631" spans="2:3">
      <c r="B8631" s="212"/>
      <c r="C8631" s="45"/>
    </row>
    <row r="8632" spans="2:3">
      <c r="B8632" s="212"/>
      <c r="C8632" s="45"/>
    </row>
    <row r="8633" spans="2:3">
      <c r="B8633" s="212"/>
      <c r="C8633" s="45"/>
    </row>
    <row r="8634" spans="2:3">
      <c r="B8634"/>
      <c r="C8634" s="45"/>
    </row>
    <row r="8635" spans="2:3">
      <c r="B8635"/>
      <c r="C8635" s="45"/>
    </row>
    <row r="8636" spans="2:3">
      <c r="B8636"/>
      <c r="C8636" s="45"/>
    </row>
    <row r="8637" spans="2:3">
      <c r="B8637"/>
      <c r="C8637" s="45"/>
    </row>
    <row r="8638" spans="2:3">
      <c r="B8638"/>
      <c r="C8638" s="45"/>
    </row>
    <row r="8639" spans="2:3">
      <c r="B8639"/>
      <c r="C8639" s="45"/>
    </row>
    <row r="8640" spans="2:3">
      <c r="B8640" s="212"/>
      <c r="C8640" s="45"/>
    </row>
    <row r="8641" spans="2:3">
      <c r="B8641" s="212"/>
      <c r="C8641" s="45"/>
    </row>
    <row r="8642" spans="2:3">
      <c r="B8642" s="212"/>
      <c r="C8642" s="45"/>
    </row>
    <row r="8643" spans="2:3">
      <c r="B8643"/>
      <c r="C8643" s="45"/>
    </row>
    <row r="8644" spans="2:3">
      <c r="B8644"/>
      <c r="C8644" s="45"/>
    </row>
    <row r="8645" spans="2:3">
      <c r="B8645" s="212"/>
      <c r="C8645" s="45"/>
    </row>
    <row r="8646" spans="2:3">
      <c r="B8646" s="212"/>
      <c r="C8646" s="45"/>
    </row>
    <row r="8647" spans="2:3">
      <c r="B8647"/>
      <c r="C8647" s="45"/>
    </row>
    <row r="8648" spans="2:3">
      <c r="B8648"/>
      <c r="C8648" s="45"/>
    </row>
    <row r="8649" spans="2:3">
      <c r="B8649"/>
      <c r="C8649" s="45"/>
    </row>
    <row r="8650" spans="2:3">
      <c r="B8650"/>
      <c r="C8650" s="45"/>
    </row>
    <row r="8651" spans="2:3">
      <c r="B8651"/>
      <c r="C8651" s="45"/>
    </row>
    <row r="8652" spans="2:3">
      <c r="B8652"/>
      <c r="C8652" s="45"/>
    </row>
    <row r="8653" spans="2:3">
      <c r="B8653"/>
      <c r="C8653" s="45"/>
    </row>
    <row r="8654" spans="2:3">
      <c r="B8654"/>
      <c r="C8654" s="45"/>
    </row>
    <row r="8655" spans="2:3">
      <c r="B8655"/>
      <c r="C8655" s="45"/>
    </row>
    <row r="8656" spans="2:3">
      <c r="B8656" s="212"/>
      <c r="C8656" s="45"/>
    </row>
    <row r="8657" spans="2:3">
      <c r="B8657" s="212"/>
      <c r="C8657" s="45"/>
    </row>
    <row r="8658" spans="2:3">
      <c r="B8658"/>
      <c r="C8658" s="45"/>
    </row>
    <row r="8659" spans="2:3">
      <c r="B8659"/>
      <c r="C8659" s="45"/>
    </row>
    <row r="8660" spans="2:3">
      <c r="B8660" s="212"/>
      <c r="C8660" s="45"/>
    </row>
    <row r="8661" spans="2:3">
      <c r="B8661" s="212"/>
      <c r="C8661" s="45"/>
    </row>
    <row r="8662" spans="2:3">
      <c r="B8662"/>
      <c r="C8662" s="45"/>
    </row>
    <row r="8663" spans="2:3">
      <c r="B8663"/>
      <c r="C8663" s="45"/>
    </row>
    <row r="8664" spans="2:3">
      <c r="B8664"/>
      <c r="C8664" s="45"/>
    </row>
    <row r="8665" spans="2:3">
      <c r="B8665"/>
      <c r="C8665" s="45"/>
    </row>
    <row r="8666" spans="2:3">
      <c r="B8666"/>
      <c r="C8666" s="45"/>
    </row>
    <row r="8667" spans="2:3">
      <c r="B8667" s="212"/>
      <c r="C8667" s="45"/>
    </row>
    <row r="8668" spans="2:3">
      <c r="B8668"/>
      <c r="C8668" s="45"/>
    </row>
    <row r="8669" spans="2:3">
      <c r="B8669" s="212"/>
      <c r="C8669" s="45"/>
    </row>
    <row r="8670" spans="2:3">
      <c r="B8670"/>
      <c r="C8670" s="45"/>
    </row>
    <row r="8671" spans="2:3">
      <c r="B8671"/>
      <c r="C8671" s="45"/>
    </row>
    <row r="8672" spans="2:3">
      <c r="B8672"/>
      <c r="C8672" s="45"/>
    </row>
    <row r="8673" spans="2:3">
      <c r="B8673"/>
      <c r="C8673" s="45"/>
    </row>
    <row r="8674" spans="2:3">
      <c r="B8674"/>
      <c r="C8674" s="45"/>
    </row>
    <row r="8675" spans="2:3">
      <c r="B8675"/>
      <c r="C8675" s="45"/>
    </row>
    <row r="8676" spans="2:3">
      <c r="B8676"/>
      <c r="C8676" s="45"/>
    </row>
    <row r="8677" spans="2:3">
      <c r="B8677"/>
      <c r="C8677" s="45"/>
    </row>
    <row r="8678" spans="2:3">
      <c r="B8678" s="212"/>
      <c r="C8678" s="45"/>
    </row>
    <row r="8679" spans="2:3">
      <c r="B8679"/>
      <c r="C8679" s="45"/>
    </row>
    <row r="8680" spans="2:3">
      <c r="B8680"/>
      <c r="C8680" s="45"/>
    </row>
    <row r="8681" spans="2:3">
      <c r="B8681"/>
      <c r="C8681" s="45"/>
    </row>
    <row r="8682" spans="2:3">
      <c r="B8682"/>
      <c r="C8682" s="45"/>
    </row>
    <row r="8683" spans="2:3">
      <c r="B8683"/>
      <c r="C8683" s="45"/>
    </row>
    <row r="8684" spans="2:3">
      <c r="B8684"/>
      <c r="C8684" s="45"/>
    </row>
    <row r="8685" spans="2:3">
      <c r="B8685" s="212"/>
      <c r="C8685" s="45"/>
    </row>
    <row r="8686" spans="2:3">
      <c r="B8686" s="212"/>
      <c r="C8686" s="45"/>
    </row>
    <row r="8687" spans="2:3">
      <c r="B8687" s="212"/>
      <c r="C8687" s="45"/>
    </row>
    <row r="8688" spans="2:3">
      <c r="B8688"/>
      <c r="C8688" s="45"/>
    </row>
    <row r="8689" spans="2:3">
      <c r="B8689" s="212"/>
      <c r="C8689" s="45"/>
    </row>
    <row r="8690" spans="2:3">
      <c r="B8690"/>
      <c r="C8690" s="45"/>
    </row>
    <row r="8691" spans="2:3">
      <c r="B8691"/>
      <c r="C8691" s="45"/>
    </row>
    <row r="8692" spans="2:3">
      <c r="B8692"/>
      <c r="C8692" s="45"/>
    </row>
    <row r="8693" spans="2:3">
      <c r="B8693"/>
      <c r="C8693" s="45"/>
    </row>
    <row r="8694" spans="2:3">
      <c r="B8694"/>
      <c r="C8694" s="45"/>
    </row>
    <row r="8695" spans="2:3">
      <c r="B8695"/>
      <c r="C8695" s="45"/>
    </row>
    <row r="8696" spans="2:3">
      <c r="B8696"/>
      <c r="C8696" s="45"/>
    </row>
    <row r="8697" spans="2:3">
      <c r="B8697" s="212"/>
      <c r="C8697" s="45"/>
    </row>
    <row r="8698" spans="2:3">
      <c r="B8698"/>
      <c r="C8698" s="45"/>
    </row>
    <row r="8699" spans="2:3">
      <c r="B8699"/>
      <c r="C8699" s="45"/>
    </row>
    <row r="8700" spans="2:3">
      <c r="B8700"/>
      <c r="C8700" s="45"/>
    </row>
    <row r="8701" spans="2:3">
      <c r="B8701" s="212"/>
      <c r="C8701" s="45"/>
    </row>
    <row r="8702" spans="2:3">
      <c r="B8702"/>
      <c r="C8702" s="45"/>
    </row>
    <row r="8703" spans="2:3">
      <c r="B8703" s="212"/>
      <c r="C8703" s="45"/>
    </row>
    <row r="8704" spans="2:3">
      <c r="B8704"/>
      <c r="C8704" s="45"/>
    </row>
    <row r="8705" spans="2:3">
      <c r="B8705"/>
      <c r="C8705" s="45"/>
    </row>
    <row r="8706" spans="2:3">
      <c r="B8706" s="212"/>
      <c r="C8706" s="45"/>
    </row>
    <row r="8707" spans="2:3">
      <c r="B8707" s="212"/>
      <c r="C8707" s="45"/>
    </row>
    <row r="8708" spans="2:3">
      <c r="B8708"/>
      <c r="C8708" s="45"/>
    </row>
    <row r="8709" spans="2:3">
      <c r="B8709"/>
      <c r="C8709" s="45"/>
    </row>
    <row r="8710" spans="2:3">
      <c r="B8710"/>
      <c r="C8710" s="45"/>
    </row>
    <row r="8711" spans="2:3">
      <c r="B8711" s="212"/>
      <c r="C8711" s="45"/>
    </row>
    <row r="8712" spans="2:3">
      <c r="B8712" s="212"/>
      <c r="C8712" s="45"/>
    </row>
    <row r="8713" spans="2:3">
      <c r="B8713" s="212"/>
      <c r="C8713" s="45"/>
    </row>
    <row r="8714" spans="2:3">
      <c r="B8714"/>
      <c r="C8714" s="45"/>
    </row>
    <row r="8715" spans="2:3">
      <c r="B8715" s="212"/>
      <c r="C8715" s="45"/>
    </row>
    <row r="8716" spans="2:3">
      <c r="B8716" s="212"/>
      <c r="C8716" s="45"/>
    </row>
    <row r="8717" spans="2:3">
      <c r="B8717" s="212"/>
      <c r="C8717" s="45"/>
    </row>
    <row r="8718" spans="2:3">
      <c r="B8718" s="212"/>
      <c r="C8718" s="45"/>
    </row>
    <row r="8719" spans="2:3">
      <c r="B8719"/>
      <c r="C8719" s="45"/>
    </row>
    <row r="8720" spans="2:3">
      <c r="B8720"/>
      <c r="C8720" s="45"/>
    </row>
    <row r="8721" spans="2:3">
      <c r="B8721" s="212"/>
      <c r="C8721" s="45"/>
    </row>
    <row r="8722" spans="2:3">
      <c r="B8722"/>
      <c r="C8722" s="45"/>
    </row>
    <row r="8723" spans="2:3">
      <c r="B8723"/>
      <c r="C8723" s="45"/>
    </row>
    <row r="8724" spans="2:3">
      <c r="B8724"/>
      <c r="C8724" s="45"/>
    </row>
    <row r="8725" spans="2:3">
      <c r="B8725"/>
      <c r="C8725" s="45"/>
    </row>
    <row r="8726" spans="2:3">
      <c r="B8726"/>
      <c r="C8726" s="45"/>
    </row>
    <row r="8727" spans="2:3">
      <c r="B8727"/>
      <c r="C8727" s="45"/>
    </row>
    <row r="8728" spans="2:3">
      <c r="B8728" s="212"/>
      <c r="C8728" s="45"/>
    </row>
    <row r="8729" spans="2:3">
      <c r="B8729" s="212"/>
      <c r="C8729" s="45"/>
    </row>
    <row r="8730" spans="2:3">
      <c r="B8730" s="212"/>
      <c r="C8730" s="45"/>
    </row>
    <row r="8731" spans="2:3">
      <c r="B8731"/>
      <c r="C8731" s="45"/>
    </row>
    <row r="8732" spans="2:3">
      <c r="B8732" s="212"/>
      <c r="C8732" s="45"/>
    </row>
    <row r="8733" spans="2:3">
      <c r="B8733"/>
      <c r="C8733" s="45"/>
    </row>
    <row r="8734" spans="2:3">
      <c r="B8734"/>
      <c r="C8734" s="45"/>
    </row>
    <row r="8735" spans="2:3">
      <c r="B8735"/>
      <c r="C8735" s="45"/>
    </row>
    <row r="8736" spans="2:3">
      <c r="B8736" s="212"/>
      <c r="C8736" s="45"/>
    </row>
    <row r="8737" spans="2:3">
      <c r="B8737"/>
      <c r="C8737" s="45"/>
    </row>
    <row r="8738" spans="2:3">
      <c r="B8738"/>
      <c r="C8738" s="45"/>
    </row>
    <row r="8739" spans="2:3">
      <c r="B8739"/>
      <c r="C8739" s="45"/>
    </row>
    <row r="8740" spans="2:3">
      <c r="B8740"/>
      <c r="C8740" s="45"/>
    </row>
    <row r="8741" spans="2:3">
      <c r="B8741" s="212"/>
      <c r="C8741" s="45"/>
    </row>
    <row r="8742" spans="2:3">
      <c r="B8742"/>
      <c r="C8742" s="45"/>
    </row>
    <row r="8743" spans="2:3">
      <c r="B8743"/>
      <c r="C8743" s="45"/>
    </row>
    <row r="8744" spans="2:3">
      <c r="B8744" s="212"/>
      <c r="C8744" s="45"/>
    </row>
    <row r="8745" spans="2:3">
      <c r="B8745" s="212"/>
      <c r="C8745" s="45"/>
    </row>
    <row r="8746" spans="2:3">
      <c r="B8746" s="212"/>
      <c r="C8746" s="45"/>
    </row>
    <row r="8747" spans="2:3">
      <c r="B8747" s="212"/>
      <c r="C8747" s="45"/>
    </row>
    <row r="8748" spans="2:3">
      <c r="B8748"/>
      <c r="C8748" s="45"/>
    </row>
    <row r="8749" spans="2:3">
      <c r="B8749"/>
      <c r="C8749" s="45"/>
    </row>
    <row r="8750" spans="2:3">
      <c r="B8750"/>
      <c r="C8750" s="45"/>
    </row>
    <row r="8751" spans="2:3">
      <c r="B8751"/>
      <c r="C8751" s="45"/>
    </row>
    <row r="8752" spans="2:3">
      <c r="B8752"/>
      <c r="C8752" s="45"/>
    </row>
    <row r="8753" spans="2:3">
      <c r="B8753"/>
      <c r="C8753" s="45"/>
    </row>
    <row r="8754" spans="2:3">
      <c r="B8754" s="212"/>
      <c r="C8754" s="45"/>
    </row>
    <row r="8755" spans="2:3">
      <c r="B8755"/>
      <c r="C8755" s="45"/>
    </row>
    <row r="8756" spans="2:3">
      <c r="B8756" s="212"/>
      <c r="C8756" s="45"/>
    </row>
    <row r="8757" spans="2:3">
      <c r="B8757"/>
      <c r="C8757" s="45"/>
    </row>
    <row r="8758" spans="2:3">
      <c r="B8758" s="212"/>
      <c r="C8758" s="45"/>
    </row>
    <row r="8759" spans="2:3">
      <c r="B8759"/>
      <c r="C8759" s="45"/>
    </row>
    <row r="8760" spans="2:3">
      <c r="B8760"/>
      <c r="C8760" s="45"/>
    </row>
    <row r="8761" spans="2:3">
      <c r="B8761"/>
      <c r="C8761" s="45"/>
    </row>
    <row r="8762" spans="2:3">
      <c r="B8762" s="212"/>
      <c r="C8762" s="45"/>
    </row>
    <row r="8763" spans="2:3">
      <c r="B8763"/>
      <c r="C8763" s="45"/>
    </row>
    <row r="8764" spans="2:3">
      <c r="B8764"/>
      <c r="C8764" s="45"/>
    </row>
    <row r="8765" spans="2:3">
      <c r="B8765" s="212"/>
      <c r="C8765" s="45"/>
    </row>
    <row r="8766" spans="2:3">
      <c r="B8766"/>
      <c r="C8766" s="45"/>
    </row>
    <row r="8767" spans="2:3">
      <c r="B8767"/>
      <c r="C8767" s="45"/>
    </row>
    <row r="8768" spans="2:3">
      <c r="B8768"/>
      <c r="C8768" s="45"/>
    </row>
    <row r="8769" spans="2:3">
      <c r="B8769"/>
      <c r="C8769" s="45"/>
    </row>
    <row r="8770" spans="2:3">
      <c r="B8770"/>
      <c r="C8770" s="45"/>
    </row>
    <row r="8771" spans="2:3">
      <c r="B8771"/>
      <c r="C8771" s="45"/>
    </row>
    <row r="8772" spans="2:3">
      <c r="B8772"/>
      <c r="C8772" s="45"/>
    </row>
    <row r="8773" spans="2:3">
      <c r="B8773"/>
      <c r="C8773" s="45"/>
    </row>
    <row r="8774" spans="2:3">
      <c r="B8774"/>
      <c r="C8774" s="45"/>
    </row>
    <row r="8775" spans="2:3">
      <c r="B8775"/>
      <c r="C8775" s="45"/>
    </row>
    <row r="8776" spans="2:3">
      <c r="B8776"/>
      <c r="C8776" s="45"/>
    </row>
    <row r="8777" spans="2:3">
      <c r="B8777"/>
      <c r="C8777" s="45"/>
    </row>
    <row r="8778" spans="2:3">
      <c r="B8778"/>
      <c r="C8778" s="45"/>
    </row>
    <row r="8779" spans="2:3">
      <c r="B8779"/>
      <c r="C8779" s="45"/>
    </row>
    <row r="8780" spans="2:3">
      <c r="B8780"/>
      <c r="C8780" s="45"/>
    </row>
    <row r="8781" spans="2:3">
      <c r="B8781"/>
      <c r="C8781" s="45"/>
    </row>
    <row r="8782" spans="2:3">
      <c r="B8782"/>
      <c r="C8782" s="45"/>
    </row>
    <row r="8783" spans="2:3">
      <c r="B8783"/>
      <c r="C8783" s="45"/>
    </row>
    <row r="8784" spans="2:3">
      <c r="B8784"/>
      <c r="C8784" s="45"/>
    </row>
    <row r="8785" spans="2:3">
      <c r="B8785"/>
      <c r="C8785" s="45"/>
    </row>
    <row r="8786" spans="2:3">
      <c r="B8786"/>
      <c r="C8786" s="45"/>
    </row>
    <row r="8787" spans="2:3">
      <c r="B8787" s="212"/>
      <c r="C8787" s="45"/>
    </row>
    <row r="8788" spans="2:3">
      <c r="B8788" s="212"/>
      <c r="C8788" s="45"/>
    </row>
    <row r="8789" spans="2:3">
      <c r="B8789" s="212"/>
      <c r="C8789" s="45"/>
    </row>
    <row r="8790" spans="2:3">
      <c r="B8790" s="212"/>
      <c r="C8790" s="45"/>
    </row>
    <row r="8791" spans="2:3">
      <c r="B8791" s="212"/>
      <c r="C8791" s="45"/>
    </row>
    <row r="8792" spans="2:3">
      <c r="B8792"/>
      <c r="C8792" s="45"/>
    </row>
    <row r="8793" spans="2:3">
      <c r="B8793" s="212"/>
      <c r="C8793" s="45"/>
    </row>
    <row r="8794" spans="2:3">
      <c r="B8794"/>
      <c r="C8794" s="45"/>
    </row>
    <row r="8795" spans="2:3">
      <c r="B8795" s="212"/>
      <c r="C8795" s="45"/>
    </row>
    <row r="8796" spans="2:3">
      <c r="B8796"/>
      <c r="C8796" s="45"/>
    </row>
    <row r="8797" spans="2:3">
      <c r="B8797"/>
      <c r="C8797" s="45"/>
    </row>
    <row r="8798" spans="2:3">
      <c r="B8798"/>
      <c r="C8798" s="45"/>
    </row>
    <row r="8799" spans="2:3">
      <c r="B8799"/>
      <c r="C8799" s="45"/>
    </row>
    <row r="8800" spans="2:3">
      <c r="B8800"/>
      <c r="C8800" s="45"/>
    </row>
    <row r="8801" spans="2:3">
      <c r="B8801"/>
      <c r="C8801" s="45"/>
    </row>
    <row r="8802" spans="2:3">
      <c r="B8802"/>
      <c r="C8802" s="45"/>
    </row>
    <row r="8803" spans="2:3">
      <c r="B8803"/>
      <c r="C8803" s="45"/>
    </row>
    <row r="8804" spans="2:3">
      <c r="B8804"/>
      <c r="C8804" s="45"/>
    </row>
    <row r="8805" spans="2:3">
      <c r="B8805" s="212"/>
      <c r="C8805" s="45"/>
    </row>
    <row r="8806" spans="2:3">
      <c r="B8806" s="212"/>
      <c r="C8806" s="45"/>
    </row>
    <row r="8807" spans="2:3">
      <c r="B8807" s="212"/>
      <c r="C8807" s="45"/>
    </row>
    <row r="8808" spans="2:3">
      <c r="B8808"/>
      <c r="C8808" s="45"/>
    </row>
    <row r="8809" spans="2:3">
      <c r="B8809"/>
      <c r="C8809" s="45"/>
    </row>
    <row r="8810" spans="2:3">
      <c r="B8810" s="212"/>
      <c r="C8810" s="45"/>
    </row>
    <row r="8811" spans="2:3">
      <c r="B8811" s="212"/>
      <c r="C8811" s="45"/>
    </row>
    <row r="8812" spans="2:3">
      <c r="B8812"/>
      <c r="C8812" s="45"/>
    </row>
    <row r="8813" spans="2:3">
      <c r="B8813"/>
      <c r="C8813" s="45"/>
    </row>
    <row r="8814" spans="2:3">
      <c r="B8814"/>
      <c r="C8814" s="45"/>
    </row>
    <row r="8815" spans="2:3">
      <c r="B8815"/>
      <c r="C8815" s="45"/>
    </row>
    <row r="8816" spans="2:3">
      <c r="B8816"/>
      <c r="C8816" s="45"/>
    </row>
    <row r="8817" spans="2:3">
      <c r="B8817"/>
      <c r="C8817" s="45"/>
    </row>
    <row r="8818" spans="2:3">
      <c r="B8818"/>
      <c r="C8818" s="45"/>
    </row>
    <row r="8819" spans="2:3">
      <c r="B8819" s="212"/>
      <c r="C8819" s="45"/>
    </row>
    <row r="8820" spans="2:3">
      <c r="B8820" s="212"/>
      <c r="C8820" s="45"/>
    </row>
    <row r="8821" spans="2:3">
      <c r="B8821" s="212"/>
      <c r="C8821" s="45"/>
    </row>
    <row r="8822" spans="2:3">
      <c r="B8822" s="212"/>
      <c r="C8822" s="45"/>
    </row>
    <row r="8823" spans="2:3">
      <c r="B8823" s="212"/>
      <c r="C8823" s="45"/>
    </row>
    <row r="8824" spans="2:3">
      <c r="B8824" s="212"/>
      <c r="C8824" s="45"/>
    </row>
    <row r="8825" spans="2:3">
      <c r="B8825" s="212"/>
      <c r="C8825" s="45"/>
    </row>
    <row r="8826" spans="2:3">
      <c r="B8826" s="212"/>
      <c r="C8826" s="45"/>
    </row>
    <row r="8827" spans="2:3">
      <c r="B8827" s="212"/>
      <c r="C8827" s="45"/>
    </row>
    <row r="8828" spans="2:3">
      <c r="B8828" s="212"/>
      <c r="C8828" s="45"/>
    </row>
    <row r="8829" spans="2:3">
      <c r="B8829"/>
      <c r="C8829" s="45"/>
    </row>
    <row r="8830" spans="2:3">
      <c r="B8830" s="212"/>
      <c r="C8830" s="45"/>
    </row>
    <row r="8831" spans="2:3">
      <c r="B8831"/>
      <c r="C8831" s="45"/>
    </row>
    <row r="8832" spans="2:3">
      <c r="B8832" s="212"/>
      <c r="C8832" s="45"/>
    </row>
    <row r="8833" spans="2:3">
      <c r="B8833"/>
      <c r="C8833" s="45"/>
    </row>
    <row r="8834" spans="2:3">
      <c r="B8834" s="212"/>
      <c r="C8834" s="45"/>
    </row>
    <row r="8835" spans="2:3">
      <c r="B8835"/>
      <c r="C8835" s="45"/>
    </row>
    <row r="8836" spans="2:3">
      <c r="B8836"/>
      <c r="C8836" s="45"/>
    </row>
    <row r="8837" spans="2:3">
      <c r="B8837"/>
      <c r="C8837" s="45"/>
    </row>
    <row r="8838" spans="2:3">
      <c r="B8838"/>
      <c r="C8838" s="45"/>
    </row>
    <row r="8839" spans="2:3">
      <c r="B8839"/>
      <c r="C8839" s="45"/>
    </row>
    <row r="8840" spans="2:3">
      <c r="B8840"/>
      <c r="C8840" s="45"/>
    </row>
    <row r="8841" spans="2:3">
      <c r="B8841"/>
      <c r="C8841" s="45"/>
    </row>
    <row r="8842" spans="2:3">
      <c r="B8842"/>
      <c r="C8842" s="45"/>
    </row>
    <row r="8843" spans="2:3">
      <c r="B8843"/>
      <c r="C8843" s="45"/>
    </row>
    <row r="8844" spans="2:3">
      <c r="B8844"/>
      <c r="C8844" s="45"/>
    </row>
    <row r="8845" spans="2:3">
      <c r="B8845"/>
      <c r="C8845" s="45"/>
    </row>
    <row r="8846" spans="2:3">
      <c r="B8846"/>
      <c r="C8846" s="45"/>
    </row>
    <row r="8847" spans="2:3">
      <c r="B8847"/>
      <c r="C8847" s="45"/>
    </row>
    <row r="8848" spans="2:3">
      <c r="B8848"/>
      <c r="C8848" s="45"/>
    </row>
    <row r="8849" spans="2:3">
      <c r="B8849"/>
      <c r="C8849" s="45"/>
    </row>
    <row r="8850" spans="2:3">
      <c r="B8850"/>
      <c r="C8850" s="45"/>
    </row>
    <row r="8851" spans="2:3">
      <c r="B8851"/>
      <c r="C8851" s="45"/>
    </row>
    <row r="8852" spans="2:3">
      <c r="B8852"/>
      <c r="C8852" s="45"/>
    </row>
    <row r="8853" spans="2:3">
      <c r="B8853"/>
      <c r="C8853" s="45"/>
    </row>
    <row r="8854" spans="2:3">
      <c r="B8854" s="212"/>
      <c r="C8854" s="45"/>
    </row>
    <row r="8855" spans="2:3">
      <c r="B8855" s="212"/>
      <c r="C8855" s="45"/>
    </row>
    <row r="8856" spans="2:3">
      <c r="B8856" s="212"/>
      <c r="C8856" s="45"/>
    </row>
    <row r="8857" spans="2:3">
      <c r="B8857" s="212"/>
      <c r="C8857" s="45"/>
    </row>
    <row r="8858" spans="2:3">
      <c r="B8858" s="212"/>
      <c r="C8858" s="45"/>
    </row>
    <row r="8859" spans="2:3">
      <c r="B8859"/>
      <c r="C8859" s="45"/>
    </row>
    <row r="8860" spans="2:3">
      <c r="B8860" s="212"/>
      <c r="C8860" s="45"/>
    </row>
    <row r="8861" spans="2:3">
      <c r="B8861" s="212"/>
      <c r="C8861" s="45"/>
    </row>
    <row r="8862" spans="2:3">
      <c r="B8862" s="212"/>
      <c r="C8862" s="45"/>
    </row>
    <row r="8863" spans="2:3">
      <c r="B8863" s="212"/>
      <c r="C8863" s="45"/>
    </row>
    <row r="8864" spans="2:3">
      <c r="B8864"/>
      <c r="C8864" s="45"/>
    </row>
    <row r="8865" spans="2:3">
      <c r="B8865" s="212"/>
      <c r="C8865" s="45"/>
    </row>
    <row r="8866" spans="2:3">
      <c r="B8866" s="212"/>
      <c r="C8866" s="45"/>
    </row>
    <row r="8867" spans="2:3">
      <c r="B8867"/>
      <c r="C8867" s="45"/>
    </row>
    <row r="8868" spans="2:3">
      <c r="B8868"/>
      <c r="C8868" s="45"/>
    </row>
    <row r="8869" spans="2:3">
      <c r="B8869"/>
      <c r="C8869" s="45"/>
    </row>
    <row r="8870" spans="2:3">
      <c r="B8870" s="212"/>
      <c r="C8870" s="45"/>
    </row>
    <row r="8871" spans="2:3">
      <c r="B8871" s="212"/>
      <c r="C8871" s="45"/>
    </row>
    <row r="8872" spans="2:3">
      <c r="B8872" s="212"/>
      <c r="C8872" s="45"/>
    </row>
    <row r="8873" spans="2:3">
      <c r="B8873" s="212"/>
      <c r="C8873" s="45"/>
    </row>
    <row r="8874" spans="2:3">
      <c r="B8874"/>
      <c r="C8874" s="45"/>
    </row>
    <row r="8875" spans="2:3">
      <c r="B8875" s="212"/>
      <c r="C8875" s="45"/>
    </row>
    <row r="8876" spans="2:3">
      <c r="B8876" s="212"/>
      <c r="C8876" s="45"/>
    </row>
    <row r="8877" spans="2:3">
      <c r="B8877" s="212"/>
      <c r="C8877" s="45"/>
    </row>
    <row r="8878" spans="2:3">
      <c r="B8878" s="212"/>
      <c r="C8878" s="45"/>
    </row>
    <row r="8879" spans="2:3">
      <c r="B8879"/>
      <c r="C8879" s="45"/>
    </row>
    <row r="8880" spans="2:3">
      <c r="B8880"/>
      <c r="C8880" s="45"/>
    </row>
    <row r="8881" spans="2:3">
      <c r="B8881"/>
      <c r="C8881" s="45"/>
    </row>
    <row r="8882" spans="2:3">
      <c r="B8882"/>
      <c r="C8882" s="45"/>
    </row>
    <row r="8883" spans="2:3">
      <c r="B8883" s="212"/>
      <c r="C8883" s="45"/>
    </row>
    <row r="8884" spans="2:3">
      <c r="B8884"/>
      <c r="C8884" s="45"/>
    </row>
    <row r="8885" spans="2:3">
      <c r="B8885"/>
      <c r="C8885" s="45"/>
    </row>
    <row r="8886" spans="2:3">
      <c r="B8886"/>
      <c r="C8886" s="45"/>
    </row>
    <row r="8887" spans="2:3">
      <c r="B8887"/>
      <c r="C8887" s="45"/>
    </row>
    <row r="8888" spans="2:3">
      <c r="B8888" s="212"/>
      <c r="C8888" s="45"/>
    </row>
    <row r="8889" spans="2:3">
      <c r="B8889" s="212"/>
      <c r="C8889" s="45"/>
    </row>
    <row r="8890" spans="2:3">
      <c r="B8890" s="212"/>
      <c r="C8890" s="45"/>
    </row>
    <row r="8891" spans="2:3">
      <c r="B8891"/>
      <c r="C8891" s="45"/>
    </row>
    <row r="8892" spans="2:3">
      <c r="B8892"/>
      <c r="C8892" s="45"/>
    </row>
    <row r="8893" spans="2:3">
      <c r="B8893"/>
      <c r="C8893" s="45"/>
    </row>
    <row r="8894" spans="2:3">
      <c r="B8894" s="212"/>
      <c r="C8894" s="45"/>
    </row>
    <row r="8895" spans="2:3">
      <c r="B8895" s="212"/>
      <c r="C8895" s="45"/>
    </row>
    <row r="8896" spans="2:3">
      <c r="B8896"/>
      <c r="C8896" s="45"/>
    </row>
    <row r="8897" spans="2:3">
      <c r="B8897" s="212"/>
      <c r="C8897" s="45"/>
    </row>
    <row r="8898" spans="2:3">
      <c r="B8898" s="212"/>
      <c r="C8898" s="45"/>
    </row>
    <row r="8899" spans="2:3">
      <c r="B8899" s="212"/>
      <c r="C8899" s="45"/>
    </row>
    <row r="8900" spans="2:3">
      <c r="B8900"/>
      <c r="C8900" s="45"/>
    </row>
    <row r="8901" spans="2:3">
      <c r="B8901" s="212"/>
      <c r="C8901" s="45"/>
    </row>
    <row r="8902" spans="2:3">
      <c r="B8902" s="212"/>
      <c r="C8902" s="45"/>
    </row>
    <row r="8903" spans="2:3">
      <c r="B8903" s="212"/>
      <c r="C8903" s="45"/>
    </row>
    <row r="8904" spans="2:3">
      <c r="B8904" s="212"/>
      <c r="C8904" s="45"/>
    </row>
    <row r="8905" spans="2:3">
      <c r="B8905" s="212"/>
      <c r="C8905" s="45"/>
    </row>
    <row r="8906" spans="2:3">
      <c r="B8906" s="212"/>
      <c r="C8906" s="45"/>
    </row>
    <row r="8907" spans="2:3">
      <c r="B8907"/>
      <c r="C8907" s="45"/>
    </row>
    <row r="8908" spans="2:3">
      <c r="B8908" s="212"/>
      <c r="C8908" s="45"/>
    </row>
    <row r="8909" spans="2:3">
      <c r="B8909" s="212"/>
      <c r="C8909" s="45"/>
    </row>
    <row r="8910" spans="2:3">
      <c r="B8910" s="212"/>
      <c r="C8910" s="45"/>
    </row>
    <row r="8911" spans="2:3">
      <c r="B8911"/>
      <c r="C8911" s="45"/>
    </row>
    <row r="8912" spans="2:3">
      <c r="B8912" s="212"/>
      <c r="C8912" s="45"/>
    </row>
    <row r="8913" spans="2:3">
      <c r="B8913"/>
      <c r="C8913" s="45"/>
    </row>
    <row r="8914" spans="2:3">
      <c r="B8914"/>
      <c r="C8914" s="45"/>
    </row>
    <row r="8915" spans="2:3">
      <c r="B8915" s="212"/>
      <c r="C8915" s="45"/>
    </row>
    <row r="8916" spans="2:3">
      <c r="B8916" s="212"/>
      <c r="C8916" s="45"/>
    </row>
    <row r="8917" spans="2:3">
      <c r="B8917" s="212"/>
      <c r="C8917" s="45"/>
    </row>
    <row r="8918" spans="2:3">
      <c r="B8918"/>
      <c r="C8918" s="45"/>
    </row>
    <row r="8919" spans="2:3">
      <c r="B8919" s="212"/>
      <c r="C8919" s="45"/>
    </row>
    <row r="8920" spans="2:3">
      <c r="B8920"/>
      <c r="C8920" s="45"/>
    </row>
    <row r="8921" spans="2:3">
      <c r="B8921"/>
      <c r="C8921" s="45"/>
    </row>
    <row r="8922" spans="2:3">
      <c r="B8922" s="212"/>
      <c r="C8922" s="45"/>
    </row>
    <row r="8923" spans="2:3">
      <c r="B8923" s="212"/>
      <c r="C8923" s="45"/>
    </row>
    <row r="8924" spans="2:3">
      <c r="B8924" s="212"/>
      <c r="C8924" s="45"/>
    </row>
    <row r="8925" spans="2:3">
      <c r="B8925" s="212"/>
      <c r="C8925" s="45"/>
    </row>
    <row r="8926" spans="2:3">
      <c r="B8926" s="212"/>
      <c r="C8926" s="45"/>
    </row>
    <row r="8927" spans="2:3">
      <c r="B8927" s="212"/>
      <c r="C8927" s="45"/>
    </row>
    <row r="8928" spans="2:3">
      <c r="B8928"/>
      <c r="C8928" s="45"/>
    </row>
    <row r="8929" spans="2:3">
      <c r="B8929"/>
      <c r="C8929" s="45"/>
    </row>
    <row r="8930" spans="2:3">
      <c r="B8930"/>
      <c r="C8930" s="45"/>
    </row>
    <row r="8931" spans="2:3">
      <c r="B8931"/>
      <c r="C8931" s="45"/>
    </row>
    <row r="8932" spans="2:3">
      <c r="B8932"/>
      <c r="C8932" s="45"/>
    </row>
    <row r="8933" spans="2:3">
      <c r="B8933"/>
      <c r="C8933" s="45"/>
    </row>
    <row r="8934" spans="2:3">
      <c r="B8934" s="212"/>
      <c r="C8934" s="45"/>
    </row>
    <row r="8935" spans="2:3">
      <c r="B8935"/>
      <c r="C8935" s="45"/>
    </row>
    <row r="8936" spans="2:3">
      <c r="B8936" s="212"/>
      <c r="C8936" s="45"/>
    </row>
    <row r="8937" spans="2:3">
      <c r="B8937"/>
      <c r="C8937" s="45"/>
    </row>
    <row r="8938" spans="2:3">
      <c r="B8938" s="212"/>
      <c r="C8938" s="45"/>
    </row>
    <row r="8939" spans="2:3">
      <c r="B8939" s="212"/>
      <c r="C8939" s="45"/>
    </row>
    <row r="8940" spans="2:3">
      <c r="B8940" s="212"/>
      <c r="C8940" s="45"/>
    </row>
    <row r="8941" spans="2:3">
      <c r="B8941" s="212"/>
      <c r="C8941" s="45"/>
    </row>
    <row r="8942" spans="2:3">
      <c r="B8942" s="212"/>
      <c r="C8942" s="45"/>
    </row>
    <row r="8943" spans="2:3">
      <c r="B8943" s="212"/>
      <c r="C8943" s="45"/>
    </row>
    <row r="8944" spans="2:3">
      <c r="B8944" s="212"/>
      <c r="C8944" s="45"/>
    </row>
    <row r="8945" spans="2:3">
      <c r="B8945" s="212"/>
      <c r="C8945" s="45"/>
    </row>
    <row r="8946" spans="2:3">
      <c r="B8946" s="212"/>
      <c r="C8946" s="45"/>
    </row>
    <row r="8947" spans="2:3">
      <c r="B8947" s="212"/>
      <c r="C8947" s="45"/>
    </row>
    <row r="8948" spans="2:3">
      <c r="B8948" s="212"/>
      <c r="C8948" s="45"/>
    </row>
    <row r="8949" spans="2:3">
      <c r="B8949"/>
      <c r="C8949" s="45"/>
    </row>
    <row r="8950" spans="2:3">
      <c r="B8950" s="212"/>
      <c r="C8950" s="45"/>
    </row>
    <row r="8951" spans="2:3">
      <c r="B8951" s="212"/>
      <c r="C8951" s="45"/>
    </row>
    <row r="8952" spans="2:3">
      <c r="B8952"/>
      <c r="C8952" s="45"/>
    </row>
    <row r="8953" spans="2:3">
      <c r="B8953"/>
      <c r="C8953" s="45"/>
    </row>
    <row r="8954" spans="2:3">
      <c r="B8954"/>
      <c r="C8954" s="45"/>
    </row>
    <row r="8955" spans="2:3">
      <c r="B8955"/>
      <c r="C8955" s="45"/>
    </row>
    <row r="8956" spans="2:3">
      <c r="B8956"/>
      <c r="C8956" s="45"/>
    </row>
    <row r="8957" spans="2:3">
      <c r="B8957"/>
      <c r="C8957" s="45"/>
    </row>
    <row r="8958" spans="2:3">
      <c r="B8958" s="212"/>
      <c r="C8958" s="45"/>
    </row>
    <row r="8959" spans="2:3">
      <c r="B8959"/>
      <c r="C8959" s="45"/>
    </row>
    <row r="8960" spans="2:3">
      <c r="B8960"/>
      <c r="C8960" s="45"/>
    </row>
    <row r="8961" spans="2:3">
      <c r="B8961" s="212"/>
      <c r="C8961" s="45"/>
    </row>
    <row r="8962" spans="2:3">
      <c r="B8962"/>
      <c r="C8962" s="45"/>
    </row>
    <row r="8963" spans="2:3">
      <c r="B8963" s="212"/>
      <c r="C8963" s="45"/>
    </row>
    <row r="8964" spans="2:3">
      <c r="B8964"/>
      <c r="C8964" s="45"/>
    </row>
    <row r="8965" spans="2:3">
      <c r="B8965" s="212"/>
      <c r="C8965" s="45"/>
    </row>
    <row r="8966" spans="2:3">
      <c r="B8966"/>
      <c r="C8966" s="45"/>
    </row>
    <row r="8967" spans="2:3">
      <c r="B8967"/>
      <c r="C8967" s="45"/>
    </row>
    <row r="8968" spans="2:3">
      <c r="B8968"/>
      <c r="C8968" s="45"/>
    </row>
    <row r="8969" spans="2:3">
      <c r="B8969" s="212"/>
      <c r="C8969" s="45"/>
    </row>
    <row r="8970" spans="2:3">
      <c r="B8970" s="212"/>
      <c r="C8970" s="45"/>
    </row>
    <row r="8971" spans="2:3">
      <c r="B8971"/>
      <c r="C8971" s="45"/>
    </row>
    <row r="8972" spans="2:3">
      <c r="B8972" s="212"/>
      <c r="C8972" s="45"/>
    </row>
    <row r="8973" spans="2:3">
      <c r="B8973" s="212"/>
      <c r="C8973" s="45"/>
    </row>
    <row r="8974" spans="2:3">
      <c r="B8974"/>
      <c r="C8974" s="45"/>
    </row>
    <row r="8975" spans="2:3">
      <c r="B8975" s="212"/>
      <c r="C8975" s="45"/>
    </row>
    <row r="8976" spans="2:3">
      <c r="B8976" s="212"/>
      <c r="C8976" s="45"/>
    </row>
    <row r="8977" spans="2:3">
      <c r="B8977"/>
      <c r="C8977" s="45"/>
    </row>
    <row r="8978" spans="2:3">
      <c r="B8978"/>
      <c r="C8978" s="45"/>
    </row>
    <row r="8979" spans="2:3">
      <c r="B8979"/>
      <c r="C8979" s="45"/>
    </row>
    <row r="8980" spans="2:3">
      <c r="B8980"/>
      <c r="C8980" s="45"/>
    </row>
    <row r="8981" spans="2:3">
      <c r="B8981" s="212"/>
      <c r="C8981" s="45"/>
    </row>
    <row r="8982" spans="2:3">
      <c r="B8982"/>
      <c r="C8982" s="45"/>
    </row>
    <row r="8983" spans="2:3">
      <c r="B8983"/>
      <c r="C8983" s="45"/>
    </row>
    <row r="8984" spans="2:3">
      <c r="B8984"/>
      <c r="C8984" s="45"/>
    </row>
    <row r="8985" spans="2:3">
      <c r="B8985" s="212"/>
      <c r="C8985" s="45"/>
    </row>
    <row r="8986" spans="2:3">
      <c r="B8986"/>
      <c r="C8986" s="45"/>
    </row>
    <row r="8987" spans="2:3">
      <c r="B8987" s="212"/>
      <c r="C8987" s="45"/>
    </row>
    <row r="8988" spans="2:3">
      <c r="B8988"/>
      <c r="C8988" s="45"/>
    </row>
    <row r="8989" spans="2:3">
      <c r="B8989"/>
      <c r="C8989" s="45"/>
    </row>
    <row r="8990" spans="2:3">
      <c r="B8990"/>
      <c r="C8990" s="45"/>
    </row>
    <row r="8991" spans="2:3">
      <c r="B8991"/>
      <c r="C8991" s="45"/>
    </row>
    <row r="8992" spans="2:3">
      <c r="B8992" s="212"/>
      <c r="C8992" s="45"/>
    </row>
    <row r="8993" spans="2:3">
      <c r="B8993" s="212"/>
      <c r="C8993" s="45"/>
    </row>
    <row r="8994" spans="2:3">
      <c r="B8994"/>
      <c r="C8994" s="45"/>
    </row>
    <row r="8995" spans="2:3">
      <c r="B8995"/>
      <c r="C8995" s="45"/>
    </row>
    <row r="8996" spans="2:3">
      <c r="B8996" s="212"/>
      <c r="C8996" s="45"/>
    </row>
    <row r="8997" spans="2:3">
      <c r="B8997"/>
      <c r="C8997" s="45"/>
    </row>
    <row r="8998" spans="2:3">
      <c r="B8998" s="212"/>
      <c r="C8998" s="45"/>
    </row>
    <row r="8999" spans="2:3">
      <c r="B8999"/>
      <c r="C8999" s="45"/>
    </row>
    <row r="9000" spans="2:3">
      <c r="B9000" s="212"/>
      <c r="C9000" s="45"/>
    </row>
    <row r="9001" spans="2:3">
      <c r="B9001"/>
      <c r="C9001" s="45"/>
    </row>
    <row r="9002" spans="2:3">
      <c r="B9002" s="212"/>
      <c r="C9002" s="45"/>
    </row>
    <row r="9003" spans="2:3">
      <c r="B9003" s="212"/>
      <c r="C9003" s="45"/>
    </row>
    <row r="9004" spans="2:3">
      <c r="B9004"/>
      <c r="C9004" s="45"/>
    </row>
    <row r="9005" spans="2:3">
      <c r="B9005"/>
      <c r="C9005" s="45"/>
    </row>
    <row r="9006" spans="2:3">
      <c r="B9006"/>
      <c r="C9006" s="45"/>
    </row>
    <row r="9007" spans="2:3">
      <c r="B9007" s="212"/>
      <c r="C9007" s="45"/>
    </row>
    <row r="9008" spans="2:3">
      <c r="B9008"/>
      <c r="C9008" s="45"/>
    </row>
    <row r="9009" spans="2:3">
      <c r="B9009"/>
      <c r="C9009" s="45"/>
    </row>
    <row r="9010" spans="2:3">
      <c r="B9010"/>
      <c r="C9010" s="45"/>
    </row>
    <row r="9011" spans="2:3">
      <c r="B9011"/>
      <c r="C9011" s="45"/>
    </row>
    <row r="9012" spans="2:3">
      <c r="B9012" s="212"/>
      <c r="C9012" s="45"/>
    </row>
    <row r="9013" spans="2:3">
      <c r="B9013"/>
      <c r="C9013" s="45"/>
    </row>
    <row r="9014" spans="2:3">
      <c r="B9014" s="212"/>
      <c r="C9014" s="45"/>
    </row>
    <row r="9015" spans="2:3">
      <c r="B9015"/>
      <c r="C9015" s="45"/>
    </row>
    <row r="9016" spans="2:3">
      <c r="B9016"/>
      <c r="C9016" s="45"/>
    </row>
    <row r="9017" spans="2:3">
      <c r="B9017" s="212"/>
      <c r="C9017" s="45"/>
    </row>
    <row r="9018" spans="2:3">
      <c r="B9018" s="212"/>
      <c r="C9018" s="45"/>
    </row>
    <row r="9019" spans="2:3">
      <c r="B9019"/>
      <c r="C9019" s="45"/>
    </row>
    <row r="9020" spans="2:3">
      <c r="B9020" s="212"/>
      <c r="C9020" s="45"/>
    </row>
    <row r="9021" spans="2:3">
      <c r="B9021"/>
      <c r="C9021" s="45"/>
    </row>
    <row r="9022" spans="2:3">
      <c r="B9022"/>
      <c r="C9022" s="45"/>
    </row>
    <row r="9023" spans="2:3">
      <c r="B9023"/>
      <c r="C9023" s="45"/>
    </row>
    <row r="9024" spans="2:3">
      <c r="B9024"/>
      <c r="C9024" s="45"/>
    </row>
    <row r="9025" spans="2:3">
      <c r="B9025"/>
      <c r="C9025" s="45"/>
    </row>
    <row r="9026" spans="2:3">
      <c r="B9026" s="212"/>
      <c r="C9026" s="45"/>
    </row>
    <row r="9027" spans="2:3">
      <c r="B9027"/>
      <c r="C9027" s="45"/>
    </row>
    <row r="9028" spans="2:3">
      <c r="B9028"/>
      <c r="C9028" s="45"/>
    </row>
    <row r="9029" spans="2:3">
      <c r="B9029"/>
      <c r="C9029" s="45"/>
    </row>
    <row r="9030" spans="2:3">
      <c r="B9030"/>
      <c r="C9030" s="45"/>
    </row>
    <row r="9031" spans="2:3">
      <c r="B9031"/>
      <c r="C9031" s="45"/>
    </row>
    <row r="9032" spans="2:3">
      <c r="B9032"/>
      <c r="C9032" s="45"/>
    </row>
    <row r="9033" spans="2:3">
      <c r="B9033"/>
      <c r="C9033" s="45"/>
    </row>
    <row r="9034" spans="2:3">
      <c r="B9034"/>
      <c r="C9034" s="45"/>
    </row>
    <row r="9035" spans="2:3">
      <c r="B9035"/>
      <c r="C9035" s="45"/>
    </row>
    <row r="9036" spans="2:3">
      <c r="B9036"/>
      <c r="C9036" s="45"/>
    </row>
    <row r="9037" spans="2:3">
      <c r="B9037"/>
      <c r="C9037" s="45"/>
    </row>
    <row r="9038" spans="2:3">
      <c r="B9038"/>
      <c r="C9038" s="45"/>
    </row>
    <row r="9039" spans="2:3">
      <c r="B9039"/>
      <c r="C9039" s="45"/>
    </row>
    <row r="9040" spans="2:3">
      <c r="B9040"/>
      <c r="C9040" s="45"/>
    </row>
    <row r="9041" spans="2:3">
      <c r="B9041"/>
      <c r="C9041" s="45"/>
    </row>
    <row r="9042" spans="2:3">
      <c r="B9042"/>
      <c r="C9042" s="45"/>
    </row>
    <row r="9043" spans="2:3">
      <c r="B9043"/>
      <c r="C9043" s="45"/>
    </row>
    <row r="9044" spans="2:3">
      <c r="B9044" s="212"/>
      <c r="C9044" s="45"/>
    </row>
    <row r="9045" spans="2:3">
      <c r="B9045" s="212"/>
      <c r="C9045" s="45"/>
    </row>
    <row r="9046" spans="2:3">
      <c r="B9046" s="212"/>
      <c r="C9046" s="45"/>
    </row>
    <row r="9047" spans="2:3">
      <c r="B9047" s="212"/>
      <c r="C9047" s="45"/>
    </row>
    <row r="9048" spans="2:3">
      <c r="B9048" s="212"/>
      <c r="C9048" s="45"/>
    </row>
    <row r="9049" spans="2:3">
      <c r="B9049" s="212"/>
      <c r="C9049" s="45"/>
    </row>
    <row r="9050" spans="2:3">
      <c r="B9050" s="212"/>
      <c r="C9050" s="45"/>
    </row>
    <row r="9051" spans="2:3">
      <c r="B9051" s="212"/>
      <c r="C9051" s="45"/>
    </row>
    <row r="9052" spans="2:3">
      <c r="B9052" s="212"/>
      <c r="C9052" s="45"/>
    </row>
    <row r="9053" spans="2:3">
      <c r="B9053" s="212"/>
      <c r="C9053" s="45"/>
    </row>
    <row r="9054" spans="2:3">
      <c r="B9054" s="212"/>
      <c r="C9054" s="45"/>
    </row>
    <row r="9055" spans="2:3">
      <c r="B9055" s="212"/>
      <c r="C9055" s="45"/>
    </row>
    <row r="9056" spans="2:3">
      <c r="B9056"/>
      <c r="C9056" s="45"/>
    </row>
    <row r="9057" spans="2:3">
      <c r="B9057"/>
      <c r="C9057" s="45"/>
    </row>
    <row r="9058" spans="2:3">
      <c r="B9058" s="212"/>
      <c r="C9058" s="45"/>
    </row>
    <row r="9059" spans="2:3">
      <c r="B9059" s="212"/>
      <c r="C9059" s="45"/>
    </row>
    <row r="9060" spans="2:3">
      <c r="B9060" s="212"/>
      <c r="C9060" s="45"/>
    </row>
    <row r="9061" spans="2:3">
      <c r="B9061"/>
      <c r="C9061" s="45"/>
    </row>
    <row r="9062" spans="2:3">
      <c r="B9062" s="212"/>
      <c r="C9062" s="45"/>
    </row>
    <row r="9063" spans="2:3">
      <c r="B9063"/>
      <c r="C9063" s="45"/>
    </row>
    <row r="9064" spans="2:3">
      <c r="B9064"/>
      <c r="C9064" s="45"/>
    </row>
    <row r="9065" spans="2:3">
      <c r="B9065"/>
      <c r="C9065" s="45"/>
    </row>
    <row r="9066" spans="2:3">
      <c r="B9066" s="212"/>
      <c r="C9066" s="45"/>
    </row>
    <row r="9067" spans="2:3">
      <c r="B9067"/>
      <c r="C9067" s="45"/>
    </row>
    <row r="9068" spans="2:3">
      <c r="B9068"/>
      <c r="C9068" s="45"/>
    </row>
    <row r="9069" spans="2:3">
      <c r="B9069"/>
      <c r="C9069" s="45"/>
    </row>
    <row r="9070" spans="2:3">
      <c r="B9070"/>
      <c r="C9070" s="45"/>
    </row>
    <row r="9071" spans="2:3">
      <c r="B9071"/>
      <c r="C9071" s="45"/>
    </row>
    <row r="9072" spans="2:3">
      <c r="B9072" s="212"/>
      <c r="C9072" s="45"/>
    </row>
    <row r="9073" spans="2:3">
      <c r="B9073"/>
      <c r="C9073" s="45"/>
    </row>
    <row r="9074" spans="2:3">
      <c r="B9074" s="212"/>
      <c r="C9074" s="45"/>
    </row>
    <row r="9075" spans="2:3">
      <c r="B9075" s="213"/>
      <c r="C9075" s="45"/>
    </row>
    <row r="9076" spans="2:3">
      <c r="B9076"/>
      <c r="C9076" s="45"/>
    </row>
    <row r="9077" spans="2:3">
      <c r="B9077"/>
      <c r="C9077" s="45"/>
    </row>
    <row r="9078" spans="2:3">
      <c r="B9078"/>
      <c r="C9078" s="45"/>
    </row>
    <row r="9079" spans="2:3">
      <c r="B9079"/>
      <c r="C9079" s="45"/>
    </row>
    <row r="9080" spans="2:3">
      <c r="B9080"/>
      <c r="C9080" s="45"/>
    </row>
    <row r="9081" spans="2:3">
      <c r="B9081"/>
      <c r="C9081" s="45"/>
    </row>
    <row r="9082" spans="2:3">
      <c r="B9082"/>
      <c r="C9082" s="45"/>
    </row>
    <row r="9083" spans="2:3">
      <c r="B9083"/>
      <c r="C9083" s="45"/>
    </row>
    <row r="9084" spans="2:3">
      <c r="B9084"/>
      <c r="C9084" s="45"/>
    </row>
    <row r="9085" spans="2:3">
      <c r="B9085"/>
      <c r="C9085" s="45"/>
    </row>
    <row r="9086" spans="2:3">
      <c r="B9086"/>
      <c r="C9086" s="45"/>
    </row>
    <row r="9087" spans="2:3">
      <c r="B9087"/>
      <c r="C9087" s="45"/>
    </row>
    <row r="9088" spans="2:3">
      <c r="B9088"/>
      <c r="C9088" s="45"/>
    </row>
    <row r="9089" spans="2:3">
      <c r="B9089"/>
      <c r="C9089" s="45"/>
    </row>
    <row r="9090" spans="2:3">
      <c r="B9090"/>
      <c r="C9090" s="45"/>
    </row>
    <row r="9091" spans="2:3">
      <c r="B9091"/>
      <c r="C9091" s="45"/>
    </row>
    <row r="9092" spans="2:3">
      <c r="B9092"/>
      <c r="C9092" s="45"/>
    </row>
    <row r="9093" spans="2:3">
      <c r="B9093"/>
      <c r="C9093" s="45"/>
    </row>
    <row r="9094" spans="2:3">
      <c r="B9094"/>
      <c r="C9094" s="45"/>
    </row>
    <row r="9095" spans="2:3">
      <c r="B9095"/>
      <c r="C9095" s="45"/>
    </row>
    <row r="9096" spans="2:3">
      <c r="B9096"/>
      <c r="C9096" s="45"/>
    </row>
    <row r="9097" spans="2:3">
      <c r="B9097"/>
      <c r="C9097" s="45"/>
    </row>
    <row r="9098" spans="2:3">
      <c r="B9098" s="213"/>
      <c r="C9098" s="45"/>
    </row>
    <row r="9099" spans="2:3">
      <c r="B9099"/>
      <c r="C9099" s="45"/>
    </row>
    <row r="9100" spans="2:3">
      <c r="B9100"/>
      <c r="C9100" s="45"/>
    </row>
    <row r="9101" spans="2:3">
      <c r="B9101"/>
      <c r="C9101" s="45"/>
    </row>
    <row r="9102" spans="2:3">
      <c r="B9102"/>
      <c r="C9102" s="45"/>
    </row>
    <row r="9103" spans="2:3">
      <c r="B9103" s="213"/>
      <c r="C9103" s="45"/>
    </row>
    <row r="9104" spans="2:3">
      <c r="B9104"/>
      <c r="C9104" s="45"/>
    </row>
    <row r="9105" spans="2:3">
      <c r="B9105"/>
      <c r="C9105" s="45"/>
    </row>
    <row r="9106" spans="2:3">
      <c r="B9106" s="213"/>
      <c r="C9106" s="45"/>
    </row>
    <row r="9107" spans="2:3">
      <c r="B9107"/>
      <c r="C9107" s="45"/>
    </row>
    <row r="9108" spans="2:3">
      <c r="B9108"/>
      <c r="C9108" s="45"/>
    </row>
    <row r="9109" spans="2:3">
      <c r="B9109"/>
      <c r="C9109" s="45"/>
    </row>
    <row r="9110" spans="2:3">
      <c r="B9110"/>
      <c r="C9110" s="45"/>
    </row>
    <row r="9111" spans="2:3">
      <c r="B9111"/>
      <c r="C9111" s="45"/>
    </row>
    <row r="9112" spans="2:3">
      <c r="B9112" s="213"/>
      <c r="C9112" s="45"/>
    </row>
    <row r="9113" spans="2:3">
      <c r="B9113"/>
      <c r="C9113" s="45"/>
    </row>
    <row r="9114" spans="2:3">
      <c r="B9114"/>
      <c r="C9114" s="45"/>
    </row>
    <row r="9115" spans="2:3">
      <c r="B9115"/>
      <c r="C9115" s="45"/>
    </row>
    <row r="9116" spans="2:3">
      <c r="B9116"/>
      <c r="C9116" s="45"/>
    </row>
    <row r="9117" spans="2:3">
      <c r="B9117" s="213"/>
      <c r="C9117" s="45"/>
    </row>
    <row r="9118" spans="2:3">
      <c r="B9118"/>
      <c r="C9118" s="45"/>
    </row>
    <row r="9119" spans="2:3">
      <c r="B9119" s="213"/>
      <c r="C9119" s="45"/>
    </row>
    <row r="9120" spans="2:3">
      <c r="B9120" s="213"/>
      <c r="C9120" s="45"/>
    </row>
    <row r="9121" spans="2:3">
      <c r="B9121" s="213"/>
      <c r="C9121" s="45"/>
    </row>
    <row r="9122" spans="2:3">
      <c r="B9122"/>
      <c r="C9122" s="45"/>
    </row>
    <row r="9123" spans="2:3">
      <c r="B9123" s="213"/>
      <c r="C9123" s="45"/>
    </row>
    <row r="9124" spans="2:3">
      <c r="B9124" s="213"/>
      <c r="C9124" s="45"/>
    </row>
    <row r="9125" spans="2:3">
      <c r="B9125"/>
      <c r="C9125" s="45"/>
    </row>
    <row r="9126" spans="2:3">
      <c r="B9126"/>
      <c r="C9126" s="45"/>
    </row>
    <row r="9127" spans="2:3">
      <c r="B9127" s="213"/>
      <c r="C9127" s="45"/>
    </row>
    <row r="9128" spans="2:3">
      <c r="B9128"/>
      <c r="C9128" s="45"/>
    </row>
    <row r="9129" spans="2:3">
      <c r="B9129"/>
      <c r="C9129" s="45"/>
    </row>
    <row r="9130" spans="2:3">
      <c r="B9130"/>
      <c r="C9130" s="45"/>
    </row>
    <row r="9131" spans="2:3">
      <c r="B9131"/>
      <c r="C9131" s="45"/>
    </row>
    <row r="9132" spans="2:3">
      <c r="B9132"/>
      <c r="C9132" s="45"/>
    </row>
    <row r="9133" spans="2:3">
      <c r="B9133"/>
      <c r="C9133" s="45"/>
    </row>
    <row r="9134" spans="2:3">
      <c r="B9134"/>
      <c r="C9134" s="45"/>
    </row>
    <row r="9135" spans="2:3">
      <c r="B9135"/>
      <c r="C9135" s="45"/>
    </row>
    <row r="9136" spans="2:3">
      <c r="B9136"/>
      <c r="C9136" s="45"/>
    </row>
    <row r="9137" spans="2:3">
      <c r="B9137" s="213"/>
      <c r="C9137" s="45"/>
    </row>
    <row r="9138" spans="2:3">
      <c r="B9138"/>
      <c r="C9138" s="45"/>
    </row>
    <row r="9139" spans="2:3">
      <c r="B9139"/>
      <c r="C9139" s="45"/>
    </row>
    <row r="9140" spans="2:3">
      <c r="B9140"/>
      <c r="C9140" s="45"/>
    </row>
    <row r="9141" spans="2:3">
      <c r="B9141"/>
      <c r="C9141" s="45"/>
    </row>
    <row r="9142" spans="2:3">
      <c r="B9142"/>
      <c r="C9142" s="45"/>
    </row>
    <row r="9143" spans="2:3">
      <c r="B9143"/>
      <c r="C9143" s="45"/>
    </row>
    <row r="9144" spans="2:3">
      <c r="B9144" s="213"/>
      <c r="C9144" s="45"/>
    </row>
    <row r="9145" spans="2:3">
      <c r="B9145" s="213"/>
      <c r="C9145" s="45"/>
    </row>
    <row r="9146" spans="2:3">
      <c r="B9146"/>
      <c r="C9146" s="45"/>
    </row>
    <row r="9147" spans="2:3">
      <c r="B9147"/>
      <c r="C9147" s="45"/>
    </row>
    <row r="9148" spans="2:3">
      <c r="B9148"/>
      <c r="C9148" s="45"/>
    </row>
    <row r="9149" spans="2:3">
      <c r="B9149"/>
      <c r="C9149" s="45"/>
    </row>
    <row r="9150" spans="2:3">
      <c r="B9150"/>
      <c r="C9150" s="45"/>
    </row>
    <row r="9151" spans="2:3">
      <c r="B9151"/>
      <c r="C9151" s="45"/>
    </row>
    <row r="9152" spans="2:3">
      <c r="B9152"/>
      <c r="C9152" s="45"/>
    </row>
    <row r="9153" spans="2:3">
      <c r="B9153"/>
      <c r="C9153" s="45"/>
    </row>
    <row r="9154" spans="2:3">
      <c r="B9154"/>
      <c r="C9154" s="45"/>
    </row>
    <row r="9155" spans="2:3">
      <c r="B9155"/>
      <c r="C9155" s="45"/>
    </row>
    <row r="9156" spans="2:3">
      <c r="B9156"/>
      <c r="C9156" s="45"/>
    </row>
    <row r="9157" spans="2:3">
      <c r="B9157"/>
      <c r="C9157" s="45"/>
    </row>
    <row r="9158" spans="2:3">
      <c r="B9158"/>
      <c r="C9158" s="45"/>
    </row>
    <row r="9159" spans="2:3">
      <c r="B9159"/>
      <c r="C9159" s="45"/>
    </row>
    <row r="9160" spans="2:3">
      <c r="B9160"/>
      <c r="C9160" s="45"/>
    </row>
    <row r="9161" spans="2:3">
      <c r="B9161"/>
      <c r="C9161" s="45"/>
    </row>
    <row r="9162" spans="2:3">
      <c r="B9162"/>
      <c r="C9162" s="45"/>
    </row>
    <row r="9163" spans="2:3">
      <c r="B9163"/>
      <c r="C9163" s="45"/>
    </row>
    <row r="9164" spans="2:3">
      <c r="B9164"/>
      <c r="C9164" s="45"/>
    </row>
    <row r="9165" spans="2:3">
      <c r="B9165" s="213"/>
      <c r="C9165" s="45"/>
    </row>
    <row r="9166" spans="2:3">
      <c r="B9166"/>
      <c r="C9166" s="45"/>
    </row>
    <row r="9167" spans="2:3">
      <c r="B9167" s="213"/>
      <c r="C9167" s="45"/>
    </row>
    <row r="9168" spans="2:3">
      <c r="B9168" s="213"/>
      <c r="C9168" s="45"/>
    </row>
    <row r="9169" spans="2:3">
      <c r="B9169"/>
      <c r="C9169" s="45"/>
    </row>
    <row r="9170" spans="2:3">
      <c r="B9170" s="213"/>
      <c r="C9170" s="45"/>
    </row>
    <row r="9171" spans="2:3">
      <c r="B9171" s="213"/>
      <c r="C9171" s="45"/>
    </row>
    <row r="9172" spans="2:3">
      <c r="B9172" s="213"/>
      <c r="C9172" s="45"/>
    </row>
    <row r="9173" spans="2:3">
      <c r="B9173" s="213"/>
      <c r="C9173" s="45"/>
    </row>
    <row r="9174" spans="2:3">
      <c r="B9174"/>
      <c r="C9174" s="45"/>
    </row>
    <row r="9175" spans="2:3">
      <c r="B9175"/>
      <c r="C9175" s="45"/>
    </row>
    <row r="9176" spans="2:3">
      <c r="B9176" s="213"/>
      <c r="C9176" s="45"/>
    </row>
    <row r="9177" spans="2:3">
      <c r="B9177"/>
      <c r="C9177" s="45"/>
    </row>
    <row r="9178" spans="2:3">
      <c r="B9178"/>
      <c r="C9178" s="45"/>
    </row>
    <row r="9179" spans="2:3">
      <c r="B9179"/>
      <c r="C9179" s="45"/>
    </row>
    <row r="9180" spans="2:3">
      <c r="B9180" s="213"/>
      <c r="C9180" s="45"/>
    </row>
    <row r="9181" spans="2:3">
      <c r="B9181" s="213"/>
      <c r="C9181" s="45"/>
    </row>
    <row r="9182" spans="2:3">
      <c r="B9182" s="213"/>
      <c r="C9182" s="45"/>
    </row>
    <row r="9183" spans="2:3">
      <c r="B9183"/>
      <c r="C9183" s="45"/>
    </row>
    <row r="9184" spans="2:3">
      <c r="B9184"/>
      <c r="C9184" s="45"/>
    </row>
    <row r="9185" spans="2:3">
      <c r="B9185" s="213"/>
      <c r="C9185" s="45"/>
    </row>
    <row r="9186" spans="2:3">
      <c r="B9186"/>
      <c r="C9186" s="45"/>
    </row>
    <row r="9187" spans="2:3">
      <c r="B9187" s="213"/>
      <c r="C9187" s="45"/>
    </row>
    <row r="9188" spans="2:3">
      <c r="B9188" s="213"/>
      <c r="C9188" s="45"/>
    </row>
    <row r="9189" spans="2:3">
      <c r="B9189"/>
      <c r="C9189" s="45"/>
    </row>
    <row r="9190" spans="2:3">
      <c r="B9190"/>
      <c r="C9190" s="45"/>
    </row>
    <row r="9191" spans="2:3">
      <c r="B9191" s="213"/>
      <c r="C9191" s="45"/>
    </row>
    <row r="9192" spans="2:3">
      <c r="B9192"/>
      <c r="C9192" s="45"/>
    </row>
    <row r="9193" spans="2:3">
      <c r="B9193"/>
      <c r="C9193" s="45"/>
    </row>
    <row r="9194" spans="2:3">
      <c r="B9194"/>
      <c r="C9194" s="45"/>
    </row>
    <row r="9195" spans="2:3">
      <c r="B9195" s="213"/>
      <c r="C9195" s="45"/>
    </row>
    <row r="9196" spans="2:3">
      <c r="B9196" s="213"/>
      <c r="C9196" s="45"/>
    </row>
    <row r="9197" spans="2:3">
      <c r="B9197" s="213"/>
      <c r="C9197" s="45"/>
    </row>
    <row r="9198" spans="2:3">
      <c r="B9198"/>
      <c r="C9198" s="45"/>
    </row>
    <row r="9199" spans="2:3">
      <c r="B9199" s="213"/>
      <c r="C9199" s="45"/>
    </row>
    <row r="9200" spans="2:3">
      <c r="B9200"/>
      <c r="C9200" s="45"/>
    </row>
    <row r="9201" spans="2:3">
      <c r="B9201" s="213"/>
      <c r="C9201" s="45"/>
    </row>
    <row r="9202" spans="2:3">
      <c r="B9202" s="213"/>
      <c r="C9202" s="45"/>
    </row>
    <row r="9203" spans="2:3">
      <c r="B9203" s="213"/>
      <c r="C9203" s="45"/>
    </row>
    <row r="9204" spans="2:3">
      <c r="B9204"/>
      <c r="C9204" s="45"/>
    </row>
    <row r="9205" spans="2:3">
      <c r="B9205" s="213"/>
      <c r="C9205" s="45"/>
    </row>
    <row r="9206" spans="2:3">
      <c r="B9206"/>
      <c r="C9206" s="45"/>
    </row>
    <row r="9207" spans="2:3">
      <c r="B9207"/>
      <c r="C9207" s="45"/>
    </row>
    <row r="9208" spans="2:3">
      <c r="B9208"/>
      <c r="C9208" s="45"/>
    </row>
    <row r="9209" spans="2:3">
      <c r="B9209"/>
      <c r="C9209" s="45"/>
    </row>
    <row r="9210" spans="2:3">
      <c r="B9210" s="213"/>
      <c r="C9210" s="45"/>
    </row>
    <row r="9211" spans="2:3">
      <c r="B9211"/>
      <c r="C9211" s="45"/>
    </row>
    <row r="9212" spans="2:3">
      <c r="B9212" s="213"/>
      <c r="C9212" s="45"/>
    </row>
    <row r="9213" spans="2:3">
      <c r="B9213" s="213"/>
      <c r="C9213" s="45"/>
    </row>
    <row r="9214" spans="2:3">
      <c r="B9214"/>
      <c r="C9214" s="45"/>
    </row>
    <row r="9215" spans="2:3">
      <c r="B9215" s="213"/>
      <c r="C9215" s="45"/>
    </row>
    <row r="9216" spans="2:3">
      <c r="B9216"/>
      <c r="C9216" s="45"/>
    </row>
    <row r="9217" spans="2:3">
      <c r="B9217"/>
      <c r="C9217" s="45"/>
    </row>
    <row r="9218" spans="2:3">
      <c r="B9218"/>
      <c r="C9218" s="45"/>
    </row>
    <row r="9219" spans="2:3">
      <c r="B9219"/>
      <c r="C9219" s="45"/>
    </row>
    <row r="9220" spans="2:3">
      <c r="B9220"/>
      <c r="C9220" s="45"/>
    </row>
    <row r="9221" spans="2:3">
      <c r="B9221" s="213"/>
      <c r="C9221" s="45"/>
    </row>
    <row r="9222" spans="2:3">
      <c r="B9222"/>
      <c r="C9222" s="45"/>
    </row>
    <row r="9223" spans="2:3">
      <c r="B9223" s="213"/>
      <c r="C9223" s="45"/>
    </row>
    <row r="9224" spans="2:3">
      <c r="B9224"/>
      <c r="C9224" s="45"/>
    </row>
    <row r="9225" spans="2:3">
      <c r="B9225"/>
      <c r="C9225" s="45"/>
    </row>
    <row r="9226" spans="2:3">
      <c r="B9226" s="213"/>
      <c r="C9226" s="45"/>
    </row>
    <row r="9227" spans="2:3">
      <c r="B9227"/>
      <c r="C9227" s="45"/>
    </row>
    <row r="9228" spans="2:3">
      <c r="B9228" s="213"/>
      <c r="C9228" s="45"/>
    </row>
    <row r="9229" spans="2:3">
      <c r="B9229" s="213"/>
      <c r="C9229" s="45"/>
    </row>
    <row r="9230" spans="2:3">
      <c r="B9230"/>
      <c r="C9230" s="45"/>
    </row>
    <row r="9231" spans="2:3">
      <c r="B9231"/>
      <c r="C9231" s="45"/>
    </row>
    <row r="9232" spans="2:3">
      <c r="B9232"/>
      <c r="C9232" s="45"/>
    </row>
    <row r="9233" spans="2:3">
      <c r="B9233"/>
      <c r="C9233" s="45"/>
    </row>
    <row r="9234" spans="2:3">
      <c r="B9234"/>
      <c r="C9234" s="45"/>
    </row>
    <row r="9235" spans="2:3">
      <c r="B9235"/>
      <c r="C9235" s="45"/>
    </row>
    <row r="9236" spans="2:3">
      <c r="B9236" s="213"/>
      <c r="C9236" s="45"/>
    </row>
    <row r="9237" spans="2:3">
      <c r="B9237" s="213"/>
      <c r="C9237" s="45"/>
    </row>
    <row r="9238" spans="2:3">
      <c r="B9238"/>
      <c r="C9238" s="45"/>
    </row>
    <row r="9239" spans="2:3">
      <c r="B9239" s="213"/>
      <c r="C9239" s="45"/>
    </row>
    <row r="9240" spans="2:3">
      <c r="B9240"/>
      <c r="C9240" s="45"/>
    </row>
    <row r="9241" spans="2:3">
      <c r="B9241" s="213"/>
      <c r="C9241" s="45"/>
    </row>
    <row r="9242" spans="2:3">
      <c r="B9242"/>
      <c r="C9242" s="45"/>
    </row>
    <row r="9243" spans="2:3">
      <c r="B9243"/>
      <c r="C9243" s="45"/>
    </row>
    <row r="9244" spans="2:3">
      <c r="B9244"/>
      <c r="C9244" s="45"/>
    </row>
    <row r="9245" spans="2:3">
      <c r="B9245" s="213"/>
      <c r="C9245" s="45"/>
    </row>
    <row r="9246" spans="2:3">
      <c r="B9246"/>
      <c r="C9246" s="45"/>
    </row>
    <row r="9247" spans="2:3">
      <c r="B9247"/>
      <c r="C9247" s="45"/>
    </row>
    <row r="9248" spans="2:3">
      <c r="B9248"/>
      <c r="C9248" s="45"/>
    </row>
    <row r="9249" spans="2:3">
      <c r="B9249"/>
      <c r="C9249" s="45"/>
    </row>
    <row r="9250" spans="2:3">
      <c r="B9250"/>
      <c r="C9250" s="45"/>
    </row>
    <row r="9251" spans="2:3">
      <c r="B9251"/>
      <c r="C9251" s="45"/>
    </row>
    <row r="9252" spans="2:3">
      <c r="B9252"/>
      <c r="C9252" s="45"/>
    </row>
    <row r="9253" spans="2:3">
      <c r="B9253"/>
      <c r="C9253" s="45"/>
    </row>
    <row r="9254" spans="2:3">
      <c r="B9254"/>
      <c r="C9254" s="45"/>
    </row>
    <row r="9255" spans="2:3">
      <c r="B9255" s="213"/>
      <c r="C9255" s="45"/>
    </row>
    <row r="9256" spans="2:3">
      <c r="B9256"/>
      <c r="C9256" s="45"/>
    </row>
    <row r="9257" spans="2:3">
      <c r="B9257" s="213"/>
      <c r="C9257" s="45"/>
    </row>
    <row r="9258" spans="2:3">
      <c r="B9258"/>
      <c r="C9258" s="45"/>
    </row>
    <row r="9259" spans="2:3">
      <c r="B9259" s="213"/>
      <c r="C9259" s="45"/>
    </row>
    <row r="9260" spans="2:3">
      <c r="B9260" s="213"/>
      <c r="C9260" s="45"/>
    </row>
    <row r="9261" spans="2:3">
      <c r="B9261" s="213"/>
      <c r="C9261" s="45"/>
    </row>
    <row r="9262" spans="2:3">
      <c r="B9262"/>
      <c r="C9262" s="45"/>
    </row>
    <row r="9263" spans="2:3">
      <c r="B9263" s="213"/>
      <c r="C9263" s="45"/>
    </row>
    <row r="9264" spans="2:3">
      <c r="B9264"/>
      <c r="C9264" s="45"/>
    </row>
    <row r="9265" spans="2:3">
      <c r="B9265"/>
      <c r="C9265" s="45"/>
    </row>
    <row r="9266" spans="2:3">
      <c r="B9266"/>
      <c r="C9266" s="45"/>
    </row>
    <row r="9267" spans="2:3">
      <c r="B9267" s="213"/>
      <c r="C9267" s="45"/>
    </row>
    <row r="9268" spans="2:3">
      <c r="B9268" s="213"/>
      <c r="C9268" s="45"/>
    </row>
    <row r="9269" spans="2:3">
      <c r="B9269" s="213"/>
      <c r="C9269" s="45"/>
    </row>
    <row r="9270" spans="2:3">
      <c r="B9270"/>
      <c r="C9270" s="45"/>
    </row>
    <row r="9271" spans="2:3">
      <c r="B9271" s="213"/>
      <c r="C9271" s="45"/>
    </row>
    <row r="9272" spans="2:3">
      <c r="B9272"/>
      <c r="C9272" s="45"/>
    </row>
    <row r="9273" spans="2:3">
      <c r="B9273"/>
      <c r="C9273" s="45"/>
    </row>
    <row r="9274" spans="2:3">
      <c r="B9274"/>
      <c r="C9274" s="45"/>
    </row>
    <row r="9275" spans="2:3">
      <c r="B9275"/>
      <c r="C9275" s="45"/>
    </row>
    <row r="9276" spans="2:3">
      <c r="B9276" s="213"/>
      <c r="C9276" s="45"/>
    </row>
    <row r="9277" spans="2:3">
      <c r="B9277"/>
      <c r="C9277" s="45"/>
    </row>
    <row r="9278" spans="2:3">
      <c r="B9278"/>
      <c r="C9278" s="45"/>
    </row>
    <row r="9279" spans="2:3">
      <c r="B9279" s="213"/>
      <c r="C9279" s="45"/>
    </row>
    <row r="9280" spans="2:3">
      <c r="B9280" s="213"/>
      <c r="C9280" s="45"/>
    </row>
    <row r="9281" spans="2:3">
      <c r="B9281"/>
      <c r="C9281" s="45"/>
    </row>
    <row r="9282" spans="2:3">
      <c r="B9282"/>
      <c r="C9282" s="45"/>
    </row>
    <row r="9283" spans="2:3">
      <c r="B9283" s="213"/>
      <c r="C9283" s="45"/>
    </row>
    <row r="9284" spans="2:3">
      <c r="B9284"/>
      <c r="C9284" s="45"/>
    </row>
    <row r="9285" spans="2:3">
      <c r="B9285"/>
      <c r="C9285" s="45"/>
    </row>
    <row r="9286" spans="2:3">
      <c r="B9286"/>
      <c r="C9286" s="45"/>
    </row>
    <row r="9287" spans="2:3">
      <c r="B9287"/>
      <c r="C9287" s="45"/>
    </row>
    <row r="9288" spans="2:3">
      <c r="B9288"/>
      <c r="C9288" s="45"/>
    </row>
    <row r="9289" spans="2:3">
      <c r="B9289"/>
      <c r="C9289" s="45"/>
    </row>
    <row r="9290" spans="2:3">
      <c r="B9290"/>
      <c r="C9290" s="45"/>
    </row>
    <row r="9291" spans="2:3">
      <c r="B9291"/>
      <c r="C9291" s="45"/>
    </row>
    <row r="9292" spans="2:3">
      <c r="B9292"/>
      <c r="C9292" s="45"/>
    </row>
    <row r="9293" spans="2:3">
      <c r="B9293"/>
      <c r="C9293" s="45"/>
    </row>
    <row r="9294" spans="2:3">
      <c r="B9294"/>
      <c r="C9294" s="45"/>
    </row>
    <row r="9295" spans="2:3">
      <c r="B9295"/>
      <c r="C9295" s="45"/>
    </row>
    <row r="9296" spans="2:3">
      <c r="B9296"/>
      <c r="C9296" s="45"/>
    </row>
    <row r="9297" spans="2:3">
      <c r="B9297"/>
      <c r="C9297" s="45"/>
    </row>
    <row r="9298" spans="2:3">
      <c r="B9298"/>
      <c r="C9298" s="45"/>
    </row>
    <row r="9299" spans="2:3">
      <c r="B9299"/>
      <c r="C9299" s="45"/>
    </row>
    <row r="9300" spans="2:3">
      <c r="B9300"/>
      <c r="C9300" s="45"/>
    </row>
    <row r="9301" spans="2:3">
      <c r="B9301"/>
      <c r="C9301" s="45"/>
    </row>
    <row r="9302" spans="2:3">
      <c r="B9302"/>
      <c r="C9302" s="45"/>
    </row>
    <row r="9303" spans="2:3">
      <c r="B9303"/>
      <c r="C9303" s="45"/>
    </row>
    <row r="9304" spans="2:3">
      <c r="B9304"/>
      <c r="C9304" s="45"/>
    </row>
    <row r="9305" spans="2:3">
      <c r="B9305"/>
      <c r="C9305" s="45"/>
    </row>
    <row r="9306" spans="2:3">
      <c r="B9306"/>
      <c r="C9306" s="45"/>
    </row>
    <row r="9307" spans="2:3">
      <c r="B9307"/>
      <c r="C9307" s="45"/>
    </row>
    <row r="9308" spans="2:3">
      <c r="B9308"/>
      <c r="C9308" s="45"/>
    </row>
    <row r="9309" spans="2:3">
      <c r="B9309"/>
      <c r="C9309" s="45"/>
    </row>
    <row r="9310" spans="2:3">
      <c r="B9310"/>
      <c r="C9310" s="45"/>
    </row>
    <row r="9311" spans="2:3">
      <c r="B9311"/>
      <c r="C9311" s="45"/>
    </row>
    <row r="9312" spans="2:3">
      <c r="B9312"/>
      <c r="C9312" s="45"/>
    </row>
    <row r="9313" spans="2:3">
      <c r="B9313"/>
      <c r="C9313" s="45"/>
    </row>
    <row r="9314" spans="2:3">
      <c r="B9314"/>
      <c r="C9314" s="45"/>
    </row>
    <row r="9315" spans="2:3">
      <c r="B9315"/>
      <c r="C9315" s="45"/>
    </row>
    <row r="9316" spans="2:3">
      <c r="B9316"/>
      <c r="C9316" s="45"/>
    </row>
    <row r="9317" spans="2:3">
      <c r="B9317"/>
      <c r="C9317" s="45"/>
    </row>
    <row r="9318" spans="2:3">
      <c r="B9318"/>
      <c r="C9318" s="45"/>
    </row>
    <row r="9319" spans="2:3">
      <c r="B9319"/>
      <c r="C9319" s="45"/>
    </row>
    <row r="9320" spans="2:3">
      <c r="B9320"/>
      <c r="C9320" s="45"/>
    </row>
    <row r="9321" spans="2:3">
      <c r="B9321"/>
      <c r="C9321" s="45"/>
    </row>
    <row r="9322" spans="2:3">
      <c r="B9322"/>
      <c r="C9322" s="45"/>
    </row>
    <row r="9323" spans="2:3">
      <c r="B9323"/>
      <c r="C9323" s="45"/>
    </row>
    <row r="9324" spans="2:3">
      <c r="B9324"/>
      <c r="C9324" s="45"/>
    </row>
    <row r="9325" spans="2:3">
      <c r="B9325"/>
      <c r="C9325" s="45"/>
    </row>
    <row r="9326" spans="2:3">
      <c r="B9326"/>
      <c r="C9326" s="45"/>
    </row>
    <row r="9327" spans="2:3">
      <c r="B9327"/>
      <c r="C9327" s="45"/>
    </row>
    <row r="9328" spans="2:3">
      <c r="B9328"/>
      <c r="C9328" s="45"/>
    </row>
    <row r="9329" spans="2:3">
      <c r="B9329"/>
      <c r="C9329" s="45"/>
    </row>
    <row r="9330" spans="2:3">
      <c r="B9330"/>
      <c r="C9330" s="45"/>
    </row>
    <row r="9331" spans="2:3">
      <c r="B9331"/>
      <c r="C9331" s="45"/>
    </row>
    <row r="9332" spans="2:3">
      <c r="B9332"/>
      <c r="C9332" s="45"/>
    </row>
    <row r="9333" spans="2:3">
      <c r="B9333"/>
      <c r="C9333" s="45"/>
    </row>
    <row r="9334" spans="2:3">
      <c r="B9334"/>
      <c r="C9334" s="45"/>
    </row>
    <row r="9335" spans="2:3">
      <c r="B9335"/>
      <c r="C9335" s="45"/>
    </row>
    <row r="9336" spans="2:3">
      <c r="B9336"/>
      <c r="C9336" s="45"/>
    </row>
    <row r="9337" spans="2:3">
      <c r="B9337"/>
      <c r="C9337" s="45"/>
    </row>
    <row r="9338" spans="2:3">
      <c r="B9338"/>
      <c r="C9338" s="45"/>
    </row>
    <row r="9339" spans="2:3">
      <c r="B9339"/>
      <c r="C9339" s="45"/>
    </row>
    <row r="9340" spans="2:3">
      <c r="B9340"/>
      <c r="C9340" s="45"/>
    </row>
    <row r="9341" spans="2:3">
      <c r="B9341"/>
      <c r="C9341" s="45"/>
    </row>
    <row r="9342" spans="2:3">
      <c r="B9342"/>
      <c r="C9342" s="45"/>
    </row>
    <row r="9343" spans="2:3">
      <c r="B9343"/>
      <c r="C9343" s="45"/>
    </row>
    <row r="9344" spans="2:3">
      <c r="B9344"/>
      <c r="C9344" s="45"/>
    </row>
    <row r="9345" spans="2:3">
      <c r="B9345"/>
      <c r="C9345" s="45"/>
    </row>
    <row r="9346" spans="2:3">
      <c r="B9346"/>
      <c r="C9346" s="45"/>
    </row>
    <row r="9347" spans="2:3">
      <c r="B9347"/>
      <c r="C9347" s="45"/>
    </row>
    <row r="9348" spans="2:3">
      <c r="B9348"/>
      <c r="C9348" s="45"/>
    </row>
    <row r="9349" spans="2:3">
      <c r="B9349"/>
      <c r="C9349" s="45"/>
    </row>
    <row r="9350" spans="2:3">
      <c r="B9350"/>
      <c r="C9350" s="45"/>
    </row>
    <row r="9351" spans="2:3">
      <c r="B9351"/>
      <c r="C9351" s="45"/>
    </row>
    <row r="9352" spans="2:3">
      <c r="B9352"/>
      <c r="C9352" s="45"/>
    </row>
    <row r="9353" spans="2:3">
      <c r="B9353"/>
      <c r="C9353" s="45"/>
    </row>
    <row r="9354" spans="2:3">
      <c r="B9354"/>
      <c r="C9354" s="45"/>
    </row>
    <row r="9355" spans="2:3">
      <c r="B9355"/>
      <c r="C9355" s="45"/>
    </row>
    <row r="9356" spans="2:3">
      <c r="B9356"/>
      <c r="C9356" s="45"/>
    </row>
    <row r="9357" spans="2:3">
      <c r="B9357"/>
      <c r="C9357" s="45"/>
    </row>
    <row r="9358" spans="2:3">
      <c r="B9358"/>
      <c r="C9358" s="45"/>
    </row>
    <row r="9359" spans="2:3">
      <c r="B9359"/>
      <c r="C9359" s="45"/>
    </row>
    <row r="9360" spans="2:3">
      <c r="B9360"/>
      <c r="C9360" s="45"/>
    </row>
    <row r="9361" spans="2:3">
      <c r="B9361"/>
      <c r="C9361" s="45"/>
    </row>
    <row r="9362" spans="2:3">
      <c r="B9362"/>
      <c r="C9362" s="45"/>
    </row>
    <row r="9363" spans="2:3">
      <c r="B9363"/>
      <c r="C9363" s="45"/>
    </row>
    <row r="9364" spans="2:3">
      <c r="B9364"/>
      <c r="C9364" s="45"/>
    </row>
    <row r="9365" spans="2:3">
      <c r="B9365"/>
      <c r="C9365" s="45"/>
    </row>
    <row r="9366" spans="2:3">
      <c r="B9366"/>
      <c r="C9366" s="45"/>
    </row>
    <row r="9367" spans="2:3">
      <c r="B9367"/>
      <c r="C9367" s="45"/>
    </row>
    <row r="9368" spans="2:3">
      <c r="B9368"/>
      <c r="C9368" s="45"/>
    </row>
    <row r="9369" spans="2:3">
      <c r="B9369"/>
      <c r="C9369" s="45"/>
    </row>
    <row r="9370" spans="2:3">
      <c r="B9370"/>
      <c r="C9370" s="45"/>
    </row>
    <row r="9371" spans="2:3">
      <c r="B9371"/>
      <c r="C9371" s="45"/>
    </row>
    <row r="9372" spans="2:3">
      <c r="B9372"/>
      <c r="C9372" s="45"/>
    </row>
    <row r="9373" spans="2:3">
      <c r="B9373"/>
      <c r="C9373" s="45"/>
    </row>
    <row r="9374" spans="2:3">
      <c r="B9374"/>
      <c r="C9374" s="45"/>
    </row>
    <row r="9375" spans="2:3">
      <c r="B9375"/>
      <c r="C9375" s="45"/>
    </row>
    <row r="9376" spans="2:3">
      <c r="B9376"/>
      <c r="C9376" s="45"/>
    </row>
    <row r="9377" spans="2:3">
      <c r="B9377"/>
      <c r="C9377" s="45"/>
    </row>
    <row r="9378" spans="2:3">
      <c r="B9378"/>
      <c r="C9378" s="45"/>
    </row>
    <row r="9379" spans="2:3">
      <c r="B9379"/>
      <c r="C9379" s="45"/>
    </row>
    <row r="9380" spans="2:3">
      <c r="B9380"/>
      <c r="C9380" s="45"/>
    </row>
    <row r="9381" spans="2:3">
      <c r="B9381"/>
      <c r="C9381" s="45"/>
    </row>
    <row r="9382" spans="2:3">
      <c r="B9382"/>
      <c r="C9382" s="45"/>
    </row>
    <row r="9383" spans="2:3">
      <c r="B9383"/>
      <c r="C9383" s="45"/>
    </row>
    <row r="9384" spans="2:3">
      <c r="B9384"/>
      <c r="C9384" s="45"/>
    </row>
    <row r="9385" spans="2:3">
      <c r="B9385"/>
      <c r="C9385" s="45"/>
    </row>
    <row r="9386" spans="2:3">
      <c r="B9386"/>
      <c r="C9386" s="45"/>
    </row>
    <row r="9387" spans="2:3">
      <c r="B9387"/>
      <c r="C9387" s="45"/>
    </row>
    <row r="9388" spans="2:3">
      <c r="B9388"/>
      <c r="C9388" s="45"/>
    </row>
    <row r="9389" spans="2:3">
      <c r="B9389"/>
      <c r="C9389" s="45"/>
    </row>
    <row r="9390" spans="2:3">
      <c r="B9390"/>
      <c r="C9390" s="45"/>
    </row>
    <row r="9391" spans="2:3">
      <c r="B9391"/>
      <c r="C9391" s="45"/>
    </row>
    <row r="9392" spans="2:3">
      <c r="B9392"/>
      <c r="C9392" s="45"/>
    </row>
    <row r="9393" spans="2:3">
      <c r="B9393"/>
      <c r="C9393" s="45"/>
    </row>
    <row r="9394" spans="2:3">
      <c r="B9394"/>
      <c r="C9394" s="45"/>
    </row>
    <row r="9395" spans="2:3">
      <c r="B9395"/>
      <c r="C9395" s="45"/>
    </row>
    <row r="9396" spans="2:3">
      <c r="B9396"/>
      <c r="C9396" s="45"/>
    </row>
    <row r="9397" spans="2:3">
      <c r="B9397"/>
      <c r="C9397" s="45"/>
    </row>
    <row r="9398" spans="2:3">
      <c r="B9398"/>
      <c r="C9398" s="45"/>
    </row>
    <row r="9399" spans="2:3">
      <c r="B9399"/>
      <c r="C9399" s="45"/>
    </row>
    <row r="9400" spans="2:3">
      <c r="B9400"/>
      <c r="C9400" s="45"/>
    </row>
    <row r="9401" spans="2:3">
      <c r="B9401"/>
      <c r="C9401" s="45"/>
    </row>
    <row r="9402" spans="2:3">
      <c r="B9402"/>
      <c r="C9402" s="45"/>
    </row>
    <row r="9403" spans="2:3">
      <c r="B9403"/>
      <c r="C9403" s="45"/>
    </row>
    <row r="9404" spans="2:3">
      <c r="B9404"/>
      <c r="C9404" s="45"/>
    </row>
    <row r="9405" spans="2:3">
      <c r="B9405"/>
      <c r="C9405" s="45"/>
    </row>
    <row r="9406" spans="2:3">
      <c r="B9406"/>
      <c r="C9406" s="45"/>
    </row>
    <row r="9407" spans="2:3">
      <c r="B9407"/>
      <c r="C9407" s="45"/>
    </row>
    <row r="9408" spans="2:3">
      <c r="B9408"/>
      <c r="C9408" s="45"/>
    </row>
    <row r="9409" spans="2:3">
      <c r="B9409"/>
      <c r="C9409" s="45"/>
    </row>
    <row r="9410" spans="2:3">
      <c r="B9410"/>
      <c r="C9410" s="45"/>
    </row>
    <row r="9411" spans="2:3">
      <c r="B9411"/>
      <c r="C9411" s="45"/>
    </row>
    <row r="9412" spans="2:3">
      <c r="B9412"/>
      <c r="C9412" s="45"/>
    </row>
    <row r="9413" spans="2:3">
      <c r="B9413"/>
      <c r="C9413" s="45"/>
    </row>
    <row r="9414" spans="2:3">
      <c r="B9414"/>
      <c r="C9414" s="45"/>
    </row>
    <row r="9415" spans="2:3">
      <c r="B9415"/>
      <c r="C9415" s="45"/>
    </row>
    <row r="9416" spans="2:3">
      <c r="B9416"/>
      <c r="C9416" s="45"/>
    </row>
    <row r="9417" spans="2:3">
      <c r="B9417"/>
      <c r="C9417" s="45"/>
    </row>
    <row r="9418" spans="2:3">
      <c r="B9418"/>
      <c r="C9418" s="45"/>
    </row>
    <row r="9419" spans="2:3">
      <c r="B9419"/>
      <c r="C9419" s="45"/>
    </row>
    <row r="9420" spans="2:3">
      <c r="B9420"/>
      <c r="C9420" s="45"/>
    </row>
    <row r="9421" spans="2:3">
      <c r="B9421"/>
      <c r="C9421" s="45"/>
    </row>
    <row r="9422" spans="2:3">
      <c r="B9422"/>
      <c r="C9422" s="45"/>
    </row>
    <row r="9423" spans="2:3">
      <c r="B9423"/>
      <c r="C9423" s="45"/>
    </row>
    <row r="9424" spans="2:3">
      <c r="B9424"/>
      <c r="C9424" s="45"/>
    </row>
    <row r="9425" spans="2:3">
      <c r="B9425"/>
      <c r="C9425" s="45"/>
    </row>
    <row r="9426" spans="2:3">
      <c r="B9426"/>
      <c r="C9426" s="45"/>
    </row>
    <row r="9427" spans="2:3">
      <c r="B9427"/>
      <c r="C9427" s="45"/>
    </row>
    <row r="9428" spans="2:3">
      <c r="B9428"/>
      <c r="C9428" s="45"/>
    </row>
    <row r="9429" spans="2:3">
      <c r="B9429"/>
      <c r="C9429" s="45"/>
    </row>
    <row r="9430" spans="2:3">
      <c r="B9430"/>
      <c r="C9430" s="45"/>
    </row>
    <row r="9431" spans="2:3">
      <c r="B9431"/>
      <c r="C9431" s="45"/>
    </row>
    <row r="9432" spans="2:3">
      <c r="B9432"/>
      <c r="C9432" s="45"/>
    </row>
    <row r="9433" spans="2:3">
      <c r="B9433"/>
      <c r="C9433" s="45"/>
    </row>
    <row r="9434" spans="2:3">
      <c r="B9434"/>
      <c r="C9434" s="45"/>
    </row>
    <row r="9435" spans="2:3">
      <c r="B9435"/>
      <c r="C9435" s="45"/>
    </row>
    <row r="9436" spans="2:3">
      <c r="B9436"/>
      <c r="C9436" s="45"/>
    </row>
    <row r="9437" spans="2:3">
      <c r="B9437"/>
      <c r="C9437" s="45"/>
    </row>
    <row r="9438" spans="2:3">
      <c r="B9438"/>
      <c r="C9438" s="45"/>
    </row>
    <row r="9439" spans="2:3">
      <c r="B9439"/>
      <c r="C9439" s="45"/>
    </row>
    <row r="9440" spans="2:3">
      <c r="B9440"/>
      <c r="C9440" s="45"/>
    </row>
    <row r="9441" spans="2:3">
      <c r="B9441"/>
      <c r="C9441" s="45"/>
    </row>
    <row r="9442" spans="2:3">
      <c r="B9442"/>
      <c r="C9442" s="45"/>
    </row>
    <row r="9443" spans="2:3">
      <c r="B9443"/>
      <c r="C9443" s="45"/>
    </row>
    <row r="9444" spans="2:3">
      <c r="B9444"/>
      <c r="C9444" s="45"/>
    </row>
    <row r="9445" spans="2:3">
      <c r="B9445"/>
      <c r="C9445" s="45"/>
    </row>
    <row r="9446" spans="2:3">
      <c r="B9446"/>
      <c r="C9446" s="45"/>
    </row>
    <row r="9447" spans="2:3">
      <c r="B9447"/>
      <c r="C9447" s="45"/>
    </row>
    <row r="9448" spans="2:3">
      <c r="B9448"/>
      <c r="C9448" s="45"/>
    </row>
    <row r="9449" spans="2:3">
      <c r="B9449"/>
      <c r="C9449" s="45"/>
    </row>
    <row r="9450" spans="2:3">
      <c r="B9450"/>
      <c r="C9450" s="45"/>
    </row>
    <row r="9451" spans="2:3">
      <c r="B9451"/>
      <c r="C9451" s="45"/>
    </row>
    <row r="9452" spans="2:3">
      <c r="B9452"/>
      <c r="C9452" s="45"/>
    </row>
    <row r="9453" spans="2:3">
      <c r="B9453"/>
      <c r="C9453" s="45"/>
    </row>
    <row r="9454" spans="2:3">
      <c r="B9454"/>
      <c r="C9454" s="45"/>
    </row>
    <row r="9455" spans="2:3">
      <c r="B9455"/>
      <c r="C9455" s="45"/>
    </row>
    <row r="9456" spans="2:3">
      <c r="B9456"/>
      <c r="C9456" s="45"/>
    </row>
    <row r="9457" spans="2:3">
      <c r="B9457"/>
      <c r="C9457" s="45"/>
    </row>
    <row r="9458" spans="2:3">
      <c r="B9458"/>
      <c r="C9458" s="45"/>
    </row>
    <row r="9459" spans="2:3">
      <c r="B9459"/>
      <c r="C9459" s="45"/>
    </row>
    <row r="9460" spans="2:3">
      <c r="B9460" s="213"/>
      <c r="C9460" s="45"/>
    </row>
    <row r="9461" spans="2:3">
      <c r="B9461" s="213"/>
      <c r="C9461" s="45"/>
    </row>
    <row r="9462" spans="2:3">
      <c r="B9462"/>
      <c r="C9462" s="45"/>
    </row>
    <row r="9463" spans="2:3">
      <c r="B9463" s="213"/>
      <c r="C9463" s="45"/>
    </row>
    <row r="9464" spans="2:3">
      <c r="B9464" s="213"/>
      <c r="C9464" s="45"/>
    </row>
    <row r="9465" spans="2:3">
      <c r="B9465" s="213"/>
      <c r="C9465" s="45"/>
    </row>
    <row r="9466" spans="2:3">
      <c r="B9466"/>
      <c r="C9466" s="45"/>
    </row>
    <row r="9467" spans="2:3">
      <c r="B9467" s="213"/>
      <c r="C9467" s="45"/>
    </row>
    <row r="9468" spans="2:3">
      <c r="B9468" s="213"/>
      <c r="C9468" s="45"/>
    </row>
    <row r="9469" spans="2:3">
      <c r="B9469" s="213"/>
      <c r="C9469" s="45"/>
    </row>
    <row r="9470" spans="2:3">
      <c r="B9470" s="213"/>
      <c r="C9470" s="45"/>
    </row>
    <row r="9471" spans="2:3">
      <c r="B9471" s="213"/>
      <c r="C9471" s="45"/>
    </row>
    <row r="9472" spans="2:3">
      <c r="B9472" s="213"/>
      <c r="C9472" s="45"/>
    </row>
    <row r="9473" spans="2:3">
      <c r="B9473" s="213"/>
      <c r="C9473" s="45"/>
    </row>
    <row r="9474" spans="2:3">
      <c r="B9474" s="213"/>
      <c r="C9474" s="45"/>
    </row>
    <row r="9475" spans="2:3">
      <c r="B9475" s="213"/>
      <c r="C9475" s="45"/>
    </row>
    <row r="9476" spans="2:3">
      <c r="B9476" s="213"/>
      <c r="C9476" s="45"/>
    </row>
    <row r="9477" spans="2:3">
      <c r="B9477" s="213"/>
      <c r="C9477" s="45"/>
    </row>
    <row r="9478" spans="2:3">
      <c r="B9478" s="213"/>
      <c r="C9478" s="45"/>
    </row>
    <row r="9479" spans="2:3">
      <c r="B9479"/>
      <c r="C9479" s="45"/>
    </row>
    <row r="9480" spans="2:3">
      <c r="B9480" s="213"/>
      <c r="C9480" s="45"/>
    </row>
    <row r="9481" spans="2:3">
      <c r="B9481" s="213"/>
      <c r="C9481" s="45"/>
    </row>
    <row r="9482" spans="2:3">
      <c r="B9482" s="213"/>
      <c r="C9482" s="45"/>
    </row>
    <row r="9483" spans="2:3">
      <c r="B9483" s="213"/>
      <c r="C9483" s="45"/>
    </row>
    <row r="9484" spans="2:3">
      <c r="B9484" s="213"/>
      <c r="C9484" s="45"/>
    </row>
    <row r="9485" spans="2:3">
      <c r="B9485"/>
      <c r="C9485" s="45"/>
    </row>
    <row r="9486" spans="2:3">
      <c r="B9486" s="213"/>
      <c r="C9486" s="45"/>
    </row>
    <row r="9487" spans="2:3">
      <c r="B9487" s="213"/>
      <c r="C9487" s="45"/>
    </row>
    <row r="9488" spans="2:3">
      <c r="B9488" s="213"/>
      <c r="C9488" s="45"/>
    </row>
    <row r="9489" spans="2:3">
      <c r="B9489" s="213"/>
      <c r="C9489" s="45"/>
    </row>
    <row r="9490" spans="2:3">
      <c r="B9490" s="213"/>
      <c r="C9490" s="45"/>
    </row>
    <row r="9491" spans="2:3">
      <c r="B9491"/>
      <c r="C9491" s="45"/>
    </row>
    <row r="9492" spans="2:3">
      <c r="B9492" s="213"/>
      <c r="C9492" s="45"/>
    </row>
    <row r="9493" spans="2:3">
      <c r="B9493" s="213"/>
      <c r="C9493" s="45"/>
    </row>
    <row r="9494" spans="2:3">
      <c r="B9494" s="213"/>
      <c r="C9494" s="45"/>
    </row>
    <row r="9495" spans="2:3">
      <c r="B9495" s="213"/>
      <c r="C9495" s="45"/>
    </row>
    <row r="9496" spans="2:3">
      <c r="B9496" s="213"/>
      <c r="C9496" s="45"/>
    </row>
    <row r="9497" spans="2:3">
      <c r="B9497" s="213"/>
      <c r="C9497" s="45"/>
    </row>
    <row r="9498" spans="2:3">
      <c r="B9498"/>
      <c r="C9498" s="45"/>
    </row>
    <row r="9499" spans="2:3">
      <c r="B9499" s="213"/>
      <c r="C9499" s="45"/>
    </row>
    <row r="9500" spans="2:3">
      <c r="B9500" s="213"/>
      <c r="C9500" s="45"/>
    </row>
    <row r="9501" spans="2:3">
      <c r="B9501" s="213"/>
      <c r="C9501" s="45"/>
    </row>
    <row r="9502" spans="2:3">
      <c r="B9502" s="213"/>
      <c r="C9502" s="45"/>
    </row>
    <row r="9503" spans="2:3">
      <c r="B9503" s="213"/>
      <c r="C9503" s="45"/>
    </row>
    <row r="9504" spans="2:3">
      <c r="B9504" s="213"/>
      <c r="C9504" s="45"/>
    </row>
    <row r="9505" spans="2:3">
      <c r="B9505" s="213"/>
      <c r="C9505" s="45"/>
    </row>
    <row r="9506" spans="2:3">
      <c r="B9506" s="213"/>
      <c r="C9506" s="45"/>
    </row>
    <row r="9507" spans="2:3">
      <c r="B9507"/>
      <c r="C9507" s="45"/>
    </row>
    <row r="9508" spans="2:3">
      <c r="B9508" s="213"/>
      <c r="C9508" s="45"/>
    </row>
    <row r="9509" spans="2:3">
      <c r="B9509" s="213"/>
      <c r="C9509" s="45"/>
    </row>
    <row r="9510" spans="2:3">
      <c r="B9510"/>
      <c r="C9510" s="45"/>
    </row>
    <row r="9511" spans="2:3">
      <c r="B9511" s="213"/>
      <c r="C9511" s="45"/>
    </row>
    <row r="9512" spans="2:3">
      <c r="B9512" s="213"/>
      <c r="C9512" s="45"/>
    </row>
    <row r="9513" spans="2:3">
      <c r="B9513" s="213"/>
      <c r="C9513" s="45"/>
    </row>
    <row r="9514" spans="2:3">
      <c r="B9514" s="213"/>
      <c r="C9514" s="45"/>
    </row>
    <row r="9515" spans="2:3">
      <c r="B9515" s="213"/>
      <c r="C9515" s="45"/>
    </row>
    <row r="9516" spans="2:3">
      <c r="B9516" s="213"/>
      <c r="C9516" s="45"/>
    </row>
    <row r="9517" spans="2:3">
      <c r="B9517"/>
      <c r="C9517" s="45"/>
    </row>
    <row r="9518" spans="2:3">
      <c r="B9518"/>
      <c r="C9518" s="45"/>
    </row>
    <row r="9519" spans="2:3">
      <c r="B9519"/>
      <c r="C9519" s="45"/>
    </row>
    <row r="9520" spans="2:3">
      <c r="B9520"/>
      <c r="C9520" s="45"/>
    </row>
    <row r="9521" spans="2:3">
      <c r="B9521"/>
      <c r="C9521" s="45"/>
    </row>
    <row r="9522" spans="2:3">
      <c r="B9522" s="213"/>
      <c r="C9522" s="45"/>
    </row>
    <row r="9523" spans="2:3">
      <c r="B9523" s="213"/>
      <c r="C9523" s="45"/>
    </row>
    <row r="9524" spans="2:3">
      <c r="B9524" s="213"/>
      <c r="C9524" s="45"/>
    </row>
    <row r="9525" spans="2:3">
      <c r="B9525" s="213"/>
      <c r="C9525" s="45"/>
    </row>
    <row r="9526" spans="2:3">
      <c r="B9526" s="213"/>
      <c r="C9526" s="45"/>
    </row>
    <row r="9527" spans="2:3">
      <c r="B9527" s="213"/>
      <c r="C9527" s="45"/>
    </row>
    <row r="9528" spans="2:3">
      <c r="B9528"/>
      <c r="C9528" s="45"/>
    </row>
    <row r="9529" spans="2:3">
      <c r="B9529"/>
      <c r="C9529" s="45"/>
    </row>
    <row r="9530" spans="2:3">
      <c r="B9530"/>
      <c r="C9530" s="45"/>
    </row>
    <row r="9531" spans="2:3">
      <c r="B9531" s="213"/>
      <c r="C9531" s="45"/>
    </row>
    <row r="9532" spans="2:3">
      <c r="B9532" s="213"/>
      <c r="C9532" s="45"/>
    </row>
    <row r="9533" spans="2:3">
      <c r="B9533" s="213"/>
      <c r="C9533" s="45"/>
    </row>
    <row r="9534" spans="2:3">
      <c r="B9534"/>
      <c r="C9534" s="45"/>
    </row>
    <row r="9535" spans="2:3">
      <c r="B9535" s="213"/>
      <c r="C9535" s="45"/>
    </row>
    <row r="9536" spans="2:3">
      <c r="B9536" s="213"/>
      <c r="C9536" s="45"/>
    </row>
    <row r="9537" spans="2:3">
      <c r="B9537" s="213"/>
      <c r="C9537" s="45"/>
    </row>
    <row r="9538" spans="2:3">
      <c r="B9538"/>
      <c r="C9538" s="45"/>
    </row>
    <row r="9539" spans="2:3">
      <c r="B9539"/>
      <c r="C9539" s="45"/>
    </row>
    <row r="9540" spans="2:3">
      <c r="B9540"/>
      <c r="C9540" s="45"/>
    </row>
    <row r="9541" spans="2:3">
      <c r="B9541"/>
      <c r="C9541" s="45"/>
    </row>
    <row r="9542" spans="2:3">
      <c r="B9542" s="213"/>
      <c r="C9542" s="45"/>
    </row>
    <row r="9543" spans="2:3">
      <c r="B9543"/>
      <c r="C9543" s="45"/>
    </row>
    <row r="9544" spans="2:3">
      <c r="B9544"/>
      <c r="C9544" s="45"/>
    </row>
    <row r="9545" spans="2:3">
      <c r="B9545"/>
      <c r="C9545" s="45"/>
    </row>
    <row r="9546" spans="2:3">
      <c r="B9546"/>
      <c r="C9546" s="45"/>
    </row>
    <row r="9547" spans="2:3">
      <c r="B9547"/>
      <c r="C9547" s="45"/>
    </row>
    <row r="9548" spans="2:3">
      <c r="B9548"/>
      <c r="C9548" s="45"/>
    </row>
    <row r="9549" spans="2:3">
      <c r="B9549"/>
      <c r="C9549" s="45"/>
    </row>
    <row r="9550" spans="2:3">
      <c r="B9550"/>
      <c r="C9550" s="45"/>
    </row>
    <row r="9551" spans="2:3">
      <c r="B9551"/>
      <c r="C9551" s="45"/>
    </row>
    <row r="9552" spans="2:3">
      <c r="B9552"/>
      <c r="C9552" s="45"/>
    </row>
    <row r="9553" spans="2:3">
      <c r="B9553"/>
      <c r="C9553" s="45"/>
    </row>
    <row r="9554" spans="2:3">
      <c r="B9554"/>
      <c r="C9554" s="45"/>
    </row>
    <row r="9555" spans="2:3">
      <c r="B9555"/>
      <c r="C9555" s="45"/>
    </row>
    <row r="9556" spans="2:3">
      <c r="B9556"/>
      <c r="C9556" s="45"/>
    </row>
    <row r="9557" spans="2:3">
      <c r="B9557" s="213"/>
      <c r="C9557" s="45"/>
    </row>
    <row r="9558" spans="2:3">
      <c r="B9558"/>
      <c r="C9558" s="45"/>
    </row>
    <row r="9559" spans="2:3">
      <c r="B9559"/>
      <c r="C9559" s="45"/>
    </row>
    <row r="9560" spans="2:3">
      <c r="B9560" s="213"/>
      <c r="C9560" s="45"/>
    </row>
    <row r="9561" spans="2:3">
      <c r="B9561"/>
      <c r="C9561" s="45"/>
    </row>
    <row r="9562" spans="2:3">
      <c r="B9562"/>
      <c r="C9562" s="45"/>
    </row>
    <row r="9563" spans="2:3">
      <c r="B9563" s="213"/>
      <c r="C9563" s="45"/>
    </row>
    <row r="9564" spans="2:3">
      <c r="B9564" s="213"/>
      <c r="C9564" s="45"/>
    </row>
    <row r="9565" spans="2:3">
      <c r="B9565" s="213"/>
      <c r="C9565" s="45"/>
    </row>
    <row r="9566" spans="2:3">
      <c r="B9566"/>
      <c r="C9566" s="45"/>
    </row>
    <row r="9567" spans="2:3">
      <c r="B9567" s="213"/>
      <c r="C9567" s="45"/>
    </row>
    <row r="9568" spans="2:3">
      <c r="B9568"/>
      <c r="C9568" s="45"/>
    </row>
    <row r="9569" spans="2:3">
      <c r="B9569"/>
      <c r="C9569" s="45"/>
    </row>
    <row r="9570" spans="2:3">
      <c r="B9570"/>
      <c r="C9570" s="45"/>
    </row>
    <row r="9571" spans="2:3">
      <c r="B9571"/>
      <c r="C9571" s="45"/>
    </row>
    <row r="9572" spans="2:3">
      <c r="B9572" s="213"/>
      <c r="C9572" s="45"/>
    </row>
    <row r="9573" spans="2:3">
      <c r="B9573" s="213"/>
      <c r="C9573" s="45"/>
    </row>
    <row r="9574" spans="2:3">
      <c r="B9574"/>
      <c r="C9574" s="45"/>
    </row>
    <row r="9575" spans="2:3">
      <c r="B9575"/>
      <c r="C9575" s="45"/>
    </row>
    <row r="9576" spans="2:3">
      <c r="B9576" s="213"/>
      <c r="C9576" s="45"/>
    </row>
    <row r="9577" spans="2:3">
      <c r="B9577"/>
      <c r="C9577" s="45"/>
    </row>
    <row r="9578" spans="2:3">
      <c r="B9578" s="213"/>
      <c r="C9578" s="45"/>
    </row>
    <row r="9579" spans="2:3">
      <c r="B9579"/>
      <c r="C9579" s="45"/>
    </row>
    <row r="9580" spans="2:3">
      <c r="B9580"/>
      <c r="C9580" s="45"/>
    </row>
    <row r="9581" spans="2:3">
      <c r="B9581" s="213"/>
      <c r="C9581" s="45"/>
    </row>
    <row r="9582" spans="2:3">
      <c r="B9582"/>
      <c r="C9582" s="45"/>
    </row>
    <row r="9583" spans="2:3">
      <c r="B9583" s="213"/>
      <c r="C9583" s="45"/>
    </row>
    <row r="9584" spans="2:3">
      <c r="B9584"/>
      <c r="C9584" s="45"/>
    </row>
    <row r="9585" spans="2:3">
      <c r="B9585" s="213"/>
      <c r="C9585" s="45"/>
    </row>
    <row r="9586" spans="2:3">
      <c r="B9586" s="213"/>
      <c r="C9586" s="45"/>
    </row>
    <row r="9587" spans="2:3">
      <c r="B9587" s="213"/>
      <c r="C9587" s="45"/>
    </row>
    <row r="9588" spans="2:3">
      <c r="B9588"/>
      <c r="C9588" s="45"/>
    </row>
    <row r="9589" spans="2:3">
      <c r="B9589" s="213"/>
      <c r="C9589" s="45"/>
    </row>
    <row r="9590" spans="2:3">
      <c r="B9590" s="213"/>
      <c r="C9590" s="45"/>
    </row>
    <row r="9591" spans="2:3">
      <c r="B9591" s="213"/>
      <c r="C9591" s="45"/>
    </row>
    <row r="9592" spans="2:3">
      <c r="B9592" s="213"/>
      <c r="C9592" s="45"/>
    </row>
    <row r="9593" spans="2:3">
      <c r="B9593"/>
      <c r="C9593" s="45"/>
    </row>
    <row r="9594" spans="2:3">
      <c r="B9594" s="213"/>
      <c r="C9594" s="45"/>
    </row>
    <row r="9595" spans="2:3">
      <c r="B9595"/>
      <c r="C9595" s="45"/>
    </row>
    <row r="9596" spans="2:3">
      <c r="B9596"/>
      <c r="C9596" s="45"/>
    </row>
    <row r="9597" spans="2:3">
      <c r="B9597" s="213"/>
      <c r="C9597" s="45"/>
    </row>
    <row r="9598" spans="2:3">
      <c r="B9598" s="213"/>
      <c r="C9598" s="45"/>
    </row>
    <row r="9599" spans="2:3">
      <c r="B9599" s="213"/>
      <c r="C9599" s="45"/>
    </row>
    <row r="9600" spans="2:3">
      <c r="B9600"/>
      <c r="C9600" s="45"/>
    </row>
    <row r="9601" spans="2:3">
      <c r="B9601" s="213"/>
      <c r="C9601" s="45"/>
    </row>
    <row r="9602" spans="2:3">
      <c r="B9602"/>
      <c r="C9602" s="45"/>
    </row>
    <row r="9603" spans="2:3">
      <c r="B9603"/>
      <c r="C9603" s="45"/>
    </row>
    <row r="9604" spans="2:3">
      <c r="B9604" s="213"/>
      <c r="C9604" s="45"/>
    </row>
    <row r="9605" spans="2:3">
      <c r="B9605"/>
      <c r="C9605" s="45"/>
    </row>
    <row r="9606" spans="2:3">
      <c r="B9606" s="213"/>
      <c r="C9606" s="45"/>
    </row>
    <row r="9607" spans="2:3">
      <c r="B9607" s="213"/>
      <c r="C9607" s="45"/>
    </row>
    <row r="9608" spans="2:3">
      <c r="B9608" s="213"/>
      <c r="C9608" s="45"/>
    </row>
    <row r="9609" spans="2:3">
      <c r="B9609" s="213"/>
      <c r="C9609" s="45"/>
    </row>
    <row r="9610" spans="2:3">
      <c r="B9610" s="213"/>
      <c r="C9610" s="45"/>
    </row>
    <row r="9611" spans="2:3">
      <c r="B9611" s="213"/>
      <c r="C9611" s="45"/>
    </row>
    <row r="9612" spans="2:3">
      <c r="B9612" s="213"/>
      <c r="C9612" s="45"/>
    </row>
    <row r="9613" spans="2:3">
      <c r="B9613" s="213"/>
      <c r="C9613" s="45"/>
    </row>
    <row r="9614" spans="2:3">
      <c r="B9614" s="213"/>
      <c r="C9614" s="45"/>
    </row>
    <row r="9615" spans="2:3">
      <c r="B9615"/>
      <c r="C9615" s="45"/>
    </row>
    <row r="9616" spans="2:3">
      <c r="B9616" s="213"/>
      <c r="C9616" s="45"/>
    </row>
    <row r="9617" spans="2:3">
      <c r="B9617" s="213"/>
      <c r="C9617" s="45"/>
    </row>
    <row r="9618" spans="2:3">
      <c r="B9618" s="213"/>
      <c r="C9618" s="45"/>
    </row>
    <row r="9619" spans="2:3">
      <c r="B9619" s="213"/>
      <c r="C9619" s="45"/>
    </row>
    <row r="9620" spans="2:3">
      <c r="B9620"/>
      <c r="C9620" s="45"/>
    </row>
    <row r="9621" spans="2:3">
      <c r="B9621" s="213"/>
      <c r="C9621" s="45"/>
    </row>
    <row r="9622" spans="2:3">
      <c r="B9622"/>
      <c r="C9622" s="45"/>
    </row>
    <row r="9623" spans="2:3">
      <c r="B9623"/>
      <c r="C9623" s="45"/>
    </row>
    <row r="9624" spans="2:3">
      <c r="B9624"/>
      <c r="C9624" s="45"/>
    </row>
    <row r="9625" spans="2:3">
      <c r="B9625" s="213"/>
      <c r="C9625" s="45"/>
    </row>
    <row r="9626" spans="2:3">
      <c r="B9626"/>
      <c r="C9626" s="45"/>
    </row>
    <row r="9627" spans="2:3">
      <c r="B9627" s="213"/>
      <c r="C9627" s="45"/>
    </row>
    <row r="9628" spans="2:3">
      <c r="B9628"/>
      <c r="C9628" s="45"/>
    </row>
    <row r="9629" spans="2:3">
      <c r="B9629"/>
      <c r="C9629" s="45"/>
    </row>
    <row r="9630" spans="2:3">
      <c r="B9630"/>
      <c r="C9630" s="45"/>
    </row>
    <row r="9631" spans="2:3">
      <c r="B9631"/>
      <c r="C9631" s="45"/>
    </row>
    <row r="9632" spans="2:3">
      <c r="B9632"/>
      <c r="C9632" s="45"/>
    </row>
    <row r="9633" spans="2:3">
      <c r="B9633"/>
      <c r="C9633" s="45"/>
    </row>
    <row r="9634" spans="2:3">
      <c r="B9634"/>
      <c r="C9634" s="45"/>
    </row>
    <row r="9635" spans="2:3">
      <c r="B9635"/>
      <c r="C9635" s="45"/>
    </row>
    <row r="9636" spans="2:3">
      <c r="B9636"/>
      <c r="C9636" s="45"/>
    </row>
    <row r="9637" spans="2:3">
      <c r="B9637"/>
      <c r="C9637" s="45"/>
    </row>
    <row r="9638" spans="2:3">
      <c r="B9638"/>
      <c r="C9638" s="45"/>
    </row>
    <row r="9639" spans="2:3">
      <c r="B9639"/>
      <c r="C9639" s="45"/>
    </row>
    <row r="9640" spans="2:3">
      <c r="B9640" s="213"/>
      <c r="C9640" s="45"/>
    </row>
    <row r="9641" spans="2:3">
      <c r="B9641" s="213"/>
      <c r="C9641" s="45"/>
    </row>
    <row r="9642" spans="2:3">
      <c r="B9642" s="213"/>
      <c r="C9642" s="45"/>
    </row>
    <row r="9643" spans="2:3">
      <c r="B9643"/>
      <c r="C9643" s="45"/>
    </row>
    <row r="9644" spans="2:3">
      <c r="B9644" s="213"/>
      <c r="C9644" s="45"/>
    </row>
    <row r="9645" spans="2:3">
      <c r="B9645"/>
      <c r="C9645" s="45"/>
    </row>
    <row r="9646" spans="2:3">
      <c r="B9646" s="213"/>
      <c r="C9646" s="45"/>
    </row>
    <row r="9647" spans="2:3">
      <c r="B9647" s="213"/>
      <c r="C9647" s="45"/>
    </row>
    <row r="9648" spans="2:3">
      <c r="B9648"/>
      <c r="C9648" s="45"/>
    </row>
    <row r="9649" spans="2:3">
      <c r="B9649"/>
      <c r="C9649" s="45"/>
    </row>
    <row r="9650" spans="2:3">
      <c r="B9650"/>
      <c r="C9650" s="45"/>
    </row>
    <row r="9651" spans="2:3">
      <c r="B9651" s="213"/>
      <c r="C9651" s="45"/>
    </row>
    <row r="9652" spans="2:3">
      <c r="B9652" s="213"/>
      <c r="C9652" s="45"/>
    </row>
    <row r="9653" spans="2:3">
      <c r="B9653" s="213"/>
      <c r="C9653" s="45"/>
    </row>
    <row r="9654" spans="2:3">
      <c r="B9654"/>
      <c r="C9654" s="45"/>
    </row>
    <row r="9655" spans="2:3">
      <c r="B9655"/>
      <c r="C9655" s="45"/>
    </row>
    <row r="9656" spans="2:3">
      <c r="B9656" s="213"/>
      <c r="C9656" s="45"/>
    </row>
    <row r="9657" spans="2:3">
      <c r="B9657"/>
      <c r="C9657" s="45"/>
    </row>
    <row r="9658" spans="2:3">
      <c r="B9658" s="213"/>
      <c r="C9658" s="45"/>
    </row>
    <row r="9659" spans="2:3">
      <c r="B9659"/>
      <c r="C9659" s="45"/>
    </row>
    <row r="9660" spans="2:3">
      <c r="B9660"/>
      <c r="C9660" s="45"/>
    </row>
    <row r="9661" spans="2:3">
      <c r="B9661"/>
      <c r="C9661" s="45"/>
    </row>
    <row r="9662" spans="2:3">
      <c r="B9662"/>
      <c r="C9662" s="45"/>
    </row>
    <row r="9663" spans="2:3">
      <c r="B9663"/>
      <c r="C9663" s="45"/>
    </row>
    <row r="9664" spans="2:3">
      <c r="B9664"/>
      <c r="C9664" s="45"/>
    </row>
    <row r="9665" spans="2:3">
      <c r="B9665"/>
      <c r="C9665" s="45"/>
    </row>
    <row r="9666" spans="2:3">
      <c r="B9666"/>
      <c r="C9666" s="45"/>
    </row>
    <row r="9667" spans="2:3">
      <c r="B9667" s="213"/>
      <c r="C9667" s="45"/>
    </row>
    <row r="9668" spans="2:3">
      <c r="B9668" s="213"/>
      <c r="C9668" s="45"/>
    </row>
    <row r="9669" spans="2:3">
      <c r="B9669" s="213"/>
      <c r="C9669" s="45"/>
    </row>
    <row r="9670" spans="2:3">
      <c r="B9670" s="213"/>
      <c r="C9670" s="45"/>
    </row>
    <row r="9671" spans="2:3">
      <c r="B9671" s="213"/>
      <c r="C9671" s="45"/>
    </row>
    <row r="9672" spans="2:3">
      <c r="B9672"/>
      <c r="C9672" s="45"/>
    </row>
    <row r="9673" spans="2:3">
      <c r="B9673" s="213"/>
      <c r="C9673" s="45"/>
    </row>
    <row r="9674" spans="2:3">
      <c r="B9674" s="213"/>
      <c r="C9674" s="45"/>
    </row>
    <row r="9675" spans="2:3">
      <c r="B9675" s="213"/>
      <c r="C9675" s="45"/>
    </row>
    <row r="9676" spans="2:3">
      <c r="B9676" s="213"/>
      <c r="C9676" s="45"/>
    </row>
    <row r="9677" spans="2:3">
      <c r="B9677" s="213"/>
      <c r="C9677" s="45"/>
    </row>
    <row r="9678" spans="2:3">
      <c r="B9678"/>
      <c r="C9678" s="45"/>
    </row>
    <row r="9679" spans="2:3">
      <c r="B9679" s="213"/>
      <c r="C9679" s="45"/>
    </row>
    <row r="9680" spans="2:3">
      <c r="B9680"/>
      <c r="C9680" s="45"/>
    </row>
    <row r="9681" spans="2:3">
      <c r="B9681" s="213"/>
      <c r="C9681" s="45"/>
    </row>
    <row r="9682" spans="2:3">
      <c r="B9682"/>
      <c r="C9682" s="45"/>
    </row>
    <row r="9683" spans="2:3">
      <c r="B9683" s="213"/>
      <c r="C9683" s="45"/>
    </row>
    <row r="9684" spans="2:3">
      <c r="B9684"/>
      <c r="C9684" s="45"/>
    </row>
    <row r="9685" spans="2:3">
      <c r="B9685"/>
      <c r="C9685" s="45"/>
    </row>
    <row r="9686" spans="2:3">
      <c r="B9686"/>
      <c r="C9686" s="45"/>
    </row>
    <row r="9687" spans="2:3">
      <c r="B9687"/>
      <c r="C9687" s="45"/>
    </row>
    <row r="9688" spans="2:3">
      <c r="B9688"/>
      <c r="C9688" s="45"/>
    </row>
    <row r="9689" spans="2:3">
      <c r="B9689"/>
      <c r="C9689" s="45"/>
    </row>
    <row r="9690" spans="2:3">
      <c r="B9690"/>
      <c r="C9690" s="45"/>
    </row>
    <row r="9691" spans="2:3">
      <c r="B9691"/>
      <c r="C9691" s="45"/>
    </row>
    <row r="9692" spans="2:3">
      <c r="B9692"/>
      <c r="C9692" s="45"/>
    </row>
    <row r="9693" spans="2:3">
      <c r="B9693"/>
      <c r="C9693" s="45"/>
    </row>
    <row r="9694" spans="2:3">
      <c r="B9694"/>
      <c r="C9694" s="45"/>
    </row>
    <row r="9695" spans="2:3">
      <c r="B9695"/>
      <c r="C9695" s="45"/>
    </row>
    <row r="9696" spans="2:3">
      <c r="B9696"/>
      <c r="C9696" s="45"/>
    </row>
    <row r="9697" spans="2:3">
      <c r="B9697"/>
      <c r="C9697" s="45"/>
    </row>
    <row r="9698" spans="2:3">
      <c r="B9698"/>
      <c r="C9698" s="45"/>
    </row>
    <row r="9699" spans="2:3">
      <c r="B9699" s="213"/>
      <c r="C9699" s="45"/>
    </row>
    <row r="9700" spans="2:3">
      <c r="B9700"/>
      <c r="C9700" s="45"/>
    </row>
    <row r="9701" spans="2:3">
      <c r="B9701"/>
      <c r="C9701" s="45"/>
    </row>
    <row r="9702" spans="2:3">
      <c r="B9702"/>
      <c r="C9702" s="45"/>
    </row>
    <row r="9703" spans="2:3">
      <c r="B9703" s="213"/>
      <c r="C9703" s="45"/>
    </row>
    <row r="9704" spans="2:3">
      <c r="B9704" s="213"/>
      <c r="C9704" s="45"/>
    </row>
    <row r="9705" spans="2:3">
      <c r="B9705" s="213"/>
      <c r="C9705" s="45"/>
    </row>
    <row r="9706" spans="2:3">
      <c r="B9706" s="213"/>
      <c r="C9706" s="45"/>
    </row>
    <row r="9707" spans="2:3">
      <c r="B9707"/>
      <c r="C9707" s="45"/>
    </row>
    <row r="9708" spans="2:3">
      <c r="B9708"/>
      <c r="C9708" s="45"/>
    </row>
    <row r="9709" spans="2:3">
      <c r="B9709"/>
      <c r="C9709" s="45"/>
    </row>
    <row r="9710" spans="2:3">
      <c r="B9710"/>
      <c r="C9710" s="45"/>
    </row>
    <row r="9711" spans="2:3">
      <c r="B9711"/>
      <c r="C9711" s="45"/>
    </row>
    <row r="9712" spans="2:3">
      <c r="B9712"/>
      <c r="C9712" s="45"/>
    </row>
    <row r="9713" spans="2:3">
      <c r="B9713" s="213"/>
      <c r="C9713" s="45"/>
    </row>
    <row r="9714" spans="2:3">
      <c r="B9714" s="213"/>
      <c r="C9714" s="45"/>
    </row>
    <row r="9715" spans="2:3">
      <c r="B9715" s="213"/>
      <c r="C9715" s="45"/>
    </row>
    <row r="9716" spans="2:3">
      <c r="B9716"/>
      <c r="C9716" s="45"/>
    </row>
    <row r="9717" spans="2:3">
      <c r="B9717" s="213"/>
      <c r="C9717" s="45"/>
    </row>
    <row r="9718" spans="2:3">
      <c r="B9718"/>
      <c r="C9718" s="45"/>
    </row>
    <row r="9719" spans="2:3">
      <c r="B9719" s="213"/>
      <c r="C9719" s="45"/>
    </row>
    <row r="9720" spans="2:3">
      <c r="B9720"/>
      <c r="C9720" s="45"/>
    </row>
    <row r="9721" spans="2:3">
      <c r="B9721"/>
      <c r="C9721" s="45"/>
    </row>
    <row r="9722" spans="2:3">
      <c r="B9722" s="213"/>
      <c r="C9722" s="45"/>
    </row>
    <row r="9723" spans="2:3">
      <c r="B9723"/>
      <c r="C9723" s="45"/>
    </row>
    <row r="9724" spans="2:3">
      <c r="B9724"/>
      <c r="C9724" s="45"/>
    </row>
    <row r="9725" spans="2:3">
      <c r="B9725" s="213"/>
      <c r="C9725" s="45"/>
    </row>
    <row r="9726" spans="2:3">
      <c r="B9726"/>
      <c r="C9726" s="45"/>
    </row>
    <row r="9727" spans="2:3">
      <c r="B9727" s="213"/>
      <c r="C9727" s="45"/>
    </row>
    <row r="9728" spans="2:3">
      <c r="B9728"/>
      <c r="C9728" s="45"/>
    </row>
    <row r="9729" spans="2:3">
      <c r="B9729" s="213"/>
      <c r="C9729" s="45"/>
    </row>
    <row r="9730" spans="2:3">
      <c r="B9730" s="213"/>
      <c r="C9730" s="45"/>
    </row>
    <row r="9731" spans="2:3">
      <c r="B9731"/>
      <c r="C9731" s="45"/>
    </row>
    <row r="9732" spans="2:3">
      <c r="B9732"/>
      <c r="C9732" s="45"/>
    </row>
    <row r="9733" spans="2:3">
      <c r="B9733" s="213"/>
      <c r="C9733" s="45"/>
    </row>
    <row r="9734" spans="2:3">
      <c r="B9734"/>
      <c r="C9734" s="45"/>
    </row>
    <row r="9735" spans="2:3">
      <c r="B9735" s="213"/>
      <c r="C9735" s="45"/>
    </row>
    <row r="9736" spans="2:3">
      <c r="B9736" s="213"/>
      <c r="C9736" s="45"/>
    </row>
    <row r="9737" spans="2:3">
      <c r="B9737" s="213"/>
      <c r="C9737" s="45"/>
    </row>
    <row r="9738" spans="2:3">
      <c r="B9738" s="213"/>
      <c r="C9738" s="45"/>
    </row>
    <row r="9739" spans="2:3">
      <c r="B9739"/>
      <c r="C9739" s="45"/>
    </row>
    <row r="9740" spans="2:3">
      <c r="B9740"/>
      <c r="C9740" s="45"/>
    </row>
    <row r="9741" spans="2:3">
      <c r="B9741" s="213"/>
      <c r="C9741" s="45"/>
    </row>
    <row r="9742" spans="2:3">
      <c r="B9742" s="213"/>
      <c r="C9742" s="45"/>
    </row>
    <row r="9743" spans="2:3">
      <c r="B9743"/>
      <c r="C9743" s="45"/>
    </row>
    <row r="9744" spans="2:3">
      <c r="B9744" s="213"/>
      <c r="C9744" s="45"/>
    </row>
    <row r="9745" spans="2:3">
      <c r="B9745"/>
      <c r="C9745" s="45"/>
    </row>
    <row r="9746" spans="2:3">
      <c r="B9746" s="213"/>
      <c r="C9746" s="45"/>
    </row>
    <row r="9747" spans="2:3">
      <c r="B9747" s="213"/>
      <c r="C9747" s="45"/>
    </row>
    <row r="9748" spans="2:3">
      <c r="B9748"/>
      <c r="C9748" s="45"/>
    </row>
    <row r="9749" spans="2:3">
      <c r="B9749"/>
      <c r="C9749" s="45"/>
    </row>
    <row r="9750" spans="2:3">
      <c r="B9750"/>
      <c r="C9750" s="45"/>
    </row>
    <row r="9751" spans="2:3">
      <c r="B9751"/>
      <c r="C9751" s="45"/>
    </row>
    <row r="9752" spans="2:3">
      <c r="B9752" s="213"/>
      <c r="C9752" s="45"/>
    </row>
    <row r="9753" spans="2:3">
      <c r="B9753" s="213"/>
      <c r="C9753" s="45"/>
    </row>
    <row r="9754" spans="2:3">
      <c r="B9754" s="213"/>
      <c r="C9754" s="45"/>
    </row>
    <row r="9755" spans="2:3">
      <c r="B9755"/>
      <c r="C9755" s="45"/>
    </row>
    <row r="9756" spans="2:3">
      <c r="B9756"/>
      <c r="C9756" s="45"/>
    </row>
    <row r="9757" spans="2:3">
      <c r="B9757"/>
      <c r="C9757" s="45"/>
    </row>
    <row r="9758" spans="2:3">
      <c r="B9758" s="213"/>
      <c r="C9758" s="45"/>
    </row>
    <row r="9759" spans="2:3">
      <c r="B9759"/>
      <c r="C9759" s="45"/>
    </row>
    <row r="9760" spans="2:3">
      <c r="B9760"/>
      <c r="C9760" s="45"/>
    </row>
    <row r="9761" spans="2:3">
      <c r="B9761"/>
      <c r="C9761" s="45"/>
    </row>
    <row r="9762" spans="2:3">
      <c r="B9762" s="213"/>
      <c r="C9762" s="45"/>
    </row>
    <row r="9763" spans="2:3">
      <c r="B9763"/>
      <c r="C9763" s="45"/>
    </row>
    <row r="9764" spans="2:3">
      <c r="B9764" s="213"/>
      <c r="C9764" s="45"/>
    </row>
    <row r="9765" spans="2:3">
      <c r="B9765"/>
      <c r="C9765" s="45"/>
    </row>
    <row r="9766" spans="2:3">
      <c r="B9766"/>
      <c r="C9766" s="45"/>
    </row>
    <row r="9767" spans="2:3">
      <c r="B9767"/>
      <c r="C9767" s="45"/>
    </row>
    <row r="9768" spans="2:3">
      <c r="B9768" s="213"/>
      <c r="C9768" s="45"/>
    </row>
    <row r="9769" spans="2:3">
      <c r="B9769" s="213"/>
      <c r="C9769" s="45"/>
    </row>
    <row r="9770" spans="2:3">
      <c r="B9770"/>
      <c r="C9770" s="45"/>
    </row>
    <row r="9771" spans="2:3">
      <c r="B9771"/>
      <c r="C9771" s="45"/>
    </row>
    <row r="9772" spans="2:3">
      <c r="B9772" s="213"/>
      <c r="C9772" s="45"/>
    </row>
    <row r="9773" spans="2:3">
      <c r="B9773" s="213"/>
      <c r="C9773" s="45"/>
    </row>
    <row r="9774" spans="2:3">
      <c r="B9774" s="213"/>
      <c r="C9774" s="45"/>
    </row>
    <row r="9775" spans="2:3">
      <c r="B9775" s="213"/>
      <c r="C9775" s="45"/>
    </row>
    <row r="9776" spans="2:3">
      <c r="B9776"/>
      <c r="C9776" s="45"/>
    </row>
    <row r="9777" spans="2:3">
      <c r="B9777" s="213"/>
      <c r="C9777" s="45"/>
    </row>
    <row r="9778" spans="2:3">
      <c r="B9778" s="213"/>
      <c r="C9778" s="45"/>
    </row>
    <row r="9779" spans="2:3">
      <c r="B9779" s="213"/>
      <c r="C9779" s="45"/>
    </row>
    <row r="9780" spans="2:3">
      <c r="B9780"/>
      <c r="C9780" s="45"/>
    </row>
    <row r="9781" spans="2:3">
      <c r="B9781"/>
      <c r="C9781" s="45"/>
    </row>
    <row r="9782" spans="2:3">
      <c r="B9782"/>
      <c r="C9782" s="45"/>
    </row>
    <row r="9783" spans="2:3">
      <c r="B9783"/>
      <c r="C9783" s="45"/>
    </row>
    <row r="9784" spans="2:3">
      <c r="B9784"/>
      <c r="C9784" s="45"/>
    </row>
    <row r="9785" spans="2:3">
      <c r="B9785"/>
      <c r="C9785" s="45"/>
    </row>
    <row r="9786" spans="2:3">
      <c r="B9786"/>
      <c r="C9786" s="45"/>
    </row>
    <row r="9787" spans="2:3">
      <c r="B9787"/>
      <c r="C9787" s="45"/>
    </row>
    <row r="9788" spans="2:3">
      <c r="B9788"/>
      <c r="C9788" s="45"/>
    </row>
    <row r="9789" spans="2:3">
      <c r="B9789"/>
      <c r="C9789" s="45"/>
    </row>
    <row r="9790" spans="2:3">
      <c r="B9790"/>
      <c r="C9790" s="45"/>
    </row>
    <row r="9791" spans="2:3">
      <c r="B9791" s="213"/>
      <c r="C9791" s="45"/>
    </row>
    <row r="9792" spans="2:3">
      <c r="B9792" s="213"/>
      <c r="C9792" s="45"/>
    </row>
    <row r="9793" spans="2:3">
      <c r="B9793" s="213"/>
      <c r="C9793" s="45"/>
    </row>
    <row r="9794" spans="2:3">
      <c r="B9794"/>
      <c r="C9794" s="45"/>
    </row>
    <row r="9795" spans="2:3">
      <c r="B9795"/>
      <c r="C9795" s="45"/>
    </row>
    <row r="9796" spans="2:3">
      <c r="B9796"/>
      <c r="C9796" s="45"/>
    </row>
    <row r="9797" spans="2:3">
      <c r="B9797"/>
      <c r="C9797" s="45"/>
    </row>
    <row r="9798" spans="2:3">
      <c r="B9798"/>
      <c r="C9798" s="45"/>
    </row>
    <row r="9799" spans="2:3">
      <c r="B9799"/>
      <c r="C9799" s="45"/>
    </row>
    <row r="9800" spans="2:3">
      <c r="B9800"/>
      <c r="C9800" s="45"/>
    </row>
    <row r="9801" spans="2:3">
      <c r="B9801"/>
      <c r="C9801" s="45"/>
    </row>
    <row r="9802" spans="2:3">
      <c r="B9802"/>
      <c r="C9802" s="45"/>
    </row>
    <row r="9803" spans="2:3">
      <c r="B9803"/>
      <c r="C9803" s="45"/>
    </row>
    <row r="9804" spans="2:3">
      <c r="B9804"/>
      <c r="C9804" s="45"/>
    </row>
    <row r="9805" spans="2:3">
      <c r="B9805"/>
      <c r="C9805" s="45"/>
    </row>
    <row r="9806" spans="2:3">
      <c r="B9806"/>
      <c r="C9806" s="45"/>
    </row>
    <row r="9807" spans="2:3">
      <c r="B9807"/>
      <c r="C9807" s="45"/>
    </row>
    <row r="9808" spans="2:3">
      <c r="B9808" s="213"/>
      <c r="C9808" s="45"/>
    </row>
    <row r="9809" spans="2:3">
      <c r="B9809" s="213"/>
      <c r="C9809" s="45"/>
    </row>
    <row r="9810" spans="2:3">
      <c r="B9810" s="213"/>
      <c r="C9810" s="45"/>
    </row>
    <row r="9811" spans="2:3">
      <c r="B9811"/>
      <c r="C9811" s="45"/>
    </row>
    <row r="9812" spans="2:3">
      <c r="B9812"/>
      <c r="C9812" s="45"/>
    </row>
    <row r="9813" spans="2:3">
      <c r="B9813" s="213"/>
      <c r="C9813" s="45"/>
    </row>
    <row r="9814" spans="2:3">
      <c r="B9814"/>
      <c r="C9814" s="45"/>
    </row>
    <row r="9815" spans="2:3">
      <c r="B9815"/>
      <c r="C9815" s="45"/>
    </row>
    <row r="9816" spans="2:3">
      <c r="B9816" s="213"/>
      <c r="C9816" s="45"/>
    </row>
    <row r="9817" spans="2:3">
      <c r="B9817" s="213"/>
      <c r="C9817" s="45"/>
    </row>
    <row r="9818" spans="2:3">
      <c r="B9818" s="213"/>
      <c r="C9818" s="45"/>
    </row>
    <row r="9819" spans="2:3">
      <c r="B9819"/>
      <c r="C9819" s="45"/>
    </row>
    <row r="9820" spans="2:3">
      <c r="B9820"/>
      <c r="C9820" s="45"/>
    </row>
    <row r="9821" spans="2:3">
      <c r="B9821" s="213"/>
      <c r="C9821" s="45"/>
    </row>
    <row r="9822" spans="2:3">
      <c r="B9822"/>
      <c r="C9822" s="45"/>
    </row>
    <row r="9823" spans="2:3">
      <c r="B9823" s="213"/>
      <c r="C9823" s="45"/>
    </row>
    <row r="9824" spans="2:3">
      <c r="B9824" s="213"/>
      <c r="C9824" s="45"/>
    </row>
    <row r="9825" spans="2:3">
      <c r="B9825" s="213"/>
      <c r="C9825" s="45"/>
    </row>
    <row r="9826" spans="2:3">
      <c r="B9826"/>
      <c r="C9826" s="45"/>
    </row>
    <row r="9827" spans="2:3">
      <c r="B9827" s="213"/>
      <c r="C9827" s="45"/>
    </row>
    <row r="9828" spans="2:3">
      <c r="B9828" s="213"/>
      <c r="C9828" s="45"/>
    </row>
    <row r="9829" spans="2:3">
      <c r="B9829" s="213"/>
      <c r="C9829" s="45"/>
    </row>
    <row r="9830" spans="2:3">
      <c r="B9830" s="213"/>
      <c r="C9830" s="45"/>
    </row>
    <row r="9831" spans="2:3">
      <c r="B9831"/>
      <c r="C9831" s="45"/>
    </row>
    <row r="9832" spans="2:3">
      <c r="B9832" s="213"/>
      <c r="C9832" s="45"/>
    </row>
    <row r="9833" spans="2:3">
      <c r="B9833" s="213"/>
      <c r="C9833" s="45"/>
    </row>
    <row r="9834" spans="2:3">
      <c r="B9834" s="213"/>
      <c r="C9834" s="45"/>
    </row>
    <row r="9835" spans="2:3">
      <c r="B9835"/>
      <c r="C9835" s="45"/>
    </row>
    <row r="9836" spans="2:3">
      <c r="B9836" s="213"/>
      <c r="C9836" s="45"/>
    </row>
    <row r="9837" spans="2:3">
      <c r="B9837" s="213"/>
      <c r="C9837" s="45"/>
    </row>
    <row r="9838" spans="2:3">
      <c r="B9838" s="213"/>
      <c r="C9838" s="45"/>
    </row>
    <row r="9839" spans="2:3">
      <c r="B9839"/>
      <c r="C9839" s="45"/>
    </row>
    <row r="9840" spans="2:3">
      <c r="B9840" s="213"/>
      <c r="C9840" s="45"/>
    </row>
    <row r="9841" spans="2:3">
      <c r="B9841"/>
      <c r="C9841" s="45"/>
    </row>
    <row r="9842" spans="2:3">
      <c r="B9842" s="213"/>
      <c r="C9842" s="45"/>
    </row>
    <row r="9843" spans="2:3">
      <c r="B9843"/>
      <c r="C9843" s="45"/>
    </row>
    <row r="9844" spans="2:3">
      <c r="B9844"/>
      <c r="C9844" s="45"/>
    </row>
    <row r="9845" spans="2:3">
      <c r="B9845" s="213"/>
      <c r="C9845" s="45"/>
    </row>
    <row r="9846" spans="2:3">
      <c r="B9846"/>
      <c r="C9846" s="45"/>
    </row>
    <row r="9847" spans="2:3">
      <c r="B9847" s="213"/>
      <c r="C9847" s="45"/>
    </row>
    <row r="9848" spans="2:3">
      <c r="B9848" s="213"/>
      <c r="C9848" s="45"/>
    </row>
    <row r="9849" spans="2:3">
      <c r="B9849"/>
      <c r="C9849" s="45"/>
    </row>
    <row r="9850" spans="2:3">
      <c r="B9850" s="213"/>
      <c r="C9850" s="45"/>
    </row>
    <row r="9851" spans="2:3">
      <c r="B9851"/>
      <c r="C9851" s="45"/>
    </row>
    <row r="9852" spans="2:3">
      <c r="B9852"/>
      <c r="C9852" s="45"/>
    </row>
    <row r="9853" spans="2:3">
      <c r="B9853"/>
      <c r="C9853" s="45"/>
    </row>
    <row r="9854" spans="2:3">
      <c r="B9854"/>
      <c r="C9854" s="45"/>
    </row>
    <row r="9855" spans="2:3">
      <c r="B9855" s="213"/>
      <c r="C9855" s="45"/>
    </row>
    <row r="9856" spans="2:3">
      <c r="B9856"/>
      <c r="C9856" s="45"/>
    </row>
    <row r="9857" spans="2:3">
      <c r="B9857" s="213"/>
      <c r="C9857" s="45"/>
    </row>
    <row r="9858" spans="2:3">
      <c r="B9858"/>
      <c r="C9858" s="45"/>
    </row>
    <row r="9859" spans="2:3">
      <c r="B9859" s="213"/>
      <c r="C9859" s="45"/>
    </row>
    <row r="9860" spans="2:3">
      <c r="B9860"/>
      <c r="C9860" s="45"/>
    </row>
    <row r="9861" spans="2:3">
      <c r="B9861" s="213"/>
      <c r="C9861" s="45"/>
    </row>
    <row r="9862" spans="2:3">
      <c r="B9862" s="213"/>
      <c r="C9862" s="45"/>
    </row>
    <row r="9863" spans="2:3">
      <c r="B9863"/>
      <c r="C9863" s="45"/>
    </row>
    <row r="9864" spans="2:3">
      <c r="B9864"/>
      <c r="C9864" s="45"/>
    </row>
    <row r="9865" spans="2:3">
      <c r="B9865"/>
      <c r="C9865" s="45"/>
    </row>
    <row r="9866" spans="2:3">
      <c r="B9866"/>
      <c r="C9866" s="45"/>
    </row>
    <row r="9867" spans="2:3">
      <c r="B9867"/>
      <c r="C9867" s="45"/>
    </row>
    <row r="9868" spans="2:3">
      <c r="B9868"/>
      <c r="C9868" s="45"/>
    </row>
    <row r="9869" spans="2:3">
      <c r="B9869"/>
      <c r="C9869" s="45"/>
    </row>
    <row r="9870" spans="2:3">
      <c r="B9870" s="213"/>
      <c r="C9870" s="45"/>
    </row>
    <row r="9871" spans="2:3">
      <c r="B9871"/>
      <c r="C9871" s="45"/>
    </row>
    <row r="9872" spans="2:3">
      <c r="B9872" s="213"/>
      <c r="C9872" s="45"/>
    </row>
    <row r="9873" spans="2:3">
      <c r="B9873"/>
      <c r="C9873" s="45"/>
    </row>
    <row r="9874" spans="2:3">
      <c r="B9874" s="213"/>
      <c r="C9874" s="45"/>
    </row>
    <row r="9875" spans="2:3">
      <c r="B9875"/>
      <c r="C9875" s="45"/>
    </row>
    <row r="9876" spans="2:3">
      <c r="B9876"/>
      <c r="C9876" s="45"/>
    </row>
    <row r="9877" spans="2:3">
      <c r="B9877"/>
      <c r="C9877" s="45"/>
    </row>
    <row r="9878" spans="2:3">
      <c r="B9878" s="213"/>
      <c r="C9878" s="45"/>
    </row>
    <row r="9879" spans="2:3">
      <c r="B9879"/>
      <c r="C9879" s="45"/>
    </row>
    <row r="9880" spans="2:3">
      <c r="B9880"/>
      <c r="C9880" s="45"/>
    </row>
    <row r="9881" spans="2:3">
      <c r="B9881"/>
      <c r="C9881" s="45"/>
    </row>
    <row r="9882" spans="2:3">
      <c r="B9882"/>
      <c r="C9882" s="45"/>
    </row>
    <row r="9883" spans="2:3">
      <c r="B9883"/>
      <c r="C9883" s="45"/>
    </row>
    <row r="9884" spans="2:3">
      <c r="B9884"/>
      <c r="C9884" s="45"/>
    </row>
    <row r="9885" spans="2:3">
      <c r="B9885"/>
      <c r="C9885" s="45"/>
    </row>
    <row r="9886" spans="2:3">
      <c r="B9886"/>
      <c r="C9886" s="45"/>
    </row>
    <row r="9887" spans="2:3">
      <c r="B9887" s="213"/>
      <c r="C9887" s="45"/>
    </row>
    <row r="9888" spans="2:3">
      <c r="B9888"/>
      <c r="C9888" s="45"/>
    </row>
    <row r="9889" spans="2:3">
      <c r="B9889" s="213"/>
      <c r="C9889" s="45"/>
    </row>
    <row r="9890" spans="2:3">
      <c r="B9890"/>
      <c r="C9890" s="45"/>
    </row>
    <row r="9891" spans="2:3">
      <c r="B9891"/>
      <c r="C9891" s="45"/>
    </row>
    <row r="9892" spans="2:3">
      <c r="B9892"/>
      <c r="C9892" s="45"/>
    </row>
    <row r="9893" spans="2:3">
      <c r="B9893" s="213"/>
      <c r="C9893" s="45"/>
    </row>
    <row r="9894" spans="2:3">
      <c r="B9894" s="213"/>
      <c r="C9894" s="45"/>
    </row>
    <row r="9895" spans="2:3">
      <c r="B9895" s="213"/>
      <c r="C9895" s="45"/>
    </row>
    <row r="9896" spans="2:3">
      <c r="B9896" s="213"/>
      <c r="C9896" s="45"/>
    </row>
    <row r="9897" spans="2:3">
      <c r="B9897" s="213"/>
      <c r="C9897" s="45"/>
    </row>
    <row r="9898" spans="2:3">
      <c r="B9898"/>
      <c r="C9898" s="45"/>
    </row>
    <row r="9899" spans="2:3">
      <c r="B9899"/>
      <c r="C9899" s="45"/>
    </row>
    <row r="9900" spans="2:3">
      <c r="B9900"/>
      <c r="C9900" s="45"/>
    </row>
    <row r="9901" spans="2:3">
      <c r="B9901"/>
      <c r="C9901" s="45"/>
    </row>
    <row r="9902" spans="2:3">
      <c r="B9902"/>
      <c r="C9902" s="45"/>
    </row>
    <row r="9903" spans="2:3">
      <c r="B9903" s="213"/>
      <c r="C9903" s="45"/>
    </row>
    <row r="9904" spans="2:3">
      <c r="B9904" s="213"/>
      <c r="C9904" s="45"/>
    </row>
    <row r="9905" spans="2:3">
      <c r="B9905" s="213"/>
      <c r="C9905" s="45"/>
    </row>
    <row r="9906" spans="2:3">
      <c r="B9906" s="213"/>
      <c r="C9906" s="45"/>
    </row>
    <row r="9907" spans="2:3">
      <c r="B9907"/>
      <c r="C9907" s="45"/>
    </row>
    <row r="9908" spans="2:3">
      <c r="B9908"/>
      <c r="C9908" s="45"/>
    </row>
    <row r="9909" spans="2:3">
      <c r="B9909"/>
      <c r="C9909" s="45"/>
    </row>
    <row r="9910" spans="2:3">
      <c r="B9910"/>
      <c r="C9910" s="45"/>
    </row>
    <row r="9911" spans="2:3">
      <c r="B9911"/>
      <c r="C9911" s="45"/>
    </row>
    <row r="9912" spans="2:3">
      <c r="B9912"/>
      <c r="C9912" s="45"/>
    </row>
    <row r="9913" spans="2:3">
      <c r="B9913"/>
      <c r="C9913" s="45"/>
    </row>
    <row r="9914" spans="2:3">
      <c r="B9914" s="213"/>
      <c r="C9914" s="45"/>
    </row>
    <row r="9915" spans="2:3">
      <c r="B9915"/>
      <c r="C9915" s="45"/>
    </row>
    <row r="9916" spans="2:3">
      <c r="B9916"/>
      <c r="C9916" s="45"/>
    </row>
    <row r="9917" spans="2:3">
      <c r="B9917" s="213"/>
      <c r="C9917" s="45"/>
    </row>
    <row r="9918" spans="2:3">
      <c r="B9918"/>
      <c r="C9918" s="45"/>
    </row>
    <row r="9919" spans="2:3">
      <c r="B9919" s="213"/>
      <c r="C9919" s="45"/>
    </row>
    <row r="9920" spans="2:3">
      <c r="B9920"/>
      <c r="C9920" s="45"/>
    </row>
    <row r="9921" spans="2:3">
      <c r="B9921"/>
      <c r="C9921" s="45"/>
    </row>
    <row r="9922" spans="2:3">
      <c r="B9922"/>
      <c r="C9922" s="45"/>
    </row>
    <row r="9923" spans="2:3">
      <c r="B9923" s="213"/>
      <c r="C9923" s="45"/>
    </row>
    <row r="9924" spans="2:3">
      <c r="B9924"/>
      <c r="C9924" s="45"/>
    </row>
    <row r="9925" spans="2:3">
      <c r="B9925"/>
      <c r="C9925" s="45"/>
    </row>
    <row r="9926" spans="2:3">
      <c r="B9926"/>
      <c r="C9926" s="45"/>
    </row>
    <row r="9927" spans="2:3">
      <c r="B9927"/>
      <c r="C9927" s="45"/>
    </row>
    <row r="9928" spans="2:3">
      <c r="B9928"/>
      <c r="C9928" s="45"/>
    </row>
    <row r="9929" spans="2:3">
      <c r="B9929"/>
      <c r="C9929" s="45"/>
    </row>
    <row r="9930" spans="2:3">
      <c r="B9930"/>
      <c r="C9930" s="45"/>
    </row>
    <row r="9931" spans="2:3">
      <c r="B9931"/>
      <c r="C9931" s="45"/>
    </row>
    <row r="9932" spans="2:3">
      <c r="B9932"/>
      <c r="C9932" s="45"/>
    </row>
    <row r="9933" spans="2:3">
      <c r="B9933"/>
      <c r="C9933" s="45"/>
    </row>
    <row r="9934" spans="2:3">
      <c r="B9934"/>
      <c r="C9934" s="45"/>
    </row>
    <row r="9935" spans="2:3">
      <c r="B9935"/>
      <c r="C9935" s="45"/>
    </row>
    <row r="9936" spans="2:3">
      <c r="B9936"/>
      <c r="C9936" s="45"/>
    </row>
    <row r="9937" spans="2:3">
      <c r="B9937"/>
      <c r="C9937" s="45"/>
    </row>
    <row r="9938" spans="2:3">
      <c r="B9938"/>
      <c r="C9938" s="45"/>
    </row>
    <row r="9939" spans="2:3">
      <c r="B9939"/>
      <c r="C9939" s="45"/>
    </row>
    <row r="9940" spans="2:3">
      <c r="B9940"/>
      <c r="C9940" s="45"/>
    </row>
    <row r="9941" spans="2:3">
      <c r="B9941"/>
      <c r="C9941" s="45"/>
    </row>
    <row r="9942" spans="2:3">
      <c r="B9942"/>
      <c r="C9942" s="45"/>
    </row>
    <row r="9943" spans="2:3">
      <c r="B9943"/>
      <c r="C9943" s="45"/>
    </row>
    <row r="9944" spans="2:3">
      <c r="B9944"/>
      <c r="C9944" s="45"/>
    </row>
    <row r="9945" spans="2:3">
      <c r="B9945"/>
      <c r="C9945" s="45"/>
    </row>
    <row r="9946" spans="2:3">
      <c r="B9946"/>
      <c r="C9946" s="45"/>
    </row>
    <row r="9947" spans="2:3">
      <c r="B9947"/>
      <c r="C9947" s="45"/>
    </row>
    <row r="9948" spans="2:3">
      <c r="B9948"/>
      <c r="C9948" s="45"/>
    </row>
    <row r="9949" spans="2:3">
      <c r="B9949"/>
      <c r="C9949" s="45"/>
    </row>
    <row r="9950" spans="2:3">
      <c r="B9950"/>
      <c r="C9950" s="45"/>
    </row>
    <row r="9951" spans="2:3">
      <c r="B9951"/>
      <c r="C9951" s="45"/>
    </row>
    <row r="9952" spans="2:3">
      <c r="B9952"/>
      <c r="C9952" s="45"/>
    </row>
    <row r="9953" spans="2:3">
      <c r="B9953"/>
      <c r="C9953" s="45"/>
    </row>
    <row r="9954" spans="2:3">
      <c r="B9954"/>
      <c r="C9954" s="45"/>
    </row>
    <row r="9955" spans="2:3">
      <c r="B9955"/>
      <c r="C9955" s="45"/>
    </row>
    <row r="9956" spans="2:3">
      <c r="B9956"/>
      <c r="C9956" s="45"/>
    </row>
    <row r="9957" spans="2:3">
      <c r="B9957"/>
      <c r="C9957" s="45"/>
    </row>
    <row r="9958" spans="2:3">
      <c r="B9958"/>
      <c r="C9958" s="45"/>
    </row>
    <row r="9959" spans="2:3">
      <c r="B9959"/>
      <c r="C9959" s="45"/>
    </row>
    <row r="9960" spans="2:3">
      <c r="B9960"/>
      <c r="C9960" s="45"/>
    </row>
    <row r="9961" spans="2:3">
      <c r="B9961"/>
      <c r="C9961" s="45"/>
    </row>
    <row r="9962" spans="2:3">
      <c r="B9962"/>
      <c r="C9962" s="45"/>
    </row>
    <row r="9963" spans="2:3">
      <c r="B9963"/>
      <c r="C9963" s="45"/>
    </row>
    <row r="9964" spans="2:3">
      <c r="B9964"/>
      <c r="C9964" s="45"/>
    </row>
    <row r="9965" spans="2:3">
      <c r="B9965"/>
      <c r="C9965" s="45"/>
    </row>
    <row r="9966" spans="2:3">
      <c r="B9966"/>
      <c r="C9966" s="45"/>
    </row>
    <row r="9967" spans="2:3">
      <c r="B9967"/>
      <c r="C9967" s="45"/>
    </row>
    <row r="9968" spans="2:3">
      <c r="B9968"/>
      <c r="C9968" s="45"/>
    </row>
    <row r="9969" spans="2:3">
      <c r="B9969"/>
      <c r="C9969" s="45"/>
    </row>
    <row r="9970" spans="2:3">
      <c r="B9970"/>
      <c r="C9970" s="45"/>
    </row>
    <row r="9971" spans="2:3">
      <c r="B9971"/>
      <c r="C9971" s="45"/>
    </row>
    <row r="9972" spans="2:3">
      <c r="B9972"/>
      <c r="C9972" s="45"/>
    </row>
    <row r="9973" spans="2:3">
      <c r="B9973"/>
      <c r="C9973" s="45"/>
    </row>
    <row r="9974" spans="2:3">
      <c r="B9974"/>
      <c r="C9974" s="45"/>
    </row>
    <row r="9975" spans="2:3">
      <c r="B9975"/>
      <c r="C9975" s="45"/>
    </row>
    <row r="9976" spans="2:3">
      <c r="B9976"/>
      <c r="C9976" s="45"/>
    </row>
    <row r="9977" spans="2:3">
      <c r="B9977"/>
      <c r="C9977" s="45"/>
    </row>
    <row r="9978" spans="2:3">
      <c r="B9978"/>
      <c r="C9978" s="45"/>
    </row>
    <row r="9979" spans="2:3">
      <c r="B9979"/>
      <c r="C9979" s="45"/>
    </row>
    <row r="9980" spans="2:3">
      <c r="B9980"/>
      <c r="C9980" s="45"/>
    </row>
    <row r="9981" spans="2:3">
      <c r="B9981"/>
      <c r="C9981" s="45"/>
    </row>
    <row r="9982" spans="2:3">
      <c r="B9982"/>
      <c r="C9982" s="45"/>
    </row>
    <row r="9983" spans="2:3">
      <c r="B9983"/>
      <c r="C9983" s="45"/>
    </row>
    <row r="9984" spans="2:3">
      <c r="B9984"/>
      <c r="C9984" s="45"/>
    </row>
    <row r="9985" spans="2:3">
      <c r="B9985"/>
      <c r="C9985" s="45"/>
    </row>
    <row r="9986" spans="2:3">
      <c r="B9986"/>
      <c r="C9986" s="45"/>
    </row>
    <row r="9987" spans="2:3">
      <c r="B9987"/>
      <c r="C9987" s="45"/>
    </row>
    <row r="9988" spans="2:3">
      <c r="B9988"/>
      <c r="C9988" s="45"/>
    </row>
    <row r="9989" spans="2:3">
      <c r="B9989"/>
      <c r="C9989" s="45"/>
    </row>
    <row r="9990" spans="2:3">
      <c r="B9990"/>
      <c r="C9990" s="45"/>
    </row>
    <row r="9991" spans="2:3">
      <c r="B9991"/>
      <c r="C9991" s="45"/>
    </row>
    <row r="9992" spans="2:3">
      <c r="B9992"/>
      <c r="C9992" s="45"/>
    </row>
    <row r="9993" spans="2:3">
      <c r="B9993"/>
      <c r="C9993" s="45"/>
    </row>
    <row r="9994" spans="2:3">
      <c r="B9994"/>
      <c r="C9994" s="45"/>
    </row>
    <row r="9995" spans="2:3">
      <c r="B9995"/>
      <c r="C9995" s="45"/>
    </row>
    <row r="9996" spans="2:3">
      <c r="B9996"/>
      <c r="C9996" s="45"/>
    </row>
    <row r="9997" spans="2:3">
      <c r="B9997"/>
      <c r="C9997" s="45"/>
    </row>
    <row r="9998" spans="2:3">
      <c r="B9998"/>
      <c r="C9998" s="45"/>
    </row>
    <row r="9999" spans="2:3">
      <c r="B9999"/>
      <c r="C9999" s="45"/>
    </row>
    <row r="10000" spans="2:3">
      <c r="B10000"/>
      <c r="C10000" s="45"/>
    </row>
    <row r="10001" spans="2:3">
      <c r="B10001"/>
      <c r="C10001" s="45"/>
    </row>
    <row r="10002" spans="2:3">
      <c r="B10002"/>
      <c r="C10002" s="45"/>
    </row>
    <row r="10003" spans="2:3">
      <c r="B10003"/>
      <c r="C10003" s="45"/>
    </row>
    <row r="10004" spans="2:3">
      <c r="B10004"/>
      <c r="C10004" s="45"/>
    </row>
    <row r="10005" spans="2:3">
      <c r="B10005"/>
      <c r="C10005" s="45"/>
    </row>
    <row r="10006" spans="2:3">
      <c r="B10006"/>
      <c r="C10006" s="45"/>
    </row>
    <row r="10007" spans="2:3">
      <c r="B10007"/>
      <c r="C10007" s="45"/>
    </row>
    <row r="10008" spans="2:3">
      <c r="B10008"/>
      <c r="C10008" s="45"/>
    </row>
    <row r="10009" spans="2:3">
      <c r="B10009"/>
      <c r="C10009" s="45"/>
    </row>
    <row r="10010" spans="2:3">
      <c r="B10010"/>
      <c r="C10010" s="45"/>
    </row>
    <row r="10011" spans="2:3">
      <c r="B10011"/>
      <c r="C10011" s="45"/>
    </row>
    <row r="10012" spans="2:3">
      <c r="B10012"/>
      <c r="C10012" s="45"/>
    </row>
    <row r="10013" spans="2:3">
      <c r="B10013"/>
      <c r="C10013" s="45"/>
    </row>
    <row r="10014" spans="2:3">
      <c r="B10014"/>
      <c r="C10014" s="45"/>
    </row>
    <row r="10015" spans="2:3">
      <c r="B10015"/>
      <c r="C10015" s="45"/>
    </row>
    <row r="10016" spans="2:3">
      <c r="B10016"/>
      <c r="C10016" s="45"/>
    </row>
    <row r="10017" spans="2:3">
      <c r="B10017"/>
      <c r="C10017" s="45"/>
    </row>
    <row r="10018" spans="2:3">
      <c r="B10018"/>
      <c r="C10018" s="45"/>
    </row>
    <row r="10019" spans="2:3">
      <c r="B10019"/>
      <c r="C10019" s="45"/>
    </row>
    <row r="10020" spans="2:3">
      <c r="B10020"/>
      <c r="C10020" s="45"/>
    </row>
    <row r="10021" spans="2:3">
      <c r="B10021"/>
      <c r="C10021" s="45"/>
    </row>
    <row r="10022" spans="2:3">
      <c r="B10022"/>
      <c r="C10022" s="45"/>
    </row>
    <row r="10023" spans="2:3">
      <c r="B10023"/>
      <c r="C10023" s="45"/>
    </row>
    <row r="10024" spans="2:3">
      <c r="B10024"/>
      <c r="C10024" s="45"/>
    </row>
    <row r="10025" spans="2:3">
      <c r="B10025"/>
      <c r="C10025" s="45"/>
    </row>
    <row r="10026" spans="2:3">
      <c r="B10026"/>
      <c r="C10026" s="45"/>
    </row>
    <row r="10027" spans="2:3">
      <c r="B10027"/>
      <c r="C10027" s="45"/>
    </row>
    <row r="10028" spans="2:3">
      <c r="B10028"/>
      <c r="C10028" s="45"/>
    </row>
    <row r="10029" spans="2:3">
      <c r="B10029"/>
      <c r="C10029" s="45"/>
    </row>
    <row r="10030" spans="2:3">
      <c r="B10030"/>
      <c r="C10030" s="45"/>
    </row>
    <row r="10031" spans="2:3">
      <c r="B10031"/>
      <c r="C10031" s="45"/>
    </row>
    <row r="10032" spans="2:3">
      <c r="B10032"/>
      <c r="C10032" s="45"/>
    </row>
    <row r="10033" spans="2:3">
      <c r="B10033"/>
      <c r="C10033" s="45"/>
    </row>
    <row r="10034" spans="2:3">
      <c r="B10034"/>
      <c r="C10034" s="45"/>
    </row>
    <row r="10035" spans="2:3">
      <c r="B10035"/>
      <c r="C10035" s="45"/>
    </row>
    <row r="10036" spans="2:3">
      <c r="B10036"/>
      <c r="C10036" s="45"/>
    </row>
    <row r="10037" spans="2:3">
      <c r="B10037"/>
      <c r="C10037" s="45"/>
    </row>
    <row r="10038" spans="2:3">
      <c r="B10038"/>
      <c r="C10038" s="45"/>
    </row>
    <row r="10039" spans="2:3">
      <c r="B10039"/>
      <c r="C10039" s="45"/>
    </row>
    <row r="10040" spans="2:3">
      <c r="B10040"/>
      <c r="C10040" s="45"/>
    </row>
    <row r="10041" spans="2:3">
      <c r="B10041"/>
      <c r="C10041" s="45"/>
    </row>
    <row r="10042" spans="2:3">
      <c r="B10042"/>
      <c r="C10042" s="45"/>
    </row>
    <row r="10043" spans="2:3">
      <c r="B10043"/>
      <c r="C10043" s="45"/>
    </row>
    <row r="10044" spans="2:3">
      <c r="B10044"/>
      <c r="C10044" s="45"/>
    </row>
    <row r="10045" spans="2:3">
      <c r="B10045"/>
      <c r="C10045" s="45"/>
    </row>
    <row r="10046" spans="2:3">
      <c r="B10046"/>
      <c r="C10046" s="45"/>
    </row>
    <row r="10047" spans="2:3">
      <c r="B10047"/>
      <c r="C10047" s="45"/>
    </row>
    <row r="10048" spans="2:3">
      <c r="B10048"/>
      <c r="C10048" s="45"/>
    </row>
    <row r="10049" spans="2:3">
      <c r="B10049"/>
      <c r="C10049" s="45"/>
    </row>
    <row r="10050" spans="2:3">
      <c r="B10050"/>
      <c r="C10050" s="45"/>
    </row>
    <row r="10051" spans="2:3">
      <c r="B10051"/>
      <c r="C10051" s="45"/>
    </row>
    <row r="10052" spans="2:3">
      <c r="B10052"/>
      <c r="C10052" s="45"/>
    </row>
    <row r="10053" spans="2:3">
      <c r="B10053"/>
      <c r="C10053" s="45"/>
    </row>
    <row r="10054" spans="2:3">
      <c r="B10054"/>
      <c r="C10054" s="45"/>
    </row>
    <row r="10055" spans="2:3">
      <c r="B10055"/>
      <c r="C10055" s="45"/>
    </row>
    <row r="10056" spans="2:3">
      <c r="B10056"/>
      <c r="C10056" s="45"/>
    </row>
    <row r="10057" spans="2:3">
      <c r="B10057"/>
      <c r="C10057" s="45"/>
    </row>
    <row r="10058" spans="2:3">
      <c r="B10058"/>
      <c r="C10058" s="45"/>
    </row>
    <row r="10059" spans="2:3">
      <c r="B10059"/>
      <c r="C10059" s="45"/>
    </row>
    <row r="10060" spans="2:3">
      <c r="B10060"/>
      <c r="C10060" s="45"/>
    </row>
    <row r="10061" spans="2:3">
      <c r="B10061"/>
      <c r="C10061" s="45"/>
    </row>
    <row r="10062" spans="2:3">
      <c r="B10062"/>
      <c r="C10062" s="45"/>
    </row>
    <row r="10063" spans="2:3">
      <c r="B10063"/>
      <c r="C10063" s="45"/>
    </row>
    <row r="10064" spans="2:3">
      <c r="B10064"/>
      <c r="C10064" s="45"/>
    </row>
    <row r="10065" spans="2:3">
      <c r="B10065"/>
      <c r="C10065" s="45"/>
    </row>
    <row r="10066" spans="2:3">
      <c r="B10066"/>
      <c r="C10066" s="45"/>
    </row>
    <row r="10067" spans="2:3">
      <c r="B10067"/>
      <c r="C10067" s="45"/>
    </row>
    <row r="10068" spans="2:3">
      <c r="B10068"/>
      <c r="C10068" s="45"/>
    </row>
    <row r="10069" spans="2:3">
      <c r="B10069"/>
      <c r="C10069" s="45"/>
    </row>
    <row r="10070" spans="2:3">
      <c r="B10070"/>
      <c r="C10070" s="45"/>
    </row>
    <row r="10071" spans="2:3">
      <c r="B10071"/>
      <c r="C10071" s="45"/>
    </row>
    <row r="10072" spans="2:3">
      <c r="B10072"/>
      <c r="C10072" s="45"/>
    </row>
    <row r="10073" spans="2:3">
      <c r="B10073"/>
      <c r="C10073" s="45"/>
    </row>
    <row r="10074" spans="2:3">
      <c r="B10074"/>
      <c r="C10074" s="45"/>
    </row>
    <row r="10075" spans="2:3">
      <c r="B10075"/>
      <c r="C10075" s="45"/>
    </row>
    <row r="10076" spans="2:3">
      <c r="B10076"/>
      <c r="C10076" s="45"/>
    </row>
    <row r="10077" spans="2:3">
      <c r="B10077"/>
      <c r="C10077" s="45"/>
    </row>
    <row r="10078" spans="2:3">
      <c r="B10078"/>
      <c r="C10078" s="45"/>
    </row>
    <row r="10079" spans="2:3">
      <c r="B10079"/>
      <c r="C10079" s="45"/>
    </row>
    <row r="10080" spans="2:3">
      <c r="B10080"/>
      <c r="C10080" s="45"/>
    </row>
    <row r="10081" spans="2:3">
      <c r="B10081"/>
      <c r="C10081" s="45"/>
    </row>
    <row r="10082" spans="2:3">
      <c r="B10082" s="213"/>
      <c r="C10082" s="45"/>
    </row>
    <row r="10083" spans="2:3">
      <c r="B10083"/>
      <c r="C10083" s="45"/>
    </row>
    <row r="10084" spans="2:3">
      <c r="B10084"/>
      <c r="C10084" s="45"/>
    </row>
    <row r="10085" spans="2:3">
      <c r="B10085" s="213"/>
      <c r="C10085" s="45"/>
    </row>
    <row r="10086" spans="2:3">
      <c r="B10086" s="213"/>
      <c r="C10086" s="45"/>
    </row>
    <row r="10087" spans="2:3">
      <c r="B10087"/>
      <c r="C10087" s="45"/>
    </row>
    <row r="10088" spans="2:3">
      <c r="B10088" s="213"/>
      <c r="C10088" s="45"/>
    </row>
    <row r="10089" spans="2:3">
      <c r="B10089" s="213"/>
      <c r="C10089" s="45"/>
    </row>
    <row r="10090" spans="2:3">
      <c r="B10090" s="213"/>
      <c r="C10090" s="45"/>
    </row>
    <row r="10091" spans="2:3">
      <c r="B10091" s="213"/>
      <c r="C10091" s="45"/>
    </row>
    <row r="10092" spans="2:3">
      <c r="B10092" s="213"/>
      <c r="C10092" s="45"/>
    </row>
    <row r="10093" spans="2:3">
      <c r="B10093" s="213"/>
      <c r="C10093" s="45"/>
    </row>
    <row r="10094" spans="2:3">
      <c r="B10094" s="213"/>
      <c r="C10094" s="45"/>
    </row>
    <row r="10095" spans="2:3">
      <c r="B10095" s="213"/>
      <c r="C10095" s="45"/>
    </row>
    <row r="10096" spans="2:3">
      <c r="B10096" s="213"/>
      <c r="C10096" s="45"/>
    </row>
    <row r="10097" spans="2:3">
      <c r="B10097" s="213"/>
      <c r="C10097" s="45"/>
    </row>
    <row r="10098" spans="2:3">
      <c r="B10098" s="213"/>
      <c r="C10098" s="45"/>
    </row>
    <row r="10099" spans="2:3">
      <c r="B10099" s="213"/>
      <c r="C10099" s="45"/>
    </row>
    <row r="10100" spans="2:3">
      <c r="B10100" s="213"/>
      <c r="C10100" s="45"/>
    </row>
    <row r="10101" spans="2:3">
      <c r="B10101" s="213"/>
      <c r="C10101" s="45"/>
    </row>
    <row r="10102" spans="2:3">
      <c r="B10102" s="213"/>
      <c r="C10102" s="45"/>
    </row>
    <row r="10103" spans="2:3">
      <c r="B10103" s="213"/>
      <c r="C10103" s="45"/>
    </row>
    <row r="10104" spans="2:3">
      <c r="B10104" s="213"/>
      <c r="C10104" s="45"/>
    </row>
    <row r="10105" spans="2:3">
      <c r="B10105" s="213"/>
      <c r="C10105" s="45"/>
    </row>
    <row r="10106" spans="2:3">
      <c r="B10106"/>
      <c r="C10106" s="45"/>
    </row>
    <row r="10107" spans="2:3">
      <c r="B10107" s="213"/>
      <c r="C10107" s="45"/>
    </row>
    <row r="10108" spans="2:3">
      <c r="B10108" s="213"/>
      <c r="C10108" s="45"/>
    </row>
    <row r="10109" spans="2:3">
      <c r="B10109" s="213"/>
      <c r="C10109" s="45"/>
    </row>
    <row r="10110" spans="2:3">
      <c r="B10110" s="213"/>
      <c r="C10110" s="45"/>
    </row>
    <row r="10111" spans="2:3">
      <c r="B10111" s="213"/>
      <c r="C10111" s="45"/>
    </row>
    <row r="10112" spans="2:3">
      <c r="B10112" s="213"/>
      <c r="C10112" s="45"/>
    </row>
    <row r="10113" spans="2:3">
      <c r="B10113" s="213"/>
      <c r="C10113" s="45"/>
    </row>
    <row r="10114" spans="2:3">
      <c r="B10114" s="213"/>
      <c r="C10114" s="45"/>
    </row>
    <row r="10115" spans="2:3">
      <c r="B10115" s="213"/>
      <c r="C10115" s="45"/>
    </row>
    <row r="10116" spans="2:3">
      <c r="B10116" s="213"/>
      <c r="C10116" s="45"/>
    </row>
    <row r="10117" spans="2:3">
      <c r="B10117" s="213"/>
      <c r="C10117" s="45"/>
    </row>
    <row r="10118" spans="2:3">
      <c r="B10118"/>
      <c r="C10118" s="45"/>
    </row>
    <row r="10119" spans="2:3">
      <c r="B10119" s="213"/>
      <c r="C10119" s="45"/>
    </row>
    <row r="10120" spans="2:3">
      <c r="B10120" s="213"/>
      <c r="C10120" s="45"/>
    </row>
    <row r="10121" spans="2:3">
      <c r="B10121" s="213"/>
      <c r="C10121" s="45"/>
    </row>
    <row r="10122" spans="2:3">
      <c r="B10122" s="213"/>
      <c r="C10122" s="45"/>
    </row>
    <row r="10123" spans="2:3">
      <c r="B10123" s="213"/>
      <c r="C10123" s="45"/>
    </row>
    <row r="10124" spans="2:3">
      <c r="B10124" s="213"/>
      <c r="C10124" s="45"/>
    </row>
    <row r="10125" spans="2:3">
      <c r="B10125" s="213"/>
      <c r="C10125" s="45"/>
    </row>
    <row r="10126" spans="2:3">
      <c r="B10126" s="213"/>
      <c r="C10126" s="45"/>
    </row>
    <row r="10127" spans="2:3">
      <c r="B10127"/>
      <c r="C10127" s="45"/>
    </row>
    <row r="10128" spans="2:3">
      <c r="B10128" s="213"/>
      <c r="C10128" s="45"/>
    </row>
    <row r="10129" spans="2:3">
      <c r="B10129" s="213"/>
      <c r="C10129" s="45"/>
    </row>
    <row r="10130" spans="2:3">
      <c r="B10130"/>
      <c r="C10130" s="45"/>
    </row>
    <row r="10131" spans="2:3">
      <c r="B10131" s="213"/>
      <c r="C10131" s="45"/>
    </row>
    <row r="10132" spans="2:3">
      <c r="B10132" s="213"/>
      <c r="C10132" s="45"/>
    </row>
    <row r="10133" spans="2:3">
      <c r="B10133" s="213"/>
      <c r="C10133" s="45"/>
    </row>
    <row r="10134" spans="2:3">
      <c r="B10134" s="213"/>
      <c r="C10134" s="45"/>
    </row>
    <row r="10135" spans="2:3">
      <c r="B10135" s="213"/>
      <c r="C10135" s="45"/>
    </row>
    <row r="10136" spans="2:3">
      <c r="B10136" s="213"/>
      <c r="C10136" s="45"/>
    </row>
    <row r="10137" spans="2:3">
      <c r="B10137"/>
      <c r="C10137" s="45"/>
    </row>
    <row r="10138" spans="2:3">
      <c r="B10138"/>
      <c r="C10138" s="45"/>
    </row>
    <row r="10139" spans="2:3">
      <c r="B10139"/>
      <c r="C10139" s="45"/>
    </row>
    <row r="10140" spans="2:3">
      <c r="B10140" s="213"/>
      <c r="C10140" s="45"/>
    </row>
    <row r="10141" spans="2:3">
      <c r="B10141" s="213"/>
      <c r="C10141" s="45"/>
    </row>
    <row r="10142" spans="2:3">
      <c r="B10142" s="213"/>
      <c r="C10142" s="45"/>
    </row>
    <row r="10143" spans="2:3">
      <c r="B10143" s="213"/>
      <c r="C10143" s="45"/>
    </row>
    <row r="10144" spans="2:3">
      <c r="B10144" s="213"/>
      <c r="C10144" s="45"/>
    </row>
    <row r="10145" spans="2:3">
      <c r="B10145" s="213"/>
      <c r="C10145" s="45"/>
    </row>
    <row r="10146" spans="2:3">
      <c r="B10146" s="213"/>
      <c r="C10146" s="45"/>
    </row>
    <row r="10147" spans="2:3">
      <c r="B10147" s="213"/>
      <c r="C10147" s="45"/>
    </row>
    <row r="10148" spans="2:3">
      <c r="B10148"/>
      <c r="C10148" s="45"/>
    </row>
    <row r="10149" spans="2:3">
      <c r="B10149" s="213"/>
      <c r="C10149" s="45"/>
    </row>
    <row r="10150" spans="2:3">
      <c r="B10150" s="213"/>
      <c r="C10150" s="45"/>
    </row>
    <row r="10151" spans="2:3">
      <c r="B10151" s="213"/>
      <c r="C10151" s="45"/>
    </row>
    <row r="10152" spans="2:3">
      <c r="B10152" s="213"/>
      <c r="C10152" s="45"/>
    </row>
    <row r="10153" spans="2:3">
      <c r="B10153"/>
      <c r="C10153" s="45"/>
    </row>
    <row r="10154" spans="2:3">
      <c r="B10154" s="213"/>
      <c r="C10154" s="45"/>
    </row>
    <row r="10155" spans="2:3">
      <c r="B10155" s="213"/>
      <c r="C10155" s="45"/>
    </row>
    <row r="10156" spans="2:3">
      <c r="B10156" s="213"/>
      <c r="C10156" s="45"/>
    </row>
    <row r="10157" spans="2:3">
      <c r="B10157"/>
      <c r="C10157" s="45"/>
    </row>
    <row r="10158" spans="2:3">
      <c r="B10158"/>
      <c r="C10158" s="45"/>
    </row>
    <row r="10159" spans="2:3">
      <c r="B10159" s="213"/>
      <c r="C10159" s="45"/>
    </row>
    <row r="10160" spans="2:3">
      <c r="B10160"/>
      <c r="C10160" s="45"/>
    </row>
    <row r="10161" spans="2:3">
      <c r="B10161"/>
      <c r="C10161" s="45"/>
    </row>
    <row r="10162" spans="2:3">
      <c r="B10162"/>
      <c r="C10162" s="45"/>
    </row>
    <row r="10163" spans="2:3">
      <c r="B10163"/>
      <c r="C10163" s="45"/>
    </row>
    <row r="10164" spans="2:3">
      <c r="B10164"/>
      <c r="C10164" s="45"/>
    </row>
    <row r="10165" spans="2:3">
      <c r="B10165"/>
      <c r="C10165" s="45"/>
    </row>
    <row r="10166" spans="2:3">
      <c r="B10166"/>
      <c r="C10166" s="45"/>
    </row>
    <row r="10167" spans="2:3">
      <c r="B10167"/>
      <c r="C10167" s="45"/>
    </row>
    <row r="10168" spans="2:3">
      <c r="B10168"/>
      <c r="C10168" s="45"/>
    </row>
    <row r="10169" spans="2:3">
      <c r="B10169"/>
      <c r="C10169" s="45"/>
    </row>
    <row r="10170" spans="2:3">
      <c r="B10170"/>
      <c r="C10170" s="45"/>
    </row>
    <row r="10171" spans="2:3">
      <c r="B10171"/>
      <c r="C10171" s="45"/>
    </row>
    <row r="10172" spans="2:3">
      <c r="B10172" s="213"/>
      <c r="C10172" s="45"/>
    </row>
    <row r="10173" spans="2:3">
      <c r="B10173"/>
      <c r="C10173" s="45"/>
    </row>
    <row r="10174" spans="2:3">
      <c r="B10174" s="213"/>
      <c r="C10174" s="45"/>
    </row>
    <row r="10175" spans="2:3">
      <c r="B10175"/>
      <c r="C10175" s="45"/>
    </row>
    <row r="10176" spans="2:3">
      <c r="B10176"/>
      <c r="C10176" s="45"/>
    </row>
    <row r="10177" spans="2:3">
      <c r="B10177" s="213"/>
      <c r="C10177" s="45"/>
    </row>
    <row r="10178" spans="2:3">
      <c r="B10178" s="213"/>
      <c r="C10178" s="45"/>
    </row>
    <row r="10179" spans="2:3">
      <c r="B10179" s="213"/>
      <c r="C10179" s="45"/>
    </row>
    <row r="10180" spans="2:3">
      <c r="B10180"/>
      <c r="C10180" s="45"/>
    </row>
    <row r="10181" spans="2:3">
      <c r="B10181" s="213"/>
      <c r="C10181" s="45"/>
    </row>
    <row r="10182" spans="2:3">
      <c r="B10182"/>
      <c r="C10182" s="45"/>
    </row>
    <row r="10183" spans="2:3">
      <c r="B10183" s="213"/>
      <c r="C10183" s="45"/>
    </row>
    <row r="10184" spans="2:3">
      <c r="B10184"/>
      <c r="C10184" s="45"/>
    </row>
    <row r="10185" spans="2:3">
      <c r="B10185"/>
      <c r="C10185" s="45"/>
    </row>
    <row r="10186" spans="2:3">
      <c r="B10186"/>
      <c r="C10186" s="45"/>
    </row>
    <row r="10187" spans="2:3">
      <c r="B10187" s="213"/>
      <c r="C10187" s="45"/>
    </row>
    <row r="10188" spans="2:3">
      <c r="B10188"/>
      <c r="C10188" s="45"/>
    </row>
    <row r="10189" spans="2:3">
      <c r="B10189" s="213"/>
      <c r="C10189" s="45"/>
    </row>
    <row r="10190" spans="2:3">
      <c r="B10190"/>
      <c r="C10190" s="45"/>
    </row>
    <row r="10191" spans="2:3">
      <c r="B10191"/>
      <c r="C10191" s="45"/>
    </row>
    <row r="10192" spans="2:3">
      <c r="B10192" s="213"/>
      <c r="C10192" s="45"/>
    </row>
    <row r="10193" spans="2:3">
      <c r="B10193"/>
      <c r="C10193" s="45"/>
    </row>
    <row r="10194" spans="2:3">
      <c r="B10194" s="213"/>
      <c r="C10194" s="45"/>
    </row>
    <row r="10195" spans="2:3">
      <c r="B10195" s="213"/>
      <c r="C10195" s="45"/>
    </row>
    <row r="10196" spans="2:3">
      <c r="B10196" s="213"/>
      <c r="C10196" s="45"/>
    </row>
    <row r="10197" spans="2:3">
      <c r="B10197" s="213"/>
      <c r="C10197" s="45"/>
    </row>
    <row r="10198" spans="2:3">
      <c r="B10198" s="213"/>
      <c r="C10198" s="45"/>
    </row>
    <row r="10199" spans="2:3">
      <c r="B10199" s="213"/>
      <c r="C10199" s="45"/>
    </row>
    <row r="10200" spans="2:3">
      <c r="B10200" s="213"/>
      <c r="C10200" s="45"/>
    </row>
    <row r="10201" spans="2:3">
      <c r="B10201"/>
      <c r="C10201" s="45"/>
    </row>
    <row r="10202" spans="2:3">
      <c r="B10202" s="213"/>
      <c r="C10202" s="45"/>
    </row>
    <row r="10203" spans="2:3">
      <c r="B10203" s="213"/>
      <c r="C10203" s="45"/>
    </row>
    <row r="10204" spans="2:3">
      <c r="B10204" s="213"/>
      <c r="C10204" s="45"/>
    </row>
    <row r="10205" spans="2:3">
      <c r="B10205"/>
      <c r="C10205" s="45"/>
    </row>
    <row r="10206" spans="2:3">
      <c r="B10206" s="213"/>
      <c r="C10206" s="45"/>
    </row>
    <row r="10207" spans="2:3">
      <c r="B10207" s="213"/>
      <c r="C10207" s="45"/>
    </row>
    <row r="10208" spans="2:3">
      <c r="B10208"/>
      <c r="C10208" s="45"/>
    </row>
    <row r="10209" spans="2:3">
      <c r="B10209" s="213"/>
      <c r="C10209" s="45"/>
    </row>
    <row r="10210" spans="2:3">
      <c r="B10210"/>
      <c r="C10210" s="45"/>
    </row>
    <row r="10211" spans="2:3">
      <c r="B10211"/>
      <c r="C10211" s="45"/>
    </row>
    <row r="10212" spans="2:3">
      <c r="B10212" s="213"/>
      <c r="C10212" s="45"/>
    </row>
    <row r="10213" spans="2:3">
      <c r="B10213"/>
      <c r="C10213" s="45"/>
    </row>
    <row r="10214" spans="2:3">
      <c r="B10214" s="213"/>
      <c r="C10214" s="45"/>
    </row>
    <row r="10215" spans="2:3">
      <c r="B10215" s="213"/>
      <c r="C10215" s="45"/>
    </row>
    <row r="10216" spans="2:3">
      <c r="B10216" s="213"/>
      <c r="C10216" s="45"/>
    </row>
    <row r="10217" spans="2:3">
      <c r="B10217" s="214"/>
      <c r="C10217" s="45"/>
    </row>
    <row r="10218" spans="2:3">
      <c r="B10218" s="212"/>
      <c r="C10218" s="45"/>
    </row>
    <row r="10219" spans="2:3">
      <c r="B10219" s="212"/>
      <c r="C10219" s="45"/>
    </row>
    <row r="10220" spans="2:3">
      <c r="B10220" s="212"/>
      <c r="C10220" s="45"/>
    </row>
    <row r="10221" spans="2:3">
      <c r="B10221" s="212"/>
      <c r="C10221" s="45"/>
    </row>
    <row r="10222" spans="2:3">
      <c r="B10222" s="212"/>
      <c r="C10222" s="45"/>
    </row>
    <row r="10223" spans="2:3">
      <c r="B10223"/>
      <c r="C10223" s="45"/>
    </row>
    <row r="10224" spans="2:3">
      <c r="B10224" s="212"/>
      <c r="C10224" s="45"/>
    </row>
    <row r="10225" spans="2:3">
      <c r="B10225" s="212"/>
      <c r="C10225" s="45"/>
    </row>
    <row r="10226" spans="2:3">
      <c r="B10226" s="212"/>
      <c r="C10226" s="45"/>
    </row>
    <row r="10227" spans="2:3">
      <c r="B10227" s="212"/>
      <c r="C10227" s="45"/>
    </row>
    <row r="10228" spans="2:3">
      <c r="B10228"/>
      <c r="C10228" s="45"/>
    </row>
    <row r="10229" spans="2:3">
      <c r="B10229" s="212"/>
      <c r="C10229" s="45"/>
    </row>
    <row r="10230" spans="2:3">
      <c r="B10230"/>
      <c r="C10230" s="45"/>
    </row>
    <row r="10231" spans="2:3">
      <c r="B10231" s="212"/>
      <c r="C10231" s="45"/>
    </row>
    <row r="10232" spans="2:3">
      <c r="B10232"/>
      <c r="C10232" s="45"/>
    </row>
    <row r="10233" spans="2:3">
      <c r="B10233" s="212"/>
      <c r="C10233" s="45"/>
    </row>
    <row r="10234" spans="2:3">
      <c r="B10234"/>
      <c r="C10234" s="45"/>
    </row>
    <row r="10235" spans="2:3">
      <c r="B10235"/>
      <c r="C10235" s="45"/>
    </row>
    <row r="10236" spans="2:3">
      <c r="B10236"/>
      <c r="C10236" s="45"/>
    </row>
    <row r="10237" spans="2:3">
      <c r="B10237"/>
      <c r="C10237" s="45"/>
    </row>
    <row r="10238" spans="2:3">
      <c r="B10238"/>
      <c r="C10238" s="45"/>
    </row>
    <row r="10239" spans="2:3">
      <c r="B10239" s="212"/>
      <c r="C10239" s="45"/>
    </row>
    <row r="10240" spans="2:3">
      <c r="B10240" s="212"/>
      <c r="C10240" s="45"/>
    </row>
    <row r="10241" spans="2:3">
      <c r="B10241" s="212"/>
      <c r="C10241" s="45"/>
    </row>
    <row r="10242" spans="2:3">
      <c r="B10242" s="212"/>
      <c r="C10242" s="45"/>
    </row>
    <row r="10243" spans="2:3">
      <c r="B10243" s="212"/>
      <c r="C10243" s="45"/>
    </row>
    <row r="10244" spans="2:3">
      <c r="B10244"/>
      <c r="C10244" s="45"/>
    </row>
    <row r="10245" spans="2:3">
      <c r="B10245" s="212"/>
      <c r="C10245" s="45"/>
    </row>
    <row r="10246" spans="2:3">
      <c r="B10246" s="212"/>
      <c r="C10246" s="45"/>
    </row>
    <row r="10247" spans="2:3">
      <c r="B10247"/>
      <c r="C10247" s="45"/>
    </row>
    <row r="10248" spans="2:3">
      <c r="B10248"/>
      <c r="C10248" s="45"/>
    </row>
    <row r="10249" spans="2:3">
      <c r="B10249"/>
      <c r="C10249" s="45"/>
    </row>
    <row r="10250" spans="2:3">
      <c r="B10250" s="212"/>
      <c r="C10250" s="45"/>
    </row>
    <row r="10251" spans="2:3">
      <c r="B10251" s="212"/>
      <c r="C10251" s="45"/>
    </row>
    <row r="10252" spans="2:3">
      <c r="B10252" s="212"/>
      <c r="C10252" s="45"/>
    </row>
    <row r="10253" spans="2:3">
      <c r="B10253"/>
      <c r="C10253" s="45"/>
    </row>
    <row r="10254" spans="2:3">
      <c r="B10254"/>
      <c r="C10254" s="45"/>
    </row>
    <row r="10255" spans="2:3">
      <c r="B10255" s="212"/>
      <c r="C10255" s="45"/>
    </row>
    <row r="10256" spans="2:3">
      <c r="B10256"/>
      <c r="C10256" s="45"/>
    </row>
    <row r="10257" spans="2:3">
      <c r="B10257" s="212"/>
      <c r="C10257" s="45"/>
    </row>
    <row r="10258" spans="2:3">
      <c r="B10258"/>
      <c r="C10258" s="45"/>
    </row>
    <row r="10259" spans="2:3">
      <c r="B10259"/>
      <c r="C10259" s="45"/>
    </row>
    <row r="10260" spans="2:3">
      <c r="B10260"/>
      <c r="C10260" s="45"/>
    </row>
    <row r="10261" spans="2:3">
      <c r="B10261"/>
      <c r="C10261" s="45"/>
    </row>
    <row r="10262" spans="2:3">
      <c r="B10262"/>
      <c r="C10262" s="45"/>
    </row>
    <row r="10263" spans="2:3">
      <c r="B10263"/>
      <c r="C10263" s="45"/>
    </row>
    <row r="10264" spans="2:3">
      <c r="B10264"/>
      <c r="C10264" s="45"/>
    </row>
    <row r="10265" spans="2:3">
      <c r="B10265" s="212"/>
      <c r="C10265" s="45"/>
    </row>
    <row r="10266" spans="2:3">
      <c r="B10266" s="212"/>
      <c r="C10266" s="45"/>
    </row>
    <row r="10267" spans="2:3">
      <c r="B10267" s="212"/>
      <c r="C10267" s="45"/>
    </row>
    <row r="10268" spans="2:3">
      <c r="B10268" s="212"/>
      <c r="C10268" s="45"/>
    </row>
    <row r="10269" spans="2:3">
      <c r="B10269" s="212"/>
      <c r="C10269" s="45"/>
    </row>
    <row r="10270" spans="2:3">
      <c r="B10270" s="212"/>
      <c r="C10270" s="45"/>
    </row>
    <row r="10271" spans="2:3">
      <c r="B10271" s="212"/>
      <c r="C10271" s="45"/>
    </row>
    <row r="10272" spans="2:3">
      <c r="B10272" s="212"/>
      <c r="C10272" s="45"/>
    </row>
    <row r="10273" spans="2:3">
      <c r="B10273" s="212"/>
      <c r="C10273" s="45"/>
    </row>
    <row r="10274" spans="2:3">
      <c r="B10274"/>
      <c r="C10274" s="45"/>
    </row>
    <row r="10275" spans="2:3">
      <c r="B10275" s="212"/>
      <c r="C10275" s="45"/>
    </row>
    <row r="10276" spans="2:3">
      <c r="B10276"/>
      <c r="C10276" s="45"/>
    </row>
    <row r="10277" spans="2:3">
      <c r="B10277" s="212"/>
      <c r="C10277" s="45"/>
    </row>
    <row r="10278" spans="2:3">
      <c r="B10278"/>
      <c r="C10278" s="45"/>
    </row>
    <row r="10279" spans="2:3">
      <c r="B10279" s="212"/>
      <c r="C10279" s="45"/>
    </row>
    <row r="10280" spans="2:3">
      <c r="B10280"/>
      <c r="C10280" s="45"/>
    </row>
    <row r="10281" spans="2:3">
      <c r="B10281" s="212"/>
      <c r="C10281" s="45"/>
    </row>
    <row r="10282" spans="2:3">
      <c r="B10282"/>
      <c r="C10282" s="45"/>
    </row>
    <row r="10283" spans="2:3">
      <c r="B10283"/>
      <c r="C10283" s="45"/>
    </row>
    <row r="10284" spans="2:3">
      <c r="B10284"/>
      <c r="C10284" s="45"/>
    </row>
    <row r="10285" spans="2:3">
      <c r="B10285"/>
      <c r="C10285" s="45"/>
    </row>
    <row r="10286" spans="2:3">
      <c r="B10286" s="212"/>
      <c r="C10286" s="45"/>
    </row>
    <row r="10287" spans="2:3">
      <c r="B10287" s="212"/>
      <c r="C10287" s="45"/>
    </row>
    <row r="10288" spans="2:3">
      <c r="B10288"/>
      <c r="C10288" s="45"/>
    </row>
    <row r="10289" spans="2:3">
      <c r="B10289"/>
      <c r="C10289" s="45"/>
    </row>
    <row r="10290" spans="2:3">
      <c r="B10290" s="212"/>
      <c r="C10290" s="45"/>
    </row>
    <row r="10291" spans="2:3">
      <c r="B10291" s="212"/>
      <c r="C10291" s="45"/>
    </row>
    <row r="10292" spans="2:3">
      <c r="B10292" s="212"/>
      <c r="C10292" s="45"/>
    </row>
    <row r="10293" spans="2:3">
      <c r="B10293" s="212"/>
      <c r="C10293" s="45"/>
    </row>
    <row r="10294" spans="2:3">
      <c r="B10294" s="212"/>
      <c r="C10294" s="45"/>
    </row>
    <row r="10295" spans="2:3">
      <c r="B10295"/>
      <c r="C10295" s="45"/>
    </row>
    <row r="10296" spans="2:3">
      <c r="B10296"/>
      <c r="C10296" s="45"/>
    </row>
    <row r="10297" spans="2:3">
      <c r="B10297" s="212"/>
      <c r="C10297" s="45"/>
    </row>
    <row r="10298" spans="2:3">
      <c r="B10298" s="212"/>
      <c r="C10298" s="45"/>
    </row>
    <row r="10299" spans="2:3">
      <c r="B10299" s="212"/>
      <c r="C10299" s="45"/>
    </row>
    <row r="10300" spans="2:3">
      <c r="B10300"/>
      <c r="C10300" s="45"/>
    </row>
    <row r="10301" spans="2:3">
      <c r="B10301" s="212"/>
      <c r="C10301" s="45"/>
    </row>
    <row r="10302" spans="2:3">
      <c r="B10302"/>
      <c r="C10302" s="45"/>
    </row>
    <row r="10303" spans="2:3">
      <c r="B10303" s="212"/>
      <c r="C10303" s="45"/>
    </row>
    <row r="10304" spans="2:3">
      <c r="B10304"/>
      <c r="C10304" s="45"/>
    </row>
    <row r="10305" spans="2:3">
      <c r="B10305"/>
      <c r="C10305" s="45"/>
    </row>
    <row r="10306" spans="2:3">
      <c r="B10306"/>
      <c r="C10306" s="45"/>
    </row>
    <row r="10307" spans="2:3">
      <c r="B10307"/>
      <c r="C10307" s="45"/>
    </row>
    <row r="10308" spans="2:3">
      <c r="B10308" s="212"/>
      <c r="C10308" s="45"/>
    </row>
    <row r="10309" spans="2:3">
      <c r="B10309" s="212"/>
      <c r="C10309" s="45"/>
    </row>
    <row r="10310" spans="2:3">
      <c r="B10310" s="212"/>
      <c r="C10310" s="45"/>
    </row>
    <row r="10311" spans="2:3">
      <c r="B10311"/>
      <c r="C10311" s="45"/>
    </row>
    <row r="10312" spans="2:3">
      <c r="B10312" s="212"/>
      <c r="C10312" s="45"/>
    </row>
    <row r="10313" spans="2:3">
      <c r="B10313" s="212"/>
      <c r="C10313" s="45"/>
    </row>
    <row r="10314" spans="2:3">
      <c r="B10314" s="212"/>
      <c r="C10314" s="45"/>
    </row>
    <row r="10315" spans="2:3">
      <c r="B10315" s="212"/>
      <c r="C10315" s="45"/>
    </row>
    <row r="10316" spans="2:3">
      <c r="B10316"/>
      <c r="C10316" s="45"/>
    </row>
    <row r="10317" spans="2:3">
      <c r="B10317" s="212"/>
      <c r="C10317" s="45"/>
    </row>
    <row r="10318" spans="2:3">
      <c r="B10318" s="212"/>
      <c r="C10318" s="45"/>
    </row>
    <row r="10319" spans="2:3">
      <c r="B10319" s="212"/>
      <c r="C10319" s="45"/>
    </row>
    <row r="10320" spans="2:3">
      <c r="B10320" s="212"/>
      <c r="C10320" s="45"/>
    </row>
    <row r="10321" spans="2:3">
      <c r="B10321" s="212"/>
      <c r="C10321" s="45"/>
    </row>
    <row r="10322" spans="2:3">
      <c r="B10322"/>
      <c r="C10322" s="45"/>
    </row>
    <row r="10323" spans="2:3">
      <c r="B10323"/>
      <c r="C10323" s="45"/>
    </row>
    <row r="10324" spans="2:3">
      <c r="B10324" s="212"/>
      <c r="C10324" s="45"/>
    </row>
    <row r="10325" spans="2:3">
      <c r="B10325" s="212"/>
      <c r="C10325" s="45"/>
    </row>
    <row r="10326" spans="2:3">
      <c r="B10326" s="212"/>
      <c r="C10326" s="45"/>
    </row>
    <row r="10327" spans="2:3">
      <c r="B10327" s="212"/>
      <c r="C10327" s="45"/>
    </row>
    <row r="10328" spans="2:3">
      <c r="B10328"/>
      <c r="C10328" s="45"/>
    </row>
    <row r="10329" spans="2:3">
      <c r="B10329" s="212"/>
      <c r="C10329" s="45"/>
    </row>
    <row r="10330" spans="2:3">
      <c r="B10330"/>
      <c r="C10330" s="45"/>
    </row>
    <row r="10331" spans="2:3">
      <c r="B10331" s="212"/>
      <c r="C10331" s="45"/>
    </row>
    <row r="10332" spans="2:3">
      <c r="B10332" s="212"/>
      <c r="C10332" s="45"/>
    </row>
    <row r="10333" spans="2:3">
      <c r="B10333" s="212"/>
      <c r="C10333" s="45"/>
    </row>
    <row r="10334" spans="2:3">
      <c r="B10334"/>
      <c r="C10334" s="45"/>
    </row>
    <row r="10335" spans="2:3">
      <c r="B10335"/>
      <c r="C10335" s="45"/>
    </row>
    <row r="10336" spans="2:3">
      <c r="B10336"/>
      <c r="C10336" s="45"/>
    </row>
    <row r="10337" spans="2:3">
      <c r="B10337"/>
      <c r="C10337" s="45"/>
    </row>
    <row r="10338" spans="2:3">
      <c r="B10338" s="212"/>
      <c r="C10338" s="45"/>
    </row>
    <row r="10339" spans="2:3">
      <c r="B10339"/>
      <c r="C10339" s="45"/>
    </row>
    <row r="10340" spans="2:3">
      <c r="B10340"/>
      <c r="C10340" s="45"/>
    </row>
    <row r="10341" spans="2:3">
      <c r="B10341"/>
      <c r="C10341" s="45"/>
    </row>
    <row r="10342" spans="2:3">
      <c r="B10342" s="212"/>
      <c r="C10342" s="45"/>
    </row>
    <row r="10343" spans="2:3">
      <c r="B10343" s="212"/>
      <c r="C10343" s="45"/>
    </row>
    <row r="10344" spans="2:3">
      <c r="B10344"/>
      <c r="C10344" s="45"/>
    </row>
    <row r="10345" spans="2:3">
      <c r="B10345" s="212"/>
      <c r="C10345" s="45"/>
    </row>
    <row r="10346" spans="2:3">
      <c r="B10346"/>
      <c r="C10346" s="45"/>
    </row>
    <row r="10347" spans="2:3">
      <c r="B10347" s="212"/>
      <c r="C10347" s="45"/>
    </row>
    <row r="10348" spans="2:3">
      <c r="B10348" s="212"/>
      <c r="C10348" s="45"/>
    </row>
    <row r="10349" spans="2:3">
      <c r="B10349"/>
      <c r="C10349" s="45"/>
    </row>
    <row r="10350" spans="2:3">
      <c r="B10350"/>
      <c r="C10350" s="45"/>
    </row>
    <row r="10351" spans="2:3">
      <c r="B10351"/>
      <c r="C10351" s="45"/>
    </row>
    <row r="10352" spans="2:3">
      <c r="B10352"/>
      <c r="C10352" s="45"/>
    </row>
    <row r="10353" spans="2:3">
      <c r="B10353"/>
      <c r="C10353" s="45"/>
    </row>
    <row r="10354" spans="2:3">
      <c r="B10354"/>
      <c r="C10354" s="45"/>
    </row>
    <row r="10355" spans="2:3">
      <c r="B10355"/>
      <c r="C10355" s="45"/>
    </row>
    <row r="10356" spans="2:3">
      <c r="B10356"/>
      <c r="C10356" s="45"/>
    </row>
    <row r="10357" spans="2:3">
      <c r="B10357"/>
      <c r="C10357" s="45"/>
    </row>
    <row r="10358" spans="2:3">
      <c r="B10358"/>
      <c r="C10358" s="45"/>
    </row>
    <row r="10359" spans="2:3">
      <c r="B10359"/>
      <c r="C10359" s="45"/>
    </row>
    <row r="10360" spans="2:3">
      <c r="B10360"/>
      <c r="C10360" s="45"/>
    </row>
    <row r="10361" spans="2:3">
      <c r="B10361"/>
      <c r="C10361" s="45"/>
    </row>
    <row r="10362" spans="2:3">
      <c r="B10362"/>
      <c r="C10362" s="45"/>
    </row>
    <row r="10363" spans="2:3">
      <c r="B10363"/>
      <c r="C10363" s="45"/>
    </row>
    <row r="10364" spans="2:3">
      <c r="B10364"/>
      <c r="C10364" s="45"/>
    </row>
    <row r="10365" spans="2:3">
      <c r="B10365"/>
      <c r="C10365" s="45"/>
    </row>
    <row r="10366" spans="2:3">
      <c r="B10366"/>
      <c r="C10366" s="45"/>
    </row>
    <row r="10367" spans="2:3">
      <c r="B10367"/>
      <c r="C10367" s="45"/>
    </row>
    <row r="10368" spans="2:3">
      <c r="B10368"/>
      <c r="C10368" s="45"/>
    </row>
    <row r="10369" spans="2:3">
      <c r="B10369"/>
      <c r="C10369" s="45"/>
    </row>
    <row r="10370" spans="2:3">
      <c r="B10370"/>
      <c r="C10370" s="45"/>
    </row>
    <row r="10371" spans="2:3">
      <c r="B10371"/>
      <c r="C10371" s="45"/>
    </row>
    <row r="10372" spans="2:3">
      <c r="B10372"/>
      <c r="C10372" s="45"/>
    </row>
    <row r="10373" spans="2:3">
      <c r="B10373"/>
      <c r="C10373" s="45"/>
    </row>
    <row r="10374" spans="2:3">
      <c r="B10374"/>
      <c r="C10374" s="45"/>
    </row>
    <row r="10375" spans="2:3">
      <c r="B10375"/>
      <c r="C10375" s="45"/>
    </row>
    <row r="10376" spans="2:3">
      <c r="B10376"/>
      <c r="C10376" s="45"/>
    </row>
    <row r="10377" spans="2:3">
      <c r="B10377"/>
      <c r="C10377" s="45"/>
    </row>
    <row r="10378" spans="2:3">
      <c r="B10378"/>
      <c r="C10378" s="45"/>
    </row>
    <row r="10379" spans="2:3">
      <c r="B10379"/>
      <c r="C10379" s="45"/>
    </row>
    <row r="10380" spans="2:3">
      <c r="B10380"/>
      <c r="C10380" s="45"/>
    </row>
    <row r="10381" spans="2:3">
      <c r="B10381"/>
      <c r="C10381" s="45"/>
    </row>
    <row r="10382" spans="2:3">
      <c r="B10382"/>
      <c r="C10382" s="45"/>
    </row>
    <row r="10383" spans="2:3">
      <c r="B10383"/>
      <c r="C10383" s="45"/>
    </row>
    <row r="10384" spans="2:3">
      <c r="B10384"/>
      <c r="C10384" s="45"/>
    </row>
    <row r="10385" spans="2:3">
      <c r="B10385"/>
      <c r="C10385" s="45"/>
    </row>
    <row r="10386" spans="2:3">
      <c r="B10386"/>
      <c r="C10386" s="45"/>
    </row>
    <row r="10387" spans="2:3">
      <c r="B10387"/>
      <c r="C10387" s="45"/>
    </row>
    <row r="10388" spans="2:3">
      <c r="B10388"/>
      <c r="C10388" s="45"/>
    </row>
    <row r="10389" spans="2:3">
      <c r="B10389"/>
      <c r="C10389" s="45"/>
    </row>
    <row r="10390" spans="2:3">
      <c r="B10390"/>
      <c r="C10390" s="45"/>
    </row>
    <row r="10391" spans="2:3">
      <c r="B10391"/>
      <c r="C10391" s="45"/>
    </row>
    <row r="10392" spans="2:3">
      <c r="B10392"/>
      <c r="C10392" s="45"/>
    </row>
    <row r="10393" spans="2:3">
      <c r="B10393"/>
      <c r="C10393" s="45"/>
    </row>
    <row r="10394" spans="2:3">
      <c r="B10394"/>
      <c r="C10394" s="45"/>
    </row>
    <row r="10395" spans="2:3">
      <c r="B10395" s="212"/>
      <c r="C10395" s="45"/>
    </row>
    <row r="10396" spans="2:3">
      <c r="B10396" s="212"/>
      <c r="C10396" s="45"/>
    </row>
    <row r="10397" spans="2:3">
      <c r="B10397" s="212"/>
      <c r="C10397" s="45"/>
    </row>
    <row r="10398" spans="2:3">
      <c r="B10398" s="212"/>
      <c r="C10398" s="45"/>
    </row>
    <row r="10399" spans="2:3">
      <c r="B10399" s="212"/>
      <c r="C10399" s="45"/>
    </row>
    <row r="10400" spans="2:3">
      <c r="B10400" s="212"/>
      <c r="C10400" s="45"/>
    </row>
    <row r="10401" spans="2:3">
      <c r="B10401" s="212"/>
      <c r="C10401" s="45"/>
    </row>
    <row r="10402" spans="2:3">
      <c r="B10402" s="212"/>
      <c r="C10402" s="45"/>
    </row>
    <row r="10403" spans="2:3">
      <c r="B10403" s="212"/>
      <c r="C10403" s="45"/>
    </row>
    <row r="10404" spans="2:3">
      <c r="B10404" s="212"/>
      <c r="C10404" s="45"/>
    </row>
    <row r="10405" spans="2:3">
      <c r="B10405" s="212"/>
      <c r="C10405" s="45"/>
    </row>
    <row r="10406" spans="2:3">
      <c r="B10406" s="212"/>
      <c r="C10406" s="45"/>
    </row>
    <row r="10407" spans="2:3">
      <c r="B10407"/>
      <c r="C10407" s="45"/>
    </row>
    <row r="10408" spans="2:3">
      <c r="B10408" s="212"/>
      <c r="C10408" s="45"/>
    </row>
    <row r="10409" spans="2:3">
      <c r="B10409" s="212"/>
      <c r="C10409" s="45"/>
    </row>
    <row r="10410" spans="2:3">
      <c r="B10410" s="212"/>
      <c r="C10410" s="45"/>
    </row>
    <row r="10411" spans="2:3">
      <c r="B10411" s="212"/>
      <c r="C10411" s="45"/>
    </row>
    <row r="10412" spans="2:3">
      <c r="B10412" s="212"/>
      <c r="C10412" s="45"/>
    </row>
    <row r="10413" spans="2:3">
      <c r="B10413" s="212"/>
      <c r="C10413" s="45"/>
    </row>
    <row r="10414" spans="2:3">
      <c r="B10414" s="212"/>
      <c r="C10414" s="45"/>
    </row>
    <row r="10415" spans="2:3">
      <c r="B10415"/>
      <c r="C10415" s="45"/>
    </row>
    <row r="10416" spans="2:3">
      <c r="B10416" s="212"/>
      <c r="C10416" s="45"/>
    </row>
    <row r="10417" spans="2:3">
      <c r="B10417" s="212"/>
      <c r="C10417" s="45"/>
    </row>
    <row r="10418" spans="2:3">
      <c r="B10418" s="212"/>
      <c r="C10418" s="45"/>
    </row>
    <row r="10419" spans="2:3">
      <c r="B10419" s="212"/>
      <c r="C10419" s="45"/>
    </row>
    <row r="10420" spans="2:3">
      <c r="B10420" s="212"/>
      <c r="C10420" s="45"/>
    </row>
    <row r="10421" spans="2:3">
      <c r="B10421" s="212"/>
      <c r="C10421" s="45"/>
    </row>
    <row r="10422" spans="2:3">
      <c r="B10422" s="212"/>
      <c r="C10422" s="45"/>
    </row>
    <row r="10423" spans="2:3">
      <c r="B10423"/>
      <c r="C10423" s="45"/>
    </row>
    <row r="10424" spans="2:3">
      <c r="B10424" s="212"/>
      <c r="C10424" s="45"/>
    </row>
    <row r="10425" spans="2:3">
      <c r="B10425" s="212"/>
      <c r="C10425" s="45"/>
    </row>
    <row r="10426" spans="2:3">
      <c r="B10426" s="212"/>
      <c r="C10426" s="45"/>
    </row>
    <row r="10427" spans="2:3">
      <c r="B10427"/>
      <c r="C10427" s="45"/>
    </row>
    <row r="10428" spans="2:3">
      <c r="B10428"/>
      <c r="C10428" s="45"/>
    </row>
    <row r="10429" spans="2:3">
      <c r="B10429" s="212"/>
      <c r="C10429" s="45"/>
    </row>
    <row r="10430" spans="2:3">
      <c r="B10430" s="212"/>
      <c r="C10430" s="45"/>
    </row>
    <row r="10431" spans="2:3">
      <c r="B10431" s="212"/>
      <c r="C10431" s="45"/>
    </row>
    <row r="10432" spans="2:3">
      <c r="B10432" s="212"/>
      <c r="C10432" s="45"/>
    </row>
    <row r="10433" spans="2:3">
      <c r="B10433" s="212"/>
      <c r="C10433" s="45"/>
    </row>
    <row r="10434" spans="2:3">
      <c r="B10434" s="212"/>
      <c r="C10434" s="45"/>
    </row>
    <row r="10435" spans="2:3">
      <c r="B10435" s="212"/>
      <c r="C10435" s="45"/>
    </row>
    <row r="10436" spans="2:3">
      <c r="B10436" s="212"/>
      <c r="C10436" s="45"/>
    </row>
    <row r="10437" spans="2:3">
      <c r="B10437" s="212"/>
      <c r="C10437" s="45"/>
    </row>
    <row r="10438" spans="2:3">
      <c r="B10438"/>
      <c r="C10438" s="45"/>
    </row>
    <row r="10439" spans="2:3">
      <c r="B10439"/>
      <c r="C10439" s="45"/>
    </row>
    <row r="10440" spans="2:3">
      <c r="B10440"/>
      <c r="C10440" s="45"/>
    </row>
    <row r="10441" spans="2:3">
      <c r="B10441" s="212"/>
      <c r="C10441" s="45"/>
    </row>
    <row r="10442" spans="2:3">
      <c r="B10442"/>
      <c r="C10442" s="45"/>
    </row>
    <row r="10443" spans="2:3">
      <c r="B10443"/>
      <c r="C10443" s="45"/>
    </row>
    <row r="10444" spans="2:3">
      <c r="B10444"/>
      <c r="C10444" s="45"/>
    </row>
    <row r="10445" spans="2:3">
      <c r="B10445" s="212"/>
      <c r="C10445" s="45"/>
    </row>
    <row r="10446" spans="2:3">
      <c r="B10446" s="212"/>
      <c r="C10446" s="45"/>
    </row>
    <row r="10447" spans="2:3">
      <c r="B10447"/>
      <c r="C10447" s="45"/>
    </row>
    <row r="10448" spans="2:3">
      <c r="B10448" s="212"/>
      <c r="C10448" s="45"/>
    </row>
    <row r="10449" spans="2:3">
      <c r="B10449" s="212"/>
      <c r="C10449" s="45"/>
    </row>
    <row r="10450" spans="2:3">
      <c r="B10450"/>
      <c r="C10450" s="45"/>
    </row>
    <row r="10451" spans="2:3">
      <c r="B10451" s="212"/>
      <c r="C10451" s="45"/>
    </row>
    <row r="10452" spans="2:3">
      <c r="B10452" s="212"/>
      <c r="C10452" s="45"/>
    </row>
    <row r="10453" spans="2:3">
      <c r="B10453" s="212"/>
      <c r="C10453" s="45"/>
    </row>
    <row r="10454" spans="2:3">
      <c r="B10454" s="212"/>
      <c r="C10454" s="45"/>
    </row>
    <row r="10455" spans="2:3">
      <c r="B10455" s="212"/>
      <c r="C10455" s="45"/>
    </row>
    <row r="10456" spans="2:3">
      <c r="B10456" s="212"/>
      <c r="C10456" s="45"/>
    </row>
    <row r="10457" spans="2:3">
      <c r="B10457" s="212"/>
      <c r="C10457" s="45"/>
    </row>
    <row r="10458" spans="2:3">
      <c r="B10458" s="212"/>
      <c r="C10458" s="45"/>
    </row>
    <row r="10459" spans="2:3">
      <c r="B10459"/>
      <c r="C10459" s="45"/>
    </row>
    <row r="10460" spans="2:3">
      <c r="B10460" s="212"/>
      <c r="C10460" s="45"/>
    </row>
    <row r="10461" spans="2:3">
      <c r="B10461"/>
      <c r="C10461" s="45"/>
    </row>
    <row r="10462" spans="2:3">
      <c r="B10462"/>
      <c r="C10462" s="45"/>
    </row>
    <row r="10463" spans="2:3">
      <c r="B10463"/>
      <c r="C10463" s="45"/>
    </row>
    <row r="10464" spans="2:3">
      <c r="B10464"/>
      <c r="C10464" s="45"/>
    </row>
    <row r="10465" spans="2:3">
      <c r="B10465" s="212"/>
      <c r="C10465" s="45"/>
    </row>
    <row r="10466" spans="2:3">
      <c r="B10466"/>
      <c r="C10466" s="45"/>
    </row>
    <row r="10467" spans="2:3">
      <c r="B10467" s="212"/>
      <c r="C10467" s="45"/>
    </row>
    <row r="10468" spans="2:3">
      <c r="B10468"/>
      <c r="C10468" s="45"/>
    </row>
    <row r="10469" spans="2:3">
      <c r="B10469"/>
      <c r="C10469" s="45"/>
    </row>
    <row r="10470" spans="2:3">
      <c r="B10470"/>
      <c r="C10470" s="45"/>
    </row>
    <row r="10471" spans="2:3">
      <c r="B10471" s="212"/>
      <c r="C10471" s="45"/>
    </row>
    <row r="10472" spans="2:3">
      <c r="B10472"/>
      <c r="C10472" s="45"/>
    </row>
    <row r="10473" spans="2:3">
      <c r="B10473" s="212"/>
      <c r="C10473" s="45"/>
    </row>
    <row r="10474" spans="2:3">
      <c r="B10474" s="212"/>
      <c r="C10474" s="45"/>
    </row>
    <row r="10475" spans="2:3">
      <c r="B10475" s="212"/>
      <c r="C10475" s="45"/>
    </row>
    <row r="10476" spans="2:3">
      <c r="B10476" s="212"/>
      <c r="C10476" s="45"/>
    </row>
    <row r="10477" spans="2:3">
      <c r="B10477" s="212"/>
      <c r="C10477" s="45"/>
    </row>
    <row r="10478" spans="2:3">
      <c r="B10478"/>
      <c r="C10478" s="45"/>
    </row>
    <row r="10479" spans="2:3">
      <c r="B10479" s="212"/>
      <c r="C10479" s="45"/>
    </row>
    <row r="10480" spans="2:3">
      <c r="B10480" s="212"/>
      <c r="C10480" s="45"/>
    </row>
    <row r="10481" spans="2:3">
      <c r="B10481" s="212"/>
      <c r="C10481" s="45"/>
    </row>
    <row r="10482" spans="2:3">
      <c r="B10482"/>
      <c r="C10482" s="45"/>
    </row>
    <row r="10483" spans="2:3">
      <c r="B10483"/>
      <c r="C10483" s="45"/>
    </row>
    <row r="10484" spans="2:3">
      <c r="B10484"/>
      <c r="C10484" s="45"/>
    </row>
    <row r="10485" spans="2:3">
      <c r="B10485"/>
      <c r="C10485" s="45"/>
    </row>
    <row r="10486" spans="2:3">
      <c r="B10486"/>
      <c r="C10486" s="45"/>
    </row>
    <row r="10487" spans="2:3">
      <c r="B10487" s="212"/>
      <c r="C10487" s="45"/>
    </row>
    <row r="10488" spans="2:3">
      <c r="B10488"/>
      <c r="C10488" s="45"/>
    </row>
    <row r="10489" spans="2:3">
      <c r="B10489"/>
      <c r="C10489" s="45"/>
    </row>
    <row r="10490" spans="2:3">
      <c r="B10490" s="212"/>
      <c r="C10490" s="45"/>
    </row>
    <row r="10491" spans="2:3">
      <c r="B10491"/>
      <c r="C10491" s="45"/>
    </row>
    <row r="10492" spans="2:3">
      <c r="B10492"/>
      <c r="C10492" s="45"/>
    </row>
    <row r="10493" spans="2:3">
      <c r="B10493"/>
      <c r="C10493" s="45"/>
    </row>
    <row r="10494" spans="2:3">
      <c r="B10494"/>
      <c r="C10494" s="45"/>
    </row>
    <row r="10495" spans="2:3">
      <c r="B10495" s="214"/>
      <c r="C10495" s="45"/>
    </row>
    <row r="10496" spans="2:3">
      <c r="B10496"/>
      <c r="C10496" s="45"/>
    </row>
    <row r="10497" spans="2:3">
      <c r="B10497" s="212"/>
      <c r="C10497" s="45"/>
    </row>
    <row r="10498" spans="2:3">
      <c r="B10498"/>
      <c r="C10498" s="45"/>
    </row>
    <row r="10499" spans="2:3">
      <c r="B10499"/>
      <c r="C10499" s="45"/>
    </row>
    <row r="10500" spans="2:3">
      <c r="B10500"/>
      <c r="C10500" s="45"/>
    </row>
    <row r="10501" spans="2:3">
      <c r="B10501"/>
      <c r="C10501" s="45"/>
    </row>
    <row r="10502" spans="2:3">
      <c r="B10502"/>
      <c r="C10502" s="45"/>
    </row>
    <row r="10503" spans="2:3">
      <c r="B10503"/>
      <c r="C10503" s="45"/>
    </row>
    <row r="10504" spans="2:3">
      <c r="B10504" s="212"/>
      <c r="C10504" s="45"/>
    </row>
    <row r="10505" spans="2:3">
      <c r="B10505" s="212"/>
      <c r="C10505" s="45"/>
    </row>
    <row r="10506" spans="2:3">
      <c r="B10506" s="212"/>
      <c r="C10506" s="45"/>
    </row>
    <row r="10507" spans="2:3">
      <c r="B10507" s="212"/>
      <c r="C10507" s="45"/>
    </row>
    <row r="10508" spans="2:3">
      <c r="B10508" s="212"/>
      <c r="C10508" s="45"/>
    </row>
    <row r="10509" spans="2:3">
      <c r="B10509" s="212"/>
      <c r="C10509" s="45"/>
    </row>
    <row r="10510" spans="2:3">
      <c r="B10510" s="212"/>
      <c r="C10510" s="45"/>
    </row>
    <row r="10511" spans="2:3">
      <c r="B10511"/>
      <c r="C10511" s="45"/>
    </row>
    <row r="10512" spans="2:3">
      <c r="B10512"/>
      <c r="C10512" s="45"/>
    </row>
    <row r="10513" spans="2:3">
      <c r="B10513"/>
      <c r="C10513" s="45"/>
    </row>
    <row r="10514" spans="2:3">
      <c r="B10514"/>
      <c r="C10514" s="45"/>
    </row>
    <row r="10515" spans="2:3">
      <c r="B10515"/>
      <c r="C10515" s="45"/>
    </row>
    <row r="10516" spans="2:3">
      <c r="B10516"/>
      <c r="C10516" s="45"/>
    </row>
    <row r="10517" spans="2:3">
      <c r="B10517" s="212"/>
      <c r="C10517" s="45"/>
    </row>
    <row r="10518" spans="2:3">
      <c r="B10518" s="212"/>
      <c r="C10518" s="45"/>
    </row>
    <row r="10519" spans="2:3">
      <c r="B10519" s="212"/>
      <c r="C10519" s="45"/>
    </row>
    <row r="10520" spans="2:3">
      <c r="B10520"/>
      <c r="C10520" s="45"/>
    </row>
    <row r="10521" spans="2:3">
      <c r="B10521"/>
      <c r="C10521" s="45"/>
    </row>
    <row r="10522" spans="2:3">
      <c r="B10522" s="212"/>
      <c r="C10522" s="45"/>
    </row>
    <row r="10523" spans="2:3">
      <c r="B10523" s="212"/>
      <c r="C10523" s="45"/>
    </row>
    <row r="10524" spans="2:3">
      <c r="B10524"/>
      <c r="C10524" s="45"/>
    </row>
    <row r="10525" spans="2:3">
      <c r="B10525" s="212"/>
      <c r="C10525" s="45"/>
    </row>
    <row r="10526" spans="2:3">
      <c r="B10526" s="212"/>
      <c r="C10526" s="45"/>
    </row>
    <row r="10527" spans="2:3">
      <c r="B10527" s="212"/>
      <c r="C10527" s="45"/>
    </row>
    <row r="10528" spans="2:3">
      <c r="B10528" s="212"/>
      <c r="C10528" s="45"/>
    </row>
    <row r="10529" spans="2:3">
      <c r="B10529"/>
      <c r="C10529" s="45"/>
    </row>
    <row r="10530" spans="2:3">
      <c r="B10530" s="212"/>
      <c r="C10530" s="45"/>
    </row>
    <row r="10531" spans="2:3">
      <c r="B10531" s="212"/>
      <c r="C10531" s="45"/>
    </row>
    <row r="10532" spans="2:3">
      <c r="B10532" s="212"/>
      <c r="C10532" s="45"/>
    </row>
    <row r="10533" spans="2:3">
      <c r="B10533" s="212"/>
      <c r="C10533" s="45"/>
    </row>
    <row r="10534" spans="2:3">
      <c r="B10534" s="212"/>
      <c r="C10534" s="45"/>
    </row>
    <row r="10535" spans="2:3">
      <c r="B10535" s="212"/>
      <c r="C10535" s="45"/>
    </row>
    <row r="10536" spans="2:3">
      <c r="B10536" s="212"/>
      <c r="C10536" s="45"/>
    </row>
    <row r="10537" spans="2:3">
      <c r="B10537" s="212"/>
      <c r="C10537" s="45"/>
    </row>
    <row r="10538" spans="2:3">
      <c r="B10538" s="212"/>
      <c r="C10538" s="45"/>
    </row>
    <row r="10539" spans="2:3">
      <c r="B10539" s="212"/>
      <c r="C10539" s="45"/>
    </row>
    <row r="10540" spans="2:3">
      <c r="B10540"/>
      <c r="C10540" s="45"/>
    </row>
    <row r="10541" spans="2:3">
      <c r="B10541" s="212"/>
      <c r="C10541" s="45"/>
    </row>
    <row r="10542" spans="2:3">
      <c r="B10542" s="212"/>
      <c r="C10542" s="45"/>
    </row>
    <row r="10543" spans="2:3">
      <c r="B10543"/>
      <c r="C10543" s="45"/>
    </row>
    <row r="10544" spans="2:3">
      <c r="B10544" s="212"/>
      <c r="C10544" s="45"/>
    </row>
    <row r="10545" spans="2:3">
      <c r="B10545" s="212"/>
      <c r="C10545" s="45"/>
    </row>
    <row r="10546" spans="2:3">
      <c r="B10546" s="212"/>
      <c r="C10546" s="45"/>
    </row>
    <row r="10547" spans="2:3">
      <c r="B10547" s="212"/>
      <c r="C10547" s="45"/>
    </row>
    <row r="10548" spans="2:3">
      <c r="B10548"/>
      <c r="C10548" s="45"/>
    </row>
    <row r="10549" spans="2:3">
      <c r="B10549"/>
      <c r="C10549" s="45"/>
    </row>
    <row r="10550" spans="2:3">
      <c r="B10550"/>
      <c r="C10550" s="45"/>
    </row>
    <row r="10551" spans="2:3">
      <c r="B10551"/>
      <c r="C10551" s="45"/>
    </row>
    <row r="10552" spans="2:3">
      <c r="B10552" s="212"/>
      <c r="C10552" s="45"/>
    </row>
    <row r="10553" spans="2:3">
      <c r="B10553"/>
      <c r="C10553" s="45"/>
    </row>
    <row r="10554" spans="2:3">
      <c r="B10554" s="212"/>
      <c r="C10554" s="45"/>
    </row>
    <row r="10555" spans="2:3">
      <c r="B10555"/>
      <c r="C10555" s="45"/>
    </row>
    <row r="10556" spans="2:3">
      <c r="B10556"/>
      <c r="C10556" s="45"/>
    </row>
    <row r="10557" spans="2:3">
      <c r="B10557"/>
      <c r="C10557" s="45"/>
    </row>
    <row r="10558" spans="2:3">
      <c r="B10558"/>
      <c r="C10558" s="45"/>
    </row>
    <row r="10559" spans="2:3">
      <c r="B10559"/>
      <c r="C10559" s="45"/>
    </row>
    <row r="10560" spans="2:3">
      <c r="B10560"/>
      <c r="C10560" s="45"/>
    </row>
    <row r="10561" spans="2:3">
      <c r="B10561" s="212"/>
      <c r="C10561" s="45"/>
    </row>
    <row r="10562" spans="2:3">
      <c r="B10562" s="212"/>
      <c r="C10562" s="45"/>
    </row>
    <row r="10563" spans="2:3">
      <c r="B10563" s="212"/>
      <c r="C10563" s="45"/>
    </row>
    <row r="10564" spans="2:3">
      <c r="B10564" s="212"/>
      <c r="C10564" s="45"/>
    </row>
    <row r="10565" spans="2:3">
      <c r="B10565" s="212"/>
      <c r="C10565" s="45"/>
    </row>
    <row r="10566" spans="2:3">
      <c r="B10566" s="212"/>
      <c r="C10566" s="45"/>
    </row>
    <row r="10567" spans="2:3">
      <c r="B10567"/>
      <c r="C10567" s="45"/>
    </row>
    <row r="10568" spans="2:3">
      <c r="B10568"/>
      <c r="C10568" s="45"/>
    </row>
    <row r="10569" spans="2:3">
      <c r="B10569"/>
      <c r="C10569" s="45"/>
    </row>
    <row r="10570" spans="2:3">
      <c r="B10570"/>
      <c r="C10570" s="45"/>
    </row>
    <row r="10571" spans="2:3">
      <c r="B10571"/>
      <c r="C10571" s="45"/>
    </row>
    <row r="10572" spans="2:3">
      <c r="B10572"/>
      <c r="C10572" s="45"/>
    </row>
    <row r="10573" spans="2:3">
      <c r="B10573"/>
      <c r="C10573" s="45"/>
    </row>
    <row r="10574" spans="2:3">
      <c r="B10574"/>
      <c r="C10574" s="45"/>
    </row>
    <row r="10575" spans="2:3">
      <c r="B10575"/>
      <c r="C10575" s="45"/>
    </row>
    <row r="10576" spans="2:3">
      <c r="B10576"/>
      <c r="C10576" s="45"/>
    </row>
    <row r="10577" spans="2:3">
      <c r="B10577"/>
      <c r="C10577" s="45"/>
    </row>
    <row r="10578" spans="2:3">
      <c r="B10578"/>
      <c r="C10578" s="45"/>
    </row>
    <row r="10579" spans="2:3">
      <c r="B10579"/>
      <c r="C10579" s="45"/>
    </row>
    <row r="10580" spans="2:3">
      <c r="B10580"/>
      <c r="C10580" s="45"/>
    </row>
    <row r="10581" spans="2:3">
      <c r="B10581"/>
      <c r="C10581" s="45"/>
    </row>
    <row r="10582" spans="2:3">
      <c r="B10582"/>
      <c r="C10582" s="45"/>
    </row>
    <row r="10583" spans="2:3">
      <c r="B10583"/>
      <c r="C10583" s="45"/>
    </row>
    <row r="10584" spans="2:3">
      <c r="B10584"/>
      <c r="C10584" s="45"/>
    </row>
    <row r="10585" spans="2:3">
      <c r="B10585"/>
      <c r="C10585" s="45"/>
    </row>
    <row r="10586" spans="2:3">
      <c r="B10586"/>
      <c r="C10586" s="45"/>
    </row>
    <row r="10587" spans="2:3">
      <c r="B10587"/>
      <c r="C10587" s="45"/>
    </row>
    <row r="10588" spans="2:3">
      <c r="B10588"/>
      <c r="C10588" s="45"/>
    </row>
    <row r="10589" spans="2:3">
      <c r="B10589"/>
      <c r="C10589" s="45"/>
    </row>
    <row r="10590" spans="2:3">
      <c r="B10590"/>
      <c r="C10590" s="45"/>
    </row>
    <row r="10591" spans="2:3">
      <c r="B10591"/>
      <c r="C10591" s="45"/>
    </row>
    <row r="10592" spans="2:3">
      <c r="B10592"/>
      <c r="C10592" s="45"/>
    </row>
    <row r="10593" spans="2:3">
      <c r="B10593" s="212"/>
      <c r="C10593" s="45"/>
    </row>
    <row r="10594" spans="2:3">
      <c r="B10594" s="212"/>
      <c r="C10594" s="45"/>
    </row>
    <row r="10595" spans="2:3">
      <c r="B10595" s="212"/>
      <c r="C10595" s="45"/>
    </row>
    <row r="10596" spans="2:3">
      <c r="B10596" s="212"/>
      <c r="C10596" s="45"/>
    </row>
    <row r="10597" spans="2:3">
      <c r="B10597" s="212"/>
      <c r="C10597" s="45"/>
    </row>
    <row r="10598" spans="2:3">
      <c r="B10598" s="212"/>
      <c r="C10598" s="45"/>
    </row>
    <row r="10599" spans="2:3">
      <c r="B10599"/>
      <c r="C10599" s="45"/>
    </row>
    <row r="10600" spans="2:3">
      <c r="B10600"/>
      <c r="C10600" s="45"/>
    </row>
    <row r="10601" spans="2:3">
      <c r="B10601"/>
      <c r="C10601" s="45"/>
    </row>
    <row r="10602" spans="2:3">
      <c r="B10602" s="212"/>
      <c r="C10602" s="45"/>
    </row>
    <row r="10603" spans="2:3">
      <c r="B10603" s="212"/>
      <c r="C10603" s="45"/>
    </row>
    <row r="10604" spans="2:3">
      <c r="B10604" s="212"/>
      <c r="C10604" s="45"/>
    </row>
    <row r="10605" spans="2:3">
      <c r="B10605" s="212"/>
      <c r="C10605" s="45"/>
    </row>
    <row r="10606" spans="2:3">
      <c r="B10606" s="212"/>
      <c r="C10606" s="45"/>
    </row>
    <row r="10607" spans="2:3">
      <c r="B10607" s="212"/>
      <c r="C10607" s="45"/>
    </row>
    <row r="10608" spans="2:3">
      <c r="B10608"/>
      <c r="C10608" s="45"/>
    </row>
    <row r="10609" spans="2:3">
      <c r="B10609" s="212"/>
      <c r="C10609" s="45"/>
    </row>
    <row r="10610" spans="2:3">
      <c r="B10610" s="212"/>
      <c r="C10610" s="45"/>
    </row>
    <row r="10611" spans="2:3">
      <c r="B10611"/>
      <c r="C10611" s="45"/>
    </row>
    <row r="10612" spans="2:3">
      <c r="B10612" s="212"/>
      <c r="C10612" s="45"/>
    </row>
    <row r="10613" spans="2:3">
      <c r="B10613"/>
      <c r="C10613" s="45"/>
    </row>
    <row r="10614" spans="2:3">
      <c r="B10614"/>
      <c r="C10614" s="45"/>
    </row>
    <row r="10615" spans="2:3">
      <c r="B10615"/>
      <c r="C10615" s="45"/>
    </row>
    <row r="10616" spans="2:3">
      <c r="B10616" s="212"/>
      <c r="C10616" s="45"/>
    </row>
    <row r="10617" spans="2:3">
      <c r="B10617" s="212"/>
      <c r="C10617" s="45"/>
    </row>
    <row r="10618" spans="2:3">
      <c r="B10618" s="212"/>
      <c r="C10618" s="45"/>
    </row>
    <row r="10619" spans="2:3">
      <c r="B10619" s="212"/>
      <c r="C10619" s="45"/>
    </row>
    <row r="10620" spans="2:3">
      <c r="B10620" s="212"/>
      <c r="C10620" s="45"/>
    </row>
    <row r="10621" spans="2:3">
      <c r="B10621" s="212"/>
      <c r="C10621" s="45"/>
    </row>
    <row r="10622" spans="2:3">
      <c r="B10622" s="212"/>
      <c r="C10622" s="45"/>
    </row>
    <row r="10623" spans="2:3">
      <c r="B10623" s="212"/>
      <c r="C10623" s="45"/>
    </row>
    <row r="10624" spans="2:3">
      <c r="B10624" s="212"/>
      <c r="C10624" s="45"/>
    </row>
    <row r="10625" spans="2:3">
      <c r="B10625"/>
      <c r="C10625" s="45"/>
    </row>
    <row r="10626" spans="2:3">
      <c r="B10626" s="212"/>
      <c r="C10626" s="45"/>
    </row>
    <row r="10627" spans="2:3">
      <c r="B10627"/>
      <c r="C10627" s="45"/>
    </row>
    <row r="10628" spans="2:3">
      <c r="B10628"/>
      <c r="C10628" s="45"/>
    </row>
    <row r="10629" spans="2:3">
      <c r="B10629"/>
      <c r="C10629" s="45"/>
    </row>
    <row r="10630" spans="2:3">
      <c r="B10630" s="212"/>
      <c r="C10630" s="45"/>
    </row>
    <row r="10631" spans="2:3">
      <c r="B10631"/>
      <c r="C10631" s="45"/>
    </row>
    <row r="10632" spans="2:3">
      <c r="B10632"/>
      <c r="C10632" s="45"/>
    </row>
    <row r="10633" spans="2:3">
      <c r="B10633"/>
      <c r="C10633" s="45"/>
    </row>
    <row r="10634" spans="2:3">
      <c r="B10634" s="212"/>
      <c r="C10634" s="45"/>
    </row>
    <row r="10635" spans="2:3">
      <c r="B10635" s="212"/>
      <c r="C10635" s="45"/>
    </row>
    <row r="10636" spans="2:3">
      <c r="B10636"/>
      <c r="C10636" s="45"/>
    </row>
    <row r="10637" spans="2:3">
      <c r="B10637" s="212"/>
      <c r="C10637" s="45"/>
    </row>
    <row r="10638" spans="2:3">
      <c r="B10638" s="212"/>
      <c r="C10638" s="45"/>
    </row>
    <row r="10639" spans="2:3">
      <c r="B10639" s="212"/>
      <c r="C10639" s="45"/>
    </row>
    <row r="10640" spans="2:3">
      <c r="B10640" s="212"/>
      <c r="C10640" s="45"/>
    </row>
    <row r="10641" spans="2:3">
      <c r="B10641" s="212"/>
      <c r="C10641" s="45"/>
    </row>
    <row r="10642" spans="2:3">
      <c r="B10642"/>
      <c r="C10642" s="45"/>
    </row>
    <row r="10643" spans="2:3">
      <c r="B10643" s="212"/>
      <c r="C10643" s="45"/>
    </row>
    <row r="10644" spans="2:3">
      <c r="B10644"/>
      <c r="C10644" s="45"/>
    </row>
    <row r="10645" spans="2:3">
      <c r="B10645" s="212"/>
      <c r="C10645" s="45"/>
    </row>
    <row r="10646" spans="2:3">
      <c r="B10646" s="212"/>
      <c r="C10646" s="45"/>
    </row>
    <row r="10647" spans="2:3">
      <c r="B10647" s="212"/>
      <c r="C10647" s="45"/>
    </row>
    <row r="10648" spans="2:3">
      <c r="B10648" s="212"/>
      <c r="C10648" s="45"/>
    </row>
    <row r="10649" spans="2:3">
      <c r="B10649" s="212"/>
      <c r="C10649" s="45"/>
    </row>
    <row r="10650" spans="2:3">
      <c r="B10650" s="212"/>
      <c r="C10650" s="45"/>
    </row>
    <row r="10651" spans="2:3">
      <c r="B10651" s="212"/>
      <c r="C10651" s="45"/>
    </row>
    <row r="10652" spans="2:3">
      <c r="B10652" s="212"/>
      <c r="C10652" s="45"/>
    </row>
    <row r="10653" spans="2:3">
      <c r="B10653" s="212"/>
      <c r="C10653" s="45"/>
    </row>
    <row r="10654" spans="2:3">
      <c r="B10654" s="212"/>
      <c r="C10654" s="45"/>
    </row>
    <row r="10655" spans="2:3">
      <c r="B10655"/>
      <c r="C10655" s="45"/>
    </row>
    <row r="10656" spans="2:3">
      <c r="B10656" s="212"/>
      <c r="C10656" s="45"/>
    </row>
    <row r="10657" spans="2:3">
      <c r="B10657"/>
      <c r="C10657" s="45"/>
    </row>
    <row r="10658" spans="2:3">
      <c r="B10658"/>
      <c r="C10658" s="45"/>
    </row>
    <row r="10659" spans="2:3">
      <c r="B10659"/>
      <c r="C10659" s="45"/>
    </row>
    <row r="10660" spans="2:3">
      <c r="B10660"/>
      <c r="C10660" s="45"/>
    </row>
    <row r="10661" spans="2:3">
      <c r="B10661"/>
      <c r="C10661" s="45"/>
    </row>
    <row r="10662" spans="2:3">
      <c r="B10662"/>
      <c r="C10662" s="45"/>
    </row>
    <row r="10663" spans="2:3">
      <c r="B10663" s="212"/>
      <c r="C10663" s="45"/>
    </row>
    <row r="10664" spans="2:3">
      <c r="B10664"/>
      <c r="C10664" s="45"/>
    </row>
    <row r="10665" spans="2:3">
      <c r="B10665"/>
      <c r="C10665" s="45"/>
    </row>
    <row r="10666" spans="2:3">
      <c r="B10666"/>
      <c r="C10666" s="45"/>
    </row>
    <row r="10667" spans="2:3">
      <c r="B10667" s="212"/>
      <c r="C10667" s="45"/>
    </row>
    <row r="10668" spans="2:3">
      <c r="B10668"/>
      <c r="C10668" s="45"/>
    </row>
    <row r="10669" spans="2:3">
      <c r="B10669"/>
      <c r="C10669" s="45"/>
    </row>
    <row r="10670" spans="2:3">
      <c r="B10670"/>
      <c r="C10670" s="45"/>
    </row>
    <row r="10671" spans="2:3">
      <c r="B10671"/>
      <c r="C10671" s="45"/>
    </row>
    <row r="10672" spans="2:3">
      <c r="B10672"/>
      <c r="C10672" s="45"/>
    </row>
    <row r="10673" spans="2:3">
      <c r="B10673" s="212"/>
      <c r="C10673" s="45"/>
    </row>
    <row r="10674" spans="2:3">
      <c r="B10674"/>
      <c r="C10674" s="45"/>
    </row>
    <row r="10675" spans="2:3">
      <c r="B10675" s="212"/>
      <c r="C10675" s="45"/>
    </row>
    <row r="10676" spans="2:3">
      <c r="B10676"/>
      <c r="C10676" s="45"/>
    </row>
    <row r="10677" spans="2:3">
      <c r="B10677"/>
      <c r="C10677" s="45"/>
    </row>
    <row r="10678" spans="2:3">
      <c r="B10678"/>
      <c r="C10678" s="45"/>
    </row>
    <row r="10679" spans="2:3">
      <c r="B10679" s="212"/>
      <c r="C10679" s="45"/>
    </row>
    <row r="10680" spans="2:3">
      <c r="B10680"/>
      <c r="C10680" s="45"/>
    </row>
    <row r="10681" spans="2:3">
      <c r="B10681"/>
      <c r="C10681" s="45"/>
    </row>
    <row r="10682" spans="2:3">
      <c r="B10682" s="212"/>
      <c r="C10682" s="45"/>
    </row>
    <row r="10683" spans="2:3">
      <c r="B10683"/>
      <c r="C10683" s="45"/>
    </row>
    <row r="10684" spans="2:3">
      <c r="B10684"/>
      <c r="C10684" s="45"/>
    </row>
    <row r="10685" spans="2:3">
      <c r="B10685"/>
      <c r="C10685" s="45"/>
    </row>
    <row r="10686" spans="2:3">
      <c r="B10686" s="212"/>
      <c r="C10686" s="45"/>
    </row>
    <row r="10687" spans="2:3">
      <c r="B10687"/>
      <c r="C10687" s="45"/>
    </row>
    <row r="10688" spans="2:3">
      <c r="B10688"/>
      <c r="C10688" s="45"/>
    </row>
    <row r="10689" spans="2:3">
      <c r="B10689" s="212"/>
      <c r="C10689" s="45"/>
    </row>
    <row r="10690" spans="2:3">
      <c r="B10690" s="212"/>
      <c r="C10690" s="45"/>
    </row>
    <row r="10691" spans="2:3">
      <c r="B10691" s="212"/>
      <c r="C10691" s="45"/>
    </row>
    <row r="10692" spans="2:3">
      <c r="B10692" s="212"/>
      <c r="C10692" s="45"/>
    </row>
    <row r="10693" spans="2:3">
      <c r="B10693" s="212"/>
      <c r="C10693" s="45"/>
    </row>
    <row r="10694" spans="2:3">
      <c r="B10694" s="212"/>
      <c r="C10694" s="45"/>
    </row>
    <row r="10695" spans="2:3">
      <c r="B10695" s="212"/>
      <c r="C10695" s="45"/>
    </row>
    <row r="10696" spans="2:3">
      <c r="B10696" s="212"/>
      <c r="C10696" s="45"/>
    </row>
    <row r="10697" spans="2:3">
      <c r="B10697"/>
      <c r="C10697" s="45"/>
    </row>
    <row r="10698" spans="2:3">
      <c r="B10698"/>
      <c r="C10698" s="45"/>
    </row>
    <row r="10699" spans="2:3">
      <c r="B10699"/>
      <c r="C10699" s="45"/>
    </row>
    <row r="10700" spans="2:3">
      <c r="B10700"/>
      <c r="C10700" s="45"/>
    </row>
    <row r="10701" spans="2:3">
      <c r="B10701"/>
      <c r="C10701" s="45"/>
    </row>
    <row r="10702" spans="2:3">
      <c r="B10702"/>
      <c r="C10702" s="45"/>
    </row>
    <row r="10703" spans="2:3">
      <c r="B10703"/>
      <c r="C10703" s="45"/>
    </row>
    <row r="10704" spans="2:3">
      <c r="B10704"/>
      <c r="C10704" s="45"/>
    </row>
    <row r="10705" spans="2:3">
      <c r="B10705"/>
      <c r="C10705" s="45"/>
    </row>
    <row r="10706" spans="2:3">
      <c r="B10706"/>
      <c r="C10706" s="45"/>
    </row>
    <row r="10707" spans="2:3">
      <c r="B10707"/>
      <c r="C10707" s="45"/>
    </row>
    <row r="10708" spans="2:3">
      <c r="B10708"/>
      <c r="C10708" s="45"/>
    </row>
    <row r="10709" spans="2:3">
      <c r="B10709"/>
      <c r="C10709" s="45"/>
    </row>
    <row r="10710" spans="2:3">
      <c r="B10710"/>
      <c r="C10710" s="45"/>
    </row>
    <row r="10711" spans="2:3">
      <c r="B10711" s="212"/>
      <c r="C10711" s="45"/>
    </row>
    <row r="10712" spans="2:3">
      <c r="B10712" s="212"/>
      <c r="C10712" s="45"/>
    </row>
    <row r="10713" spans="2:3">
      <c r="B10713" s="212"/>
      <c r="C10713" s="45"/>
    </row>
    <row r="10714" spans="2:3">
      <c r="B10714"/>
      <c r="C10714" s="45"/>
    </row>
    <row r="10715" spans="2:3">
      <c r="B10715"/>
      <c r="C10715" s="45"/>
    </row>
    <row r="10716" spans="2:3">
      <c r="B10716" s="212"/>
      <c r="C10716" s="45"/>
    </row>
    <row r="10717" spans="2:3">
      <c r="B10717" s="212"/>
      <c r="C10717" s="45"/>
    </row>
    <row r="10718" spans="2:3">
      <c r="B10718" s="212"/>
      <c r="C10718" s="45"/>
    </row>
    <row r="10719" spans="2:3">
      <c r="B10719" s="212"/>
      <c r="C10719" s="45"/>
    </row>
    <row r="10720" spans="2:3">
      <c r="B10720" s="212"/>
      <c r="C10720" s="45"/>
    </row>
    <row r="10721" spans="2:3">
      <c r="B10721"/>
      <c r="C10721" s="45"/>
    </row>
    <row r="10722" spans="2:3">
      <c r="B10722" s="212"/>
      <c r="C10722" s="45"/>
    </row>
    <row r="10723" spans="2:3">
      <c r="B10723" s="212"/>
      <c r="C10723" s="45"/>
    </row>
    <row r="10724" spans="2:3">
      <c r="B10724" s="212"/>
      <c r="C10724" s="45"/>
    </row>
    <row r="10725" spans="2:3">
      <c r="B10725" s="212"/>
      <c r="C10725" s="45"/>
    </row>
    <row r="10726" spans="2:3">
      <c r="B10726" s="212"/>
      <c r="C10726" s="45"/>
    </row>
    <row r="10727" spans="2:3">
      <c r="B10727"/>
      <c r="C10727" s="45"/>
    </row>
    <row r="10728" spans="2:3">
      <c r="B10728" s="212"/>
      <c r="C10728" s="45"/>
    </row>
    <row r="10729" spans="2:3">
      <c r="B10729" s="212"/>
      <c r="C10729" s="45"/>
    </row>
    <row r="10730" spans="2:3">
      <c r="B10730" s="212"/>
      <c r="C10730" s="45"/>
    </row>
    <row r="10731" spans="2:3">
      <c r="B10731" s="212"/>
      <c r="C10731" s="45"/>
    </row>
    <row r="10732" spans="2:3">
      <c r="B10732" s="212"/>
      <c r="C10732" s="45"/>
    </row>
    <row r="10733" spans="2:3">
      <c r="B10733" s="212"/>
      <c r="C10733" s="45"/>
    </row>
    <row r="10734" spans="2:3">
      <c r="B10734"/>
      <c r="C10734" s="45"/>
    </row>
    <row r="10735" spans="2:3">
      <c r="B10735" s="212"/>
      <c r="C10735" s="45"/>
    </row>
    <row r="10736" spans="2:3">
      <c r="B10736"/>
      <c r="C10736" s="45"/>
    </row>
    <row r="10737" spans="2:3">
      <c r="B10737"/>
      <c r="C10737" s="45"/>
    </row>
    <row r="10738" spans="2:3">
      <c r="B10738" s="212"/>
      <c r="C10738" s="45"/>
    </row>
    <row r="10739" spans="2:3">
      <c r="B10739" s="212"/>
      <c r="C10739" s="45"/>
    </row>
    <row r="10740" spans="2:3">
      <c r="B10740" s="212"/>
      <c r="C10740" s="45"/>
    </row>
    <row r="10741" spans="2:3">
      <c r="B10741" s="212"/>
      <c r="C10741" s="45"/>
    </row>
    <row r="10742" spans="2:3">
      <c r="B10742" s="212"/>
      <c r="C10742" s="45"/>
    </row>
    <row r="10743" spans="2:3">
      <c r="B10743" s="212"/>
      <c r="C10743" s="45"/>
    </row>
    <row r="10744" spans="2:3">
      <c r="B10744" s="212"/>
      <c r="C10744" s="45"/>
    </row>
    <row r="10745" spans="2:3">
      <c r="B10745"/>
      <c r="C10745" s="45"/>
    </row>
    <row r="10746" spans="2:3">
      <c r="B10746"/>
      <c r="C10746" s="45"/>
    </row>
    <row r="10747" spans="2:3">
      <c r="B10747" s="212"/>
      <c r="C10747" s="45"/>
    </row>
    <row r="10748" spans="2:3">
      <c r="B10748"/>
      <c r="C10748" s="45"/>
    </row>
    <row r="10749" spans="2:3">
      <c r="B10749" s="212"/>
      <c r="C10749" s="45"/>
    </row>
    <row r="10750" spans="2:3">
      <c r="B10750" s="212"/>
      <c r="C10750" s="45"/>
    </row>
    <row r="10751" spans="2:3">
      <c r="B10751"/>
      <c r="C10751" s="45"/>
    </row>
    <row r="10752" spans="2:3">
      <c r="B10752" s="212"/>
      <c r="C10752" s="45"/>
    </row>
    <row r="10753" spans="2:3">
      <c r="B10753"/>
      <c r="C10753" s="45"/>
    </row>
    <row r="10754" spans="2:3">
      <c r="B10754"/>
      <c r="C10754" s="45"/>
    </row>
    <row r="10755" spans="2:3">
      <c r="B10755"/>
      <c r="C10755" s="45"/>
    </row>
    <row r="10756" spans="2:3">
      <c r="B10756"/>
      <c r="C10756" s="45"/>
    </row>
    <row r="10757" spans="2:3">
      <c r="B10757"/>
      <c r="C10757" s="45"/>
    </row>
    <row r="10758" spans="2:3">
      <c r="B10758"/>
      <c r="C10758" s="45"/>
    </row>
    <row r="10759" spans="2:3">
      <c r="B10759"/>
      <c r="C10759" s="45"/>
    </row>
    <row r="10760" spans="2:3">
      <c r="B10760" s="212"/>
      <c r="C10760" s="45"/>
    </row>
    <row r="10761" spans="2:3">
      <c r="B10761"/>
      <c r="C10761" s="45"/>
    </row>
    <row r="10762" spans="2:3">
      <c r="B10762"/>
      <c r="C10762" s="45"/>
    </row>
    <row r="10763" spans="2:3">
      <c r="B10763" s="212"/>
      <c r="C10763" s="45"/>
    </row>
    <row r="10764" spans="2:3">
      <c r="B10764" s="212"/>
      <c r="C10764" s="45"/>
    </row>
    <row r="10765" spans="2:3">
      <c r="B10765" s="212"/>
      <c r="C10765" s="45"/>
    </row>
    <row r="10766" spans="2:3">
      <c r="B10766" s="212"/>
      <c r="C10766" s="45"/>
    </row>
    <row r="10767" spans="2:3">
      <c r="B10767" s="212"/>
      <c r="C10767" s="45"/>
    </row>
    <row r="10768" spans="2:3">
      <c r="B10768"/>
      <c r="C10768" s="45"/>
    </row>
    <row r="10769" spans="2:3">
      <c r="B10769"/>
      <c r="C10769" s="45"/>
    </row>
    <row r="10770" spans="2:3">
      <c r="B10770"/>
      <c r="C10770" s="45"/>
    </row>
    <row r="10771" spans="2:3">
      <c r="B10771"/>
      <c r="C10771" s="45"/>
    </row>
    <row r="10772" spans="2:3">
      <c r="B10772" s="212"/>
      <c r="C10772" s="45"/>
    </row>
    <row r="10773" spans="2:3">
      <c r="B10773" s="212"/>
      <c r="C10773" s="45"/>
    </row>
    <row r="10774" spans="2:3">
      <c r="B10774" s="212"/>
      <c r="C10774" s="45"/>
    </row>
    <row r="10775" spans="2:3">
      <c r="B10775" s="212"/>
      <c r="C10775" s="45"/>
    </row>
    <row r="10776" spans="2:3">
      <c r="B10776"/>
      <c r="C10776" s="45"/>
    </row>
    <row r="10777" spans="2:3">
      <c r="B10777"/>
      <c r="C10777" s="45"/>
    </row>
    <row r="10778" spans="2:3">
      <c r="B10778"/>
      <c r="C10778" s="45"/>
    </row>
    <row r="10779" spans="2:3">
      <c r="B10779"/>
      <c r="C10779" s="45"/>
    </row>
    <row r="10780" spans="2:3">
      <c r="B10780"/>
      <c r="C10780" s="45"/>
    </row>
    <row r="10781" spans="2:3">
      <c r="B10781"/>
      <c r="C10781" s="45"/>
    </row>
    <row r="10782" spans="2:3">
      <c r="B10782"/>
      <c r="C10782" s="45"/>
    </row>
    <row r="10783" spans="2:3">
      <c r="B10783"/>
      <c r="C10783" s="45"/>
    </row>
    <row r="10784" spans="2:3">
      <c r="B10784"/>
      <c r="C10784" s="45"/>
    </row>
    <row r="10785" spans="2:3">
      <c r="B10785"/>
      <c r="C10785" s="45"/>
    </row>
    <row r="10786" spans="2:3">
      <c r="B10786"/>
      <c r="C10786" s="45"/>
    </row>
    <row r="10787" spans="2:3">
      <c r="B10787"/>
      <c r="C10787" s="45"/>
    </row>
    <row r="10788" spans="2:3">
      <c r="B10788"/>
      <c r="C10788" s="45"/>
    </row>
    <row r="10789" spans="2:3">
      <c r="B10789"/>
      <c r="C10789" s="45"/>
    </row>
    <row r="10790" spans="2:3">
      <c r="B10790"/>
      <c r="C10790" s="45"/>
    </row>
    <row r="10791" spans="2:3">
      <c r="B10791"/>
      <c r="C10791" s="45"/>
    </row>
    <row r="10792" spans="2:3">
      <c r="B10792"/>
      <c r="C10792" s="45"/>
    </row>
    <row r="10793" spans="2:3">
      <c r="B10793"/>
      <c r="C10793" s="45"/>
    </row>
    <row r="10794" spans="2:3">
      <c r="B10794"/>
      <c r="C10794" s="45"/>
    </row>
    <row r="10795" spans="2:3">
      <c r="B10795"/>
      <c r="C10795" s="45"/>
    </row>
    <row r="10796" spans="2:3">
      <c r="B10796"/>
      <c r="C10796" s="45"/>
    </row>
    <row r="10797" spans="2:3">
      <c r="B10797"/>
      <c r="C10797" s="45"/>
    </row>
    <row r="10798" spans="2:3">
      <c r="B10798"/>
      <c r="C10798" s="45"/>
    </row>
    <row r="10799" spans="2:3">
      <c r="B10799"/>
      <c r="C10799" s="45"/>
    </row>
    <row r="10800" spans="2:3">
      <c r="B10800"/>
      <c r="C10800" s="45"/>
    </row>
    <row r="10801" spans="2:3">
      <c r="B10801"/>
      <c r="C10801" s="45"/>
    </row>
    <row r="10802" spans="2:3">
      <c r="B10802"/>
      <c r="C10802" s="45"/>
    </row>
    <row r="10803" spans="2:3">
      <c r="B10803"/>
      <c r="C10803" s="45"/>
    </row>
    <row r="10804" spans="2:3">
      <c r="B10804" s="212"/>
      <c r="C10804" s="45"/>
    </row>
    <row r="10805" spans="2:3">
      <c r="B10805" s="212"/>
      <c r="C10805" s="45"/>
    </row>
    <row r="10806" spans="2:3">
      <c r="B10806"/>
      <c r="C10806" s="45"/>
    </row>
    <row r="10807" spans="2:3">
      <c r="B10807" s="212"/>
      <c r="C10807" s="45"/>
    </row>
    <row r="10808" spans="2:3">
      <c r="B10808" s="212"/>
      <c r="C10808" s="45"/>
    </row>
    <row r="10809" spans="2:3">
      <c r="B10809" s="212"/>
      <c r="C10809" s="45"/>
    </row>
    <row r="10810" spans="2:3">
      <c r="B10810"/>
      <c r="C10810" s="45"/>
    </row>
    <row r="10811" spans="2:3">
      <c r="B10811"/>
      <c r="C10811" s="45"/>
    </row>
    <row r="10812" spans="2:3">
      <c r="B10812"/>
      <c r="C10812" s="45"/>
    </row>
    <row r="10813" spans="2:3">
      <c r="B10813" s="212"/>
      <c r="C10813" s="45"/>
    </row>
    <row r="10814" spans="2:3">
      <c r="B10814" s="212"/>
      <c r="C10814" s="45"/>
    </row>
    <row r="10815" spans="2:3">
      <c r="B10815" s="212"/>
      <c r="C10815" s="45"/>
    </row>
    <row r="10816" spans="2:3">
      <c r="B10816"/>
      <c r="C10816" s="45"/>
    </row>
    <row r="10817" spans="2:3">
      <c r="B10817" s="212"/>
      <c r="C10817" s="45"/>
    </row>
    <row r="10818" spans="2:3">
      <c r="B10818" s="212"/>
      <c r="C10818" s="45"/>
    </row>
    <row r="10819" spans="2:3">
      <c r="B10819"/>
      <c r="C10819" s="45"/>
    </row>
    <row r="10820" spans="2:3">
      <c r="B10820"/>
      <c r="C10820" s="45"/>
    </row>
    <row r="10821" spans="2:3">
      <c r="B10821"/>
      <c r="C10821" s="45"/>
    </row>
    <row r="10822" spans="2:3">
      <c r="B10822"/>
      <c r="C10822" s="45"/>
    </row>
    <row r="10823" spans="2:3">
      <c r="B10823"/>
      <c r="C10823" s="45"/>
    </row>
    <row r="10824" spans="2:3">
      <c r="B10824"/>
      <c r="C10824" s="45"/>
    </row>
    <row r="10825" spans="2:3">
      <c r="B10825" s="212"/>
      <c r="C10825" s="45"/>
    </row>
    <row r="10826" spans="2:3">
      <c r="B10826" s="212"/>
      <c r="C10826" s="45"/>
    </row>
    <row r="10827" spans="2:3">
      <c r="B10827" s="212"/>
      <c r="C10827" s="45"/>
    </row>
    <row r="10828" spans="2:3">
      <c r="B10828" s="212"/>
      <c r="C10828" s="45"/>
    </row>
    <row r="10829" spans="2:3">
      <c r="B10829"/>
      <c r="C10829" s="45"/>
    </row>
    <row r="10830" spans="2:3">
      <c r="B10830"/>
      <c r="C10830" s="45"/>
    </row>
    <row r="10831" spans="2:3">
      <c r="B10831"/>
      <c r="C10831" s="45"/>
    </row>
    <row r="10832" spans="2:3">
      <c r="B10832" s="212"/>
      <c r="C10832" s="45"/>
    </row>
    <row r="10833" spans="2:3">
      <c r="B10833" s="212"/>
      <c r="C10833" s="45"/>
    </row>
    <row r="10834" spans="2:3">
      <c r="B10834"/>
      <c r="C10834" s="45"/>
    </row>
    <row r="10835" spans="2:3">
      <c r="B10835" s="212"/>
      <c r="C10835" s="45"/>
    </row>
    <row r="10836" spans="2:3">
      <c r="B10836"/>
      <c r="C10836" s="45"/>
    </row>
    <row r="10837" spans="2:3">
      <c r="B10837"/>
      <c r="C10837" s="45"/>
    </row>
    <row r="10838" spans="2:3">
      <c r="B10838"/>
      <c r="C10838" s="45"/>
    </row>
    <row r="10839" spans="2:3">
      <c r="B10839"/>
      <c r="C10839" s="45"/>
    </row>
    <row r="10840" spans="2:3">
      <c r="B10840"/>
      <c r="C10840" s="45"/>
    </row>
    <row r="10841" spans="2:3">
      <c r="B10841"/>
      <c r="C10841" s="45"/>
    </row>
    <row r="10842" spans="2:3">
      <c r="B10842"/>
      <c r="C10842" s="45"/>
    </row>
    <row r="10843" spans="2:3">
      <c r="B10843"/>
      <c r="C10843" s="45"/>
    </row>
    <row r="10844" spans="2:3">
      <c r="B10844"/>
      <c r="C10844" s="45"/>
    </row>
    <row r="10845" spans="2:3">
      <c r="B10845"/>
      <c r="C10845" s="45"/>
    </row>
    <row r="10846" spans="2:3">
      <c r="B10846" s="212"/>
      <c r="C10846" s="45"/>
    </row>
    <row r="10847" spans="2:3">
      <c r="B10847" s="212"/>
      <c r="C10847" s="45"/>
    </row>
    <row r="10848" spans="2:3">
      <c r="B10848"/>
      <c r="C10848" s="45"/>
    </row>
    <row r="10849" spans="2:3">
      <c r="B10849" s="212"/>
      <c r="C10849" s="45"/>
    </row>
    <row r="10850" spans="2:3">
      <c r="B10850"/>
      <c r="C10850" s="45"/>
    </row>
    <row r="10851" spans="2:3">
      <c r="B10851"/>
      <c r="C10851" s="45"/>
    </row>
    <row r="10852" spans="2:3">
      <c r="B10852"/>
      <c r="C10852" s="45"/>
    </row>
    <row r="10853" spans="2:3">
      <c r="B10853"/>
      <c r="C10853" s="45"/>
    </row>
    <row r="10854" spans="2:3">
      <c r="B10854"/>
      <c r="C10854" s="45"/>
    </row>
    <row r="10855" spans="2:3">
      <c r="B10855"/>
      <c r="C10855" s="45"/>
    </row>
    <row r="10856" spans="2:3">
      <c r="B10856"/>
      <c r="C10856" s="45"/>
    </row>
    <row r="10857" spans="2:3">
      <c r="B10857"/>
      <c r="C10857" s="45"/>
    </row>
    <row r="10858" spans="2:3">
      <c r="B10858" s="212"/>
      <c r="C10858" s="45"/>
    </row>
    <row r="10859" spans="2:3">
      <c r="B10859" s="212"/>
      <c r="C10859" s="45"/>
    </row>
    <row r="10860" spans="2:3">
      <c r="B10860" s="212"/>
      <c r="C10860" s="45"/>
    </row>
    <row r="10861" spans="2:3">
      <c r="B10861" s="212"/>
      <c r="C10861" s="45"/>
    </row>
    <row r="10862" spans="2:3">
      <c r="B10862"/>
      <c r="C10862" s="45"/>
    </row>
    <row r="10863" spans="2:3">
      <c r="B10863"/>
      <c r="C10863" s="45"/>
    </row>
    <row r="10864" spans="2:3">
      <c r="B10864" s="212"/>
      <c r="C10864" s="45"/>
    </row>
    <row r="10865" spans="2:3">
      <c r="B10865"/>
      <c r="C10865" s="45"/>
    </row>
    <row r="10866" spans="2:3">
      <c r="B10866" s="212"/>
      <c r="C10866" s="45"/>
    </row>
    <row r="10867" spans="2:3">
      <c r="B10867"/>
      <c r="C10867" s="45"/>
    </row>
    <row r="10868" spans="2:3">
      <c r="B10868"/>
      <c r="C10868" s="45"/>
    </row>
    <row r="10869" spans="2:3">
      <c r="B10869"/>
      <c r="C10869" s="45"/>
    </row>
    <row r="10870" spans="2:3">
      <c r="B10870" s="212"/>
      <c r="C10870" s="45"/>
    </row>
    <row r="10871" spans="2:3">
      <c r="B10871"/>
      <c r="C10871" s="45"/>
    </row>
    <row r="10872" spans="2:3">
      <c r="B10872"/>
      <c r="C10872" s="45"/>
    </row>
    <row r="10873" spans="2:3">
      <c r="B10873" s="212"/>
      <c r="C10873" s="45"/>
    </row>
    <row r="10874" spans="2:3">
      <c r="B10874" s="212"/>
      <c r="C10874" s="45"/>
    </row>
    <row r="10875" spans="2:3">
      <c r="B10875" s="212"/>
      <c r="C10875" s="45"/>
    </row>
    <row r="10876" spans="2:3">
      <c r="B10876" s="212"/>
      <c r="C10876" s="45"/>
    </row>
    <row r="10877" spans="2:3">
      <c r="B10877" s="212"/>
      <c r="C10877" s="45"/>
    </row>
    <row r="10878" spans="2:3">
      <c r="B10878" s="212"/>
      <c r="C10878" s="45"/>
    </row>
    <row r="10879" spans="2:3">
      <c r="B10879"/>
      <c r="C10879" s="45"/>
    </row>
    <row r="10880" spans="2:3">
      <c r="B10880"/>
      <c r="C10880" s="45"/>
    </row>
    <row r="10881" spans="2:3">
      <c r="B10881" s="212"/>
      <c r="C10881" s="45"/>
    </row>
    <row r="10882" spans="2:3">
      <c r="B10882" s="212"/>
      <c r="C10882" s="45"/>
    </row>
    <row r="10883" spans="2:3">
      <c r="B10883"/>
      <c r="C10883" s="45"/>
    </row>
    <row r="10884" spans="2:3">
      <c r="B10884"/>
      <c r="C10884" s="45"/>
    </row>
    <row r="10885" spans="2:3">
      <c r="B10885"/>
      <c r="C10885" s="45"/>
    </row>
    <row r="10886" spans="2:3">
      <c r="B10886"/>
      <c r="C10886" s="45"/>
    </row>
    <row r="10887" spans="2:3">
      <c r="B10887" s="212"/>
      <c r="C10887" s="45"/>
    </row>
    <row r="10888" spans="2:3">
      <c r="B10888"/>
      <c r="C10888" s="45"/>
    </row>
    <row r="10889" spans="2:3">
      <c r="B10889"/>
      <c r="C10889" s="45"/>
    </row>
    <row r="10890" spans="2:3">
      <c r="B10890"/>
      <c r="C10890" s="45"/>
    </row>
    <row r="10891" spans="2:3">
      <c r="B10891"/>
      <c r="C10891" s="45"/>
    </row>
    <row r="10892" spans="2:3">
      <c r="B10892"/>
      <c r="C10892" s="45"/>
    </row>
    <row r="10893" spans="2:3">
      <c r="B10893"/>
      <c r="C10893" s="45"/>
    </row>
    <row r="10894" spans="2:3">
      <c r="B10894" s="212"/>
      <c r="C10894" s="45"/>
    </row>
    <row r="10895" spans="2:3">
      <c r="B10895" s="213"/>
      <c r="C10895" s="45"/>
    </row>
    <row r="10896" spans="2:3">
      <c r="B10896" s="212"/>
      <c r="C10896" s="45"/>
    </row>
    <row r="10897" spans="2:3">
      <c r="B10897"/>
      <c r="C10897" s="45"/>
    </row>
    <row r="10898" spans="2:3">
      <c r="B10898"/>
      <c r="C10898" s="45"/>
    </row>
    <row r="10899" spans="2:3">
      <c r="B10899" s="212"/>
      <c r="C10899" s="45"/>
    </row>
    <row r="10900" spans="2:3">
      <c r="B10900" s="212"/>
      <c r="C10900" s="45"/>
    </row>
    <row r="10901" spans="2:3">
      <c r="B10901"/>
      <c r="C10901" s="45"/>
    </row>
    <row r="10902" spans="2:3">
      <c r="B10902" s="212"/>
      <c r="C10902" s="45"/>
    </row>
    <row r="10903" spans="2:3">
      <c r="B10903"/>
      <c r="C10903" s="45"/>
    </row>
    <row r="10904" spans="2:3">
      <c r="B10904"/>
      <c r="C10904" s="45"/>
    </row>
    <row r="10905" spans="2:3">
      <c r="B10905" s="212"/>
      <c r="C10905" s="45"/>
    </row>
    <row r="10906" spans="2:3">
      <c r="B10906"/>
      <c r="C10906" s="45"/>
    </row>
    <row r="10907" spans="2:3">
      <c r="B10907" s="212"/>
      <c r="C10907" s="45"/>
    </row>
    <row r="10908" spans="2:3">
      <c r="B10908"/>
      <c r="C10908" s="45"/>
    </row>
    <row r="10909" spans="2:3">
      <c r="B10909" s="212"/>
      <c r="C10909" s="45"/>
    </row>
    <row r="10910" spans="2:3">
      <c r="B10910" s="212"/>
      <c r="C10910" s="45"/>
    </row>
    <row r="10911" spans="2:3">
      <c r="B10911" s="212"/>
      <c r="C10911" s="45"/>
    </row>
    <row r="10912" spans="2:3">
      <c r="B10912" s="212"/>
      <c r="C10912" s="45"/>
    </row>
    <row r="10913" spans="2:3">
      <c r="B10913"/>
      <c r="C10913" s="45"/>
    </row>
    <row r="10914" spans="2:3">
      <c r="B10914" s="213"/>
      <c r="C10914" s="45"/>
    </row>
    <row r="10915" spans="2:3">
      <c r="B10915"/>
      <c r="C10915" s="45"/>
    </row>
    <row r="10916" spans="2:3">
      <c r="B10916"/>
      <c r="C10916" s="45"/>
    </row>
    <row r="10917" spans="2:3">
      <c r="B10917"/>
      <c r="C10917" s="45"/>
    </row>
    <row r="10918" spans="2:3">
      <c r="B10918"/>
      <c r="C10918" s="45"/>
    </row>
    <row r="10919" spans="2:3">
      <c r="B10919"/>
      <c r="C10919" s="45"/>
    </row>
    <row r="10920" spans="2:3">
      <c r="B10920"/>
      <c r="C10920" s="45"/>
    </row>
    <row r="10921" spans="2:3">
      <c r="B10921"/>
      <c r="C10921" s="45"/>
    </row>
    <row r="10922" spans="2:3">
      <c r="B10922"/>
      <c r="C10922" s="45"/>
    </row>
    <row r="10923" spans="2:3">
      <c r="B10923"/>
      <c r="C10923" s="45"/>
    </row>
    <row r="10924" spans="2:3">
      <c r="B10924" s="213"/>
      <c r="C10924" s="45"/>
    </row>
    <row r="10925" spans="2:3">
      <c r="B10925"/>
      <c r="C10925" s="45"/>
    </row>
    <row r="10926" spans="2:3">
      <c r="B10926"/>
      <c r="C10926" s="45"/>
    </row>
    <row r="10927" spans="2:3">
      <c r="B10927"/>
      <c r="C10927" s="45"/>
    </row>
    <row r="10928" spans="2:3">
      <c r="B10928"/>
      <c r="C10928" s="45"/>
    </row>
    <row r="10929" spans="2:3">
      <c r="B10929"/>
      <c r="C10929" s="45"/>
    </row>
    <row r="10930" spans="2:3">
      <c r="B10930"/>
      <c r="C10930" s="45"/>
    </row>
    <row r="10931" spans="2:3">
      <c r="B10931" s="213"/>
      <c r="C10931" s="45"/>
    </row>
    <row r="10932" spans="2:3">
      <c r="B10932"/>
      <c r="C10932" s="45"/>
    </row>
    <row r="10933" spans="2:3">
      <c r="B10933"/>
      <c r="C10933" s="45"/>
    </row>
    <row r="10934" spans="2:3">
      <c r="B10934" s="212"/>
      <c r="C10934" s="45"/>
    </row>
    <row r="10935" spans="2:3">
      <c r="B10935"/>
      <c r="C10935" s="45"/>
    </row>
    <row r="10936" spans="2:3">
      <c r="B10936"/>
      <c r="C10936" s="45"/>
    </row>
    <row r="10937" spans="2:3">
      <c r="B10937"/>
      <c r="C10937" s="45"/>
    </row>
    <row r="10938" spans="2:3">
      <c r="B10938"/>
      <c r="C10938" s="45"/>
    </row>
    <row r="10939" spans="2:3">
      <c r="B10939"/>
      <c r="C10939" s="45"/>
    </row>
    <row r="10940" spans="2:3">
      <c r="B10940"/>
      <c r="C10940" s="45"/>
    </row>
    <row r="10941" spans="2:3">
      <c r="B10941"/>
      <c r="C10941" s="45"/>
    </row>
    <row r="10942" spans="2:3">
      <c r="B10942"/>
      <c r="C10942" s="45"/>
    </row>
    <row r="10943" spans="2:3">
      <c r="B10943"/>
      <c r="C10943" s="45"/>
    </row>
    <row r="10944" spans="2:3">
      <c r="B10944"/>
      <c r="C10944" s="45"/>
    </row>
    <row r="10945" spans="2:3">
      <c r="B10945" s="213"/>
      <c r="C10945" s="45"/>
    </row>
    <row r="10946" spans="2:3">
      <c r="B10946"/>
      <c r="C10946" s="45"/>
    </row>
    <row r="10947" spans="2:3">
      <c r="B10947"/>
      <c r="C10947" s="45"/>
    </row>
    <row r="10948" spans="2:3">
      <c r="B10948"/>
      <c r="C10948" s="45"/>
    </row>
    <row r="10949" spans="2:3">
      <c r="B10949"/>
      <c r="C10949" s="45"/>
    </row>
    <row r="10950" spans="2:3">
      <c r="B10950"/>
      <c r="C10950" s="45"/>
    </row>
    <row r="10951" spans="2:3">
      <c r="B10951" s="212"/>
      <c r="C10951" s="45"/>
    </row>
    <row r="10952" spans="2:3">
      <c r="B10952" s="212"/>
      <c r="C10952" s="45"/>
    </row>
    <row r="10953" spans="2:3">
      <c r="B10953"/>
      <c r="C10953" s="45"/>
    </row>
    <row r="10954" spans="2:3">
      <c r="B10954"/>
      <c r="C10954" s="45"/>
    </row>
    <row r="10955" spans="2:3">
      <c r="B10955"/>
      <c r="C10955" s="45"/>
    </row>
    <row r="10956" spans="2:3">
      <c r="B10956"/>
      <c r="C10956" s="45"/>
    </row>
    <row r="10957" spans="2:3">
      <c r="B10957"/>
      <c r="C10957" s="45"/>
    </row>
    <row r="10958" spans="2:3">
      <c r="B10958"/>
      <c r="C10958" s="45"/>
    </row>
    <row r="10959" spans="2:3">
      <c r="B10959"/>
      <c r="C10959" s="45"/>
    </row>
    <row r="10960" spans="2:3">
      <c r="B10960"/>
      <c r="C10960" s="45"/>
    </row>
    <row r="10961" spans="2:3">
      <c r="B10961"/>
      <c r="C10961" s="45"/>
    </row>
    <row r="10962" spans="2:3">
      <c r="B10962"/>
      <c r="C10962" s="45"/>
    </row>
    <row r="10963" spans="2:3">
      <c r="B10963"/>
      <c r="C10963" s="45"/>
    </row>
    <row r="10964" spans="2:3">
      <c r="B10964"/>
      <c r="C10964" s="45"/>
    </row>
    <row r="10965" spans="2:3">
      <c r="B10965"/>
      <c r="C10965" s="45"/>
    </row>
    <row r="10966" spans="2:3">
      <c r="B10966"/>
      <c r="C10966" s="45"/>
    </row>
    <row r="10967" spans="2:3">
      <c r="B10967"/>
      <c r="C10967" s="45"/>
    </row>
    <row r="10968" spans="2:3">
      <c r="B10968"/>
      <c r="C10968" s="45"/>
    </row>
    <row r="10969" spans="2:3">
      <c r="B10969"/>
      <c r="C10969" s="45"/>
    </row>
    <row r="10970" spans="2:3">
      <c r="B10970"/>
      <c r="C10970" s="45"/>
    </row>
    <row r="10971" spans="2:3">
      <c r="B10971"/>
      <c r="C10971" s="45"/>
    </row>
    <row r="10972" spans="2:3">
      <c r="B10972"/>
      <c r="C10972" s="45"/>
    </row>
    <row r="10973" spans="2:3">
      <c r="B10973"/>
      <c r="C10973" s="45"/>
    </row>
    <row r="10974" spans="2:3">
      <c r="B10974"/>
      <c r="C10974" s="45"/>
    </row>
    <row r="10975" spans="2:3">
      <c r="B10975"/>
      <c r="C10975" s="45"/>
    </row>
    <row r="10976" spans="2:3">
      <c r="B10976"/>
      <c r="C10976" s="45"/>
    </row>
    <row r="10977" spans="2:3">
      <c r="B10977" s="212"/>
      <c r="C10977" s="45"/>
    </row>
    <row r="10978" spans="2:3">
      <c r="B10978" s="212"/>
      <c r="C10978" s="45"/>
    </row>
    <row r="10979" spans="2:3">
      <c r="B10979"/>
      <c r="C10979" s="45"/>
    </row>
    <row r="10980" spans="2:3">
      <c r="B10980"/>
      <c r="C10980" s="45"/>
    </row>
    <row r="10981" spans="2:3">
      <c r="B10981"/>
      <c r="C10981" s="45"/>
    </row>
    <row r="10982" spans="2:3">
      <c r="B10982" s="212"/>
      <c r="C10982" s="45"/>
    </row>
    <row r="10983" spans="2:3">
      <c r="B10983" s="212"/>
      <c r="C10983" s="45"/>
    </row>
    <row r="10984" spans="2:3">
      <c r="B10984" s="212"/>
      <c r="C10984" s="45"/>
    </row>
    <row r="10985" spans="2:3">
      <c r="B10985" s="212"/>
      <c r="C10985" s="45"/>
    </row>
    <row r="10986" spans="2:3">
      <c r="B10986" s="212"/>
      <c r="C10986" s="45"/>
    </row>
    <row r="10987" spans="2:3">
      <c r="B10987"/>
      <c r="C10987" s="45"/>
    </row>
    <row r="10988" spans="2:3">
      <c r="B10988" s="212"/>
      <c r="C10988" s="45"/>
    </row>
    <row r="10989" spans="2:3">
      <c r="B10989" s="212"/>
      <c r="C10989" s="45"/>
    </row>
    <row r="10990" spans="2:3">
      <c r="B10990"/>
      <c r="C10990" s="45"/>
    </row>
    <row r="10991" spans="2:3">
      <c r="B10991"/>
      <c r="C10991" s="45"/>
    </row>
    <row r="10992" spans="2:3">
      <c r="B10992" s="212"/>
      <c r="C10992" s="45"/>
    </row>
    <row r="10993" spans="2:3">
      <c r="B10993"/>
      <c r="C10993" s="45"/>
    </row>
    <row r="10994" spans="2:3">
      <c r="B10994" s="212"/>
      <c r="C10994" s="45"/>
    </row>
    <row r="10995" spans="2:3">
      <c r="B10995"/>
      <c r="C10995" s="45"/>
    </row>
    <row r="10996" spans="2:3">
      <c r="B10996" s="212"/>
      <c r="C10996" s="45"/>
    </row>
    <row r="10997" spans="2:3">
      <c r="B10997" s="212"/>
      <c r="C10997" s="45"/>
    </row>
    <row r="10998" spans="2:3">
      <c r="B10998" s="212"/>
      <c r="C10998" s="45"/>
    </row>
    <row r="10999" spans="2:3">
      <c r="B10999"/>
      <c r="C10999" s="45"/>
    </row>
    <row r="11000" spans="2:3">
      <c r="B11000"/>
      <c r="C11000" s="45"/>
    </row>
    <row r="11001" spans="2:3">
      <c r="B11001"/>
      <c r="C11001" s="45"/>
    </row>
    <row r="11002" spans="2:3">
      <c r="B11002"/>
      <c r="C11002" s="45"/>
    </row>
    <row r="11003" spans="2:3">
      <c r="B11003"/>
      <c r="C11003" s="45"/>
    </row>
    <row r="11004" spans="2:3">
      <c r="B11004"/>
      <c r="C11004" s="45"/>
    </row>
    <row r="11005" spans="2:3">
      <c r="B11005" s="212"/>
      <c r="C11005" s="45"/>
    </row>
    <row r="11006" spans="2:3">
      <c r="B11006"/>
      <c r="C11006" s="45"/>
    </row>
    <row r="11007" spans="2:3">
      <c r="B11007"/>
      <c r="C11007" s="45"/>
    </row>
    <row r="11008" spans="2:3">
      <c r="B11008"/>
      <c r="C11008" s="45"/>
    </row>
    <row r="11009" spans="2:3">
      <c r="B11009"/>
      <c r="C11009" s="45"/>
    </row>
    <row r="11010" spans="2:3">
      <c r="B11010" s="212"/>
      <c r="C11010" s="45"/>
    </row>
    <row r="11011" spans="2:3">
      <c r="B11011"/>
      <c r="C11011" s="45"/>
    </row>
    <row r="11012" spans="2:3">
      <c r="B11012"/>
      <c r="C11012" s="45"/>
    </row>
    <row r="11013" spans="2:3">
      <c r="B11013"/>
      <c r="C11013" s="45"/>
    </row>
    <row r="11014" spans="2:3">
      <c r="B11014"/>
      <c r="C11014" s="45"/>
    </row>
    <row r="11015" spans="2:3">
      <c r="B11015"/>
      <c r="C11015" s="45"/>
    </row>
    <row r="11016" spans="2:3">
      <c r="B11016"/>
      <c r="C11016" s="45"/>
    </row>
    <row r="11017" spans="2:3">
      <c r="B11017"/>
      <c r="C11017" s="45"/>
    </row>
    <row r="11018" spans="2:3">
      <c r="B11018" s="212"/>
      <c r="C11018" s="45"/>
    </row>
    <row r="11019" spans="2:3">
      <c r="B11019"/>
      <c r="C11019" s="45"/>
    </row>
    <row r="11020" spans="2:3">
      <c r="B11020" s="212"/>
      <c r="C11020" s="45"/>
    </row>
    <row r="11021" spans="2:3">
      <c r="B11021"/>
      <c r="C11021" s="45"/>
    </row>
    <row r="11022" spans="2:3">
      <c r="B11022" s="212"/>
      <c r="C11022" s="45"/>
    </row>
    <row r="11023" spans="2:3">
      <c r="B11023" s="212"/>
      <c r="C11023" s="45"/>
    </row>
    <row r="11024" spans="2:3">
      <c r="B11024"/>
      <c r="C11024" s="45"/>
    </row>
    <row r="11025" spans="2:3">
      <c r="B11025"/>
      <c r="C11025" s="45"/>
    </row>
    <row r="11026" spans="2:3">
      <c r="B11026"/>
      <c r="C11026" s="45"/>
    </row>
    <row r="11027" spans="2:3">
      <c r="B11027"/>
      <c r="C11027" s="45"/>
    </row>
    <row r="11028" spans="2:3">
      <c r="B11028"/>
      <c r="C11028" s="45"/>
    </row>
    <row r="11029" spans="2:3">
      <c r="B11029"/>
      <c r="C11029" s="45"/>
    </row>
    <row r="11030" spans="2:3">
      <c r="B11030"/>
      <c r="C11030" s="45"/>
    </row>
    <row r="11031" spans="2:3">
      <c r="B11031"/>
      <c r="C11031" s="45"/>
    </row>
    <row r="11032" spans="2:3">
      <c r="B11032"/>
      <c r="C11032" s="45"/>
    </row>
    <row r="11033" spans="2:3">
      <c r="B11033"/>
      <c r="C11033" s="45"/>
    </row>
    <row r="11034" spans="2:3">
      <c r="B11034"/>
      <c r="C11034" s="45"/>
    </row>
    <row r="11035" spans="2:3">
      <c r="B11035"/>
      <c r="C11035" s="45"/>
    </row>
    <row r="11036" spans="2:3">
      <c r="B11036"/>
      <c r="C11036" s="45"/>
    </row>
    <row r="11037" spans="2:3">
      <c r="B11037"/>
      <c r="C11037" s="45"/>
    </row>
    <row r="11038" spans="2:3">
      <c r="B11038"/>
      <c r="C11038" s="45"/>
    </row>
    <row r="11039" spans="2:3">
      <c r="B11039"/>
      <c r="C11039" s="45"/>
    </row>
    <row r="11040" spans="2:3">
      <c r="B11040"/>
      <c r="C11040" s="45"/>
    </row>
    <row r="11041" spans="2:3">
      <c r="B11041"/>
      <c r="C11041" s="45"/>
    </row>
    <row r="11042" spans="2:3">
      <c r="B11042"/>
      <c r="C11042" s="45"/>
    </row>
    <row r="11043" spans="2:3">
      <c r="B11043"/>
      <c r="C11043" s="45"/>
    </row>
    <row r="11044" spans="2:3">
      <c r="B11044"/>
      <c r="C11044" s="45"/>
    </row>
    <row r="11045" spans="2:3">
      <c r="B11045"/>
      <c r="C11045" s="45"/>
    </row>
    <row r="11046" spans="2:3">
      <c r="B11046"/>
      <c r="C11046" s="45"/>
    </row>
    <row r="11047" spans="2:3">
      <c r="B11047"/>
      <c r="C11047" s="45"/>
    </row>
    <row r="11048" spans="2:3">
      <c r="B11048"/>
      <c r="C11048" s="45"/>
    </row>
    <row r="11049" spans="2:3">
      <c r="B11049"/>
      <c r="C11049" s="45"/>
    </row>
    <row r="11050" spans="2:3">
      <c r="B11050"/>
      <c r="C11050" s="45"/>
    </row>
    <row r="11051" spans="2:3">
      <c r="B11051"/>
      <c r="C11051" s="45"/>
    </row>
    <row r="11052" spans="2:3">
      <c r="B11052"/>
      <c r="C11052" s="45"/>
    </row>
    <row r="11053" spans="2:3">
      <c r="B11053"/>
      <c r="C11053" s="45"/>
    </row>
    <row r="11054" spans="2:3">
      <c r="B11054"/>
      <c r="C11054" s="45"/>
    </row>
    <row r="11055" spans="2:3">
      <c r="B11055"/>
      <c r="C11055" s="45"/>
    </row>
    <row r="11056" spans="2:3">
      <c r="B11056"/>
      <c r="C11056" s="45"/>
    </row>
    <row r="11057" spans="2:3">
      <c r="B11057"/>
      <c r="C11057" s="45"/>
    </row>
    <row r="11058" spans="2:3">
      <c r="B11058"/>
      <c r="C11058" s="45"/>
    </row>
    <row r="11059" spans="2:3">
      <c r="B11059"/>
      <c r="C11059" s="45"/>
    </row>
    <row r="11060" spans="2:3">
      <c r="B11060"/>
      <c r="C11060" s="45"/>
    </row>
    <row r="11061" spans="2:3">
      <c r="B11061"/>
      <c r="C11061" s="45"/>
    </row>
    <row r="11062" spans="2:3">
      <c r="B11062"/>
      <c r="C11062" s="45"/>
    </row>
    <row r="11063" spans="2:3">
      <c r="B11063"/>
      <c r="C11063" s="45"/>
    </row>
    <row r="11064" spans="2:3">
      <c r="B11064"/>
      <c r="C11064" s="45"/>
    </row>
    <row r="11065" spans="2:3">
      <c r="B11065"/>
      <c r="C11065" s="45"/>
    </row>
    <row r="11066" spans="2:3">
      <c r="B11066"/>
      <c r="C11066" s="45"/>
    </row>
    <row r="11067" spans="2:3">
      <c r="B11067"/>
      <c r="C11067" s="45"/>
    </row>
    <row r="11068" spans="2:3">
      <c r="B11068"/>
      <c r="C11068" s="45"/>
    </row>
    <row r="11069" spans="2:3">
      <c r="B11069"/>
      <c r="C11069" s="45"/>
    </row>
    <row r="11070" spans="2:3">
      <c r="B11070"/>
      <c r="C11070" s="45"/>
    </row>
    <row r="11071" spans="2:3">
      <c r="B11071" s="212"/>
      <c r="C11071" s="45"/>
    </row>
    <row r="11072" spans="2:3">
      <c r="B11072" s="212"/>
      <c r="C11072" s="45"/>
    </row>
    <row r="11073" spans="2:3">
      <c r="B11073" s="212"/>
      <c r="C11073" s="45"/>
    </row>
    <row r="11074" spans="2:3">
      <c r="B11074" s="212"/>
      <c r="C11074" s="45"/>
    </row>
    <row r="11075" spans="2:3">
      <c r="B11075" s="212"/>
      <c r="C11075" s="45"/>
    </row>
    <row r="11076" spans="2:3">
      <c r="B11076" s="212"/>
      <c r="C11076" s="45"/>
    </row>
    <row r="11077" spans="2:3">
      <c r="B11077" s="212"/>
      <c r="C11077" s="45"/>
    </row>
    <row r="11078" spans="2:3">
      <c r="B11078" s="212"/>
      <c r="C11078" s="45"/>
    </row>
    <row r="11079" spans="2:3">
      <c r="B11079" s="212"/>
      <c r="C11079" s="45"/>
    </row>
    <row r="11080" spans="2:3">
      <c r="B11080" s="212"/>
      <c r="C11080" s="45"/>
    </row>
    <row r="11081" spans="2:3">
      <c r="B11081" s="212"/>
      <c r="C11081" s="45"/>
    </row>
    <row r="11082" spans="2:3">
      <c r="B11082" s="212"/>
      <c r="C11082" s="45"/>
    </row>
    <row r="11083" spans="2:3">
      <c r="B11083"/>
      <c r="C11083" s="45"/>
    </row>
    <row r="11084" spans="2:3">
      <c r="B11084"/>
      <c r="C11084" s="45"/>
    </row>
    <row r="11085" spans="2:3">
      <c r="B11085" s="212"/>
      <c r="C11085" s="45"/>
    </row>
    <row r="11086" spans="2:3">
      <c r="B11086"/>
      <c r="C11086" s="45"/>
    </row>
    <row r="11087" spans="2:3">
      <c r="B11087"/>
      <c r="C11087" s="45"/>
    </row>
    <row r="11088" spans="2:3">
      <c r="B11088" s="213"/>
      <c r="C11088" s="45"/>
    </row>
    <row r="11089" spans="2:3">
      <c r="B11089" s="213"/>
      <c r="C11089" s="45"/>
    </row>
    <row r="11090" spans="2:3">
      <c r="B11090"/>
      <c r="C11090" s="45"/>
    </row>
    <row r="11091" spans="2:3">
      <c r="B11091"/>
      <c r="C11091" s="45"/>
    </row>
    <row r="11092" spans="2:3">
      <c r="B11092" s="212"/>
      <c r="C11092" s="45"/>
    </row>
    <row r="11093" spans="2:3">
      <c r="B11093" s="213"/>
      <c r="C11093" s="45"/>
    </row>
    <row r="11094" spans="2:3">
      <c r="B11094" s="213"/>
      <c r="C11094" s="45"/>
    </row>
    <row r="11095" spans="2:3">
      <c r="B11095" s="213"/>
      <c r="C11095" s="45"/>
    </row>
    <row r="11096" spans="2:3">
      <c r="B11096" s="213"/>
      <c r="C11096" s="45"/>
    </row>
    <row r="11097" spans="2:3">
      <c r="B11097" s="213"/>
      <c r="C11097" s="45"/>
    </row>
    <row r="11098" spans="2:3">
      <c r="B11098" s="213"/>
      <c r="C11098" s="45"/>
    </row>
    <row r="11099" spans="2:3">
      <c r="B11099" s="213"/>
      <c r="C11099" s="45"/>
    </row>
    <row r="11100" spans="2:3">
      <c r="B11100" s="212"/>
      <c r="C11100" s="45"/>
    </row>
    <row r="11101" spans="2:3">
      <c r="B11101" s="212"/>
      <c r="C11101" s="45"/>
    </row>
    <row r="11102" spans="2:3">
      <c r="B11102" s="212"/>
      <c r="C11102" s="45"/>
    </row>
    <row r="11103" spans="2:3">
      <c r="B11103" s="212"/>
      <c r="C11103" s="45"/>
    </row>
    <row r="11104" spans="2:3">
      <c r="B11104" s="212"/>
      <c r="C11104" s="45"/>
    </row>
    <row r="11105" spans="2:3">
      <c r="B11105" s="212"/>
      <c r="C11105" s="45"/>
    </row>
    <row r="11106" spans="2:3">
      <c r="B11106" s="213"/>
      <c r="C11106" s="45"/>
    </row>
    <row r="11107" spans="2:3">
      <c r="B11107" s="213"/>
      <c r="C11107" s="45"/>
    </row>
    <row r="11108" spans="2:3">
      <c r="B11108" s="213"/>
      <c r="C11108" s="45"/>
    </row>
    <row r="11109" spans="2:3">
      <c r="B11109"/>
      <c r="C11109" s="45"/>
    </row>
    <row r="11110" spans="2:3">
      <c r="B11110" s="213"/>
      <c r="C11110" s="45"/>
    </row>
    <row r="11111" spans="2:3">
      <c r="B11111" s="212"/>
      <c r="C11111" s="45"/>
    </row>
    <row r="11112" spans="2:3">
      <c r="B11112" s="212"/>
      <c r="C11112" s="45"/>
    </row>
    <row r="11113" spans="2:3">
      <c r="B11113"/>
      <c r="C11113" s="45"/>
    </row>
    <row r="11114" spans="2:3">
      <c r="B11114" s="212"/>
      <c r="C11114" s="45"/>
    </row>
    <row r="11115" spans="2:3">
      <c r="B11115"/>
      <c r="C11115" s="45"/>
    </row>
    <row r="11116" spans="2:3">
      <c r="B11116" s="213"/>
      <c r="C11116" s="45"/>
    </row>
    <row r="11117" spans="2:3">
      <c r="B11117"/>
      <c r="C11117" s="45"/>
    </row>
    <row r="11118" spans="2:3">
      <c r="B11118" s="213"/>
      <c r="C11118" s="45"/>
    </row>
    <row r="11119" spans="2:3">
      <c r="B11119" s="212"/>
      <c r="C11119" s="45"/>
    </row>
    <row r="11120" spans="2:3">
      <c r="B11120" s="212"/>
      <c r="C11120" s="45"/>
    </row>
    <row r="11121" spans="2:3">
      <c r="B11121" s="212"/>
      <c r="C11121" s="45"/>
    </row>
    <row r="11122" spans="2:3">
      <c r="B11122" s="212"/>
      <c r="C11122" s="45"/>
    </row>
    <row r="11123" spans="2:3">
      <c r="B11123" s="212"/>
      <c r="C11123" s="45"/>
    </row>
    <row r="11124" spans="2:3">
      <c r="B11124" s="212"/>
      <c r="C11124" s="45"/>
    </row>
    <row r="11125" spans="2:3">
      <c r="B11125"/>
      <c r="C11125" s="45"/>
    </row>
    <row r="11126" spans="2:3">
      <c r="B11126" s="212"/>
      <c r="C11126" s="45"/>
    </row>
    <row r="11127" spans="2:3">
      <c r="B11127" s="212"/>
      <c r="C11127" s="45"/>
    </row>
    <row r="11128" spans="2:3">
      <c r="B11128" s="212"/>
      <c r="C11128" s="45"/>
    </row>
    <row r="11129" spans="2:3">
      <c r="B11129" s="212"/>
      <c r="C11129" s="45"/>
    </row>
    <row r="11130" spans="2:3">
      <c r="B11130" s="212"/>
      <c r="C11130" s="45"/>
    </row>
    <row r="11131" spans="2:3">
      <c r="B11131" s="212"/>
      <c r="C11131" s="45"/>
    </row>
    <row r="11132" spans="2:3">
      <c r="B11132" s="212"/>
      <c r="C11132" s="45"/>
    </row>
    <row r="11133" spans="2:3">
      <c r="B11133"/>
      <c r="C11133" s="45"/>
    </row>
    <row r="11134" spans="2:3">
      <c r="B11134" s="212"/>
      <c r="C11134" s="45"/>
    </row>
    <row r="11135" spans="2:3">
      <c r="B11135" s="212"/>
      <c r="C11135" s="45"/>
    </row>
    <row r="11136" spans="2:3">
      <c r="B11136" s="212"/>
      <c r="C11136" s="45"/>
    </row>
    <row r="11137" spans="2:3">
      <c r="B11137"/>
      <c r="C11137" s="45"/>
    </row>
    <row r="11138" spans="2:3">
      <c r="B11138" s="214"/>
      <c r="C11138" s="45"/>
    </row>
    <row r="11139" spans="2:3">
      <c r="B11139" s="212"/>
      <c r="C11139" s="45"/>
    </row>
    <row r="11140" spans="2:3">
      <c r="B11140" s="212"/>
      <c r="C11140" s="45"/>
    </row>
    <row r="11141" spans="2:3">
      <c r="B11141"/>
      <c r="C11141" s="45"/>
    </row>
    <row r="11142" spans="2:3">
      <c r="B11142" s="212"/>
      <c r="C11142" s="45"/>
    </row>
    <row r="11143" spans="2:3">
      <c r="B11143" s="212"/>
      <c r="C11143" s="45"/>
    </row>
    <row r="11144" spans="2:3">
      <c r="B11144"/>
      <c r="C11144" s="45"/>
    </row>
    <row r="11145" spans="2:3">
      <c r="B11145" s="212"/>
      <c r="C11145" s="45"/>
    </row>
    <row r="11146" spans="2:3">
      <c r="B11146"/>
      <c r="C11146" s="45"/>
    </row>
    <row r="11147" spans="2:3">
      <c r="B11147" s="212"/>
      <c r="C11147" s="45"/>
    </row>
    <row r="11148" spans="2:3">
      <c r="B11148"/>
      <c r="C11148" s="45"/>
    </row>
    <row r="11149" spans="2:3">
      <c r="B11149" s="212"/>
      <c r="C11149" s="45"/>
    </row>
    <row r="11150" spans="2:3">
      <c r="B11150" s="212"/>
      <c r="C11150" s="45"/>
    </row>
    <row r="11151" spans="2:3">
      <c r="B11151" s="212"/>
      <c r="C11151" s="45"/>
    </row>
    <row r="11152" spans="2:3">
      <c r="B11152" s="212"/>
      <c r="C11152" s="45"/>
    </row>
    <row r="11153" spans="2:3">
      <c r="B11153" s="212"/>
      <c r="C11153" s="45"/>
    </row>
    <row r="11154" spans="2:3">
      <c r="B11154" s="212"/>
      <c r="C11154" s="45"/>
    </row>
    <row r="11155" spans="2:3">
      <c r="B11155" s="212"/>
      <c r="C11155" s="45"/>
    </row>
    <row r="11156" spans="2:3">
      <c r="B11156" s="212"/>
      <c r="C11156" s="45"/>
    </row>
    <row r="11157" spans="2:3">
      <c r="B11157" s="212"/>
      <c r="C11157" s="45"/>
    </row>
    <row r="11158" spans="2:3">
      <c r="B11158" s="212"/>
      <c r="C11158" s="45"/>
    </row>
    <row r="11159" spans="2:3">
      <c r="B11159" s="212"/>
      <c r="C11159" s="45"/>
    </row>
    <row r="11160" spans="2:3">
      <c r="B11160" s="212"/>
      <c r="C11160" s="45"/>
    </row>
    <row r="11161" spans="2:3">
      <c r="B11161" s="212"/>
      <c r="C11161" s="45"/>
    </row>
    <row r="11162" spans="2:3">
      <c r="B11162" s="212"/>
      <c r="C11162" s="45"/>
    </row>
    <row r="11163" spans="2:3">
      <c r="B11163" s="212"/>
      <c r="C11163" s="45"/>
    </row>
    <row r="11164" spans="2:3">
      <c r="B11164" s="212"/>
      <c r="C11164" s="45"/>
    </row>
    <row r="11165" spans="2:3">
      <c r="B11165" s="212"/>
      <c r="C11165" s="45"/>
    </row>
    <row r="11166" spans="2:3">
      <c r="B11166" s="212"/>
      <c r="C11166" s="45"/>
    </row>
    <row r="11167" spans="2:3">
      <c r="B11167" s="212"/>
      <c r="C11167" s="45"/>
    </row>
    <row r="11168" spans="2:3">
      <c r="B11168" s="212"/>
      <c r="C11168" s="45"/>
    </row>
    <row r="11169" spans="2:3">
      <c r="B11169" s="212"/>
      <c r="C11169" s="45"/>
    </row>
    <row r="11170" spans="2:3">
      <c r="B11170" s="212"/>
      <c r="C11170" s="45"/>
    </row>
    <row r="11171" spans="2:3">
      <c r="B11171" s="212"/>
      <c r="C11171" s="45"/>
    </row>
    <row r="11172" spans="2:3">
      <c r="B11172" s="212"/>
      <c r="C11172" s="45"/>
    </row>
    <row r="11173" spans="2:3">
      <c r="B11173" s="212"/>
      <c r="C11173" s="45"/>
    </row>
    <row r="11174" spans="2:3">
      <c r="B11174" s="212"/>
      <c r="C11174" s="45"/>
    </row>
    <row r="11175" spans="2:3">
      <c r="B11175" s="212"/>
      <c r="C11175" s="45"/>
    </row>
    <row r="11176" spans="2:3">
      <c r="B11176" s="212"/>
      <c r="C11176" s="45"/>
    </row>
    <row r="11177" spans="2:3">
      <c r="B11177" s="212"/>
      <c r="C11177" s="45"/>
    </row>
    <row r="11178" spans="2:3">
      <c r="B11178" s="212"/>
      <c r="C11178" s="45"/>
    </row>
    <row r="11179" spans="2:3">
      <c r="B11179" s="212"/>
      <c r="C11179" s="45"/>
    </row>
    <row r="11180" spans="2:3">
      <c r="B11180" s="212"/>
      <c r="C11180" s="45"/>
    </row>
    <row r="11181" spans="2:3">
      <c r="B11181" s="212"/>
      <c r="C11181" s="45"/>
    </row>
    <row r="11182" spans="2:3">
      <c r="B11182" s="212"/>
      <c r="C11182" s="45"/>
    </row>
    <row r="11183" spans="2:3">
      <c r="B11183" s="212"/>
      <c r="C11183" s="45"/>
    </row>
    <row r="11184" spans="2:3">
      <c r="B11184" s="212"/>
      <c r="C11184" s="45"/>
    </row>
    <row r="11185" spans="2:3">
      <c r="B11185"/>
      <c r="C11185" s="45"/>
    </row>
    <row r="11186" spans="2:3">
      <c r="B11186" s="212"/>
      <c r="C11186" s="45"/>
    </row>
    <row r="11187" spans="2:3">
      <c r="B11187" s="212"/>
      <c r="C11187" s="45"/>
    </row>
    <row r="11188" spans="2:3">
      <c r="B11188" s="212"/>
      <c r="C11188" s="45"/>
    </row>
    <row r="11189" spans="2:3">
      <c r="B11189" s="212"/>
      <c r="C11189" s="45"/>
    </row>
    <row r="11190" spans="2:3">
      <c r="B11190" s="212"/>
      <c r="C11190" s="45"/>
    </row>
    <row r="11191" spans="2:3">
      <c r="B11191" s="212"/>
      <c r="C11191" s="45"/>
    </row>
    <row r="11192" spans="2:3">
      <c r="B11192" s="212"/>
      <c r="C11192" s="45"/>
    </row>
    <row r="11193" spans="2:3">
      <c r="B11193" s="212"/>
      <c r="C11193" s="45"/>
    </row>
    <row r="11194" spans="2:3">
      <c r="B11194" s="212"/>
      <c r="C11194" s="45"/>
    </row>
    <row r="11195" spans="2:3">
      <c r="B11195" s="212"/>
      <c r="C11195" s="45"/>
    </row>
    <row r="11196" spans="2:3">
      <c r="B11196" s="214"/>
      <c r="C11196" s="45"/>
    </row>
    <row r="11197" spans="2:3">
      <c r="B11197" s="212"/>
      <c r="C11197" s="45"/>
    </row>
    <row r="11198" spans="2:3">
      <c r="B11198" s="212"/>
      <c r="C11198" s="45"/>
    </row>
    <row r="11199" spans="2:3">
      <c r="B11199" s="212"/>
      <c r="C11199" s="45"/>
    </row>
    <row r="11200" spans="2:3">
      <c r="B11200" s="212"/>
      <c r="C11200" s="45"/>
    </row>
    <row r="11201" spans="2:3">
      <c r="B11201" s="212"/>
      <c r="C11201" s="45"/>
    </row>
    <row r="11202" spans="2:3">
      <c r="B11202" s="212"/>
      <c r="C11202" s="45"/>
    </row>
    <row r="11203" spans="2:3">
      <c r="B11203"/>
      <c r="C11203" s="45"/>
    </row>
    <row r="11204" spans="2:3">
      <c r="B11204" s="212"/>
      <c r="C11204" s="45"/>
    </row>
    <row r="11205" spans="2:3">
      <c r="B11205"/>
      <c r="C11205" s="45"/>
    </row>
    <row r="11206" spans="2:3">
      <c r="B11206"/>
      <c r="C11206" s="45"/>
    </row>
    <row r="11207" spans="2:3">
      <c r="B11207" s="212"/>
      <c r="C11207" s="45"/>
    </row>
    <row r="11208" spans="2:3">
      <c r="B11208" s="212"/>
      <c r="C11208" s="45"/>
    </row>
    <row r="11209" spans="2:3">
      <c r="B11209" s="212"/>
      <c r="C11209" s="45"/>
    </row>
    <row r="11210" spans="2:3">
      <c r="B11210" s="212"/>
      <c r="C11210" s="45"/>
    </row>
    <row r="11211" spans="2:3">
      <c r="B11211" s="212"/>
      <c r="C11211" s="45"/>
    </row>
    <row r="11212" spans="2:3">
      <c r="B11212" s="212"/>
      <c r="C11212" s="45"/>
    </row>
    <row r="11213" spans="2:3">
      <c r="B11213" s="212"/>
      <c r="C11213" s="45"/>
    </row>
    <row r="11214" spans="2:3">
      <c r="B11214" s="212"/>
      <c r="C11214" s="45"/>
    </row>
    <row r="11215" spans="2:3">
      <c r="B11215"/>
      <c r="C11215" s="45"/>
    </row>
    <row r="11216" spans="2:3">
      <c r="B11216" s="212"/>
      <c r="C11216" s="45"/>
    </row>
    <row r="11217" spans="2:3">
      <c r="B11217" s="212"/>
      <c r="C11217" s="45"/>
    </row>
    <row r="11218" spans="2:3">
      <c r="B11218" s="212"/>
      <c r="C11218" s="45"/>
    </row>
    <row r="11219" spans="2:3">
      <c r="B11219" s="212"/>
      <c r="C11219" s="45"/>
    </row>
    <row r="11220" spans="2:3">
      <c r="B11220" s="212"/>
      <c r="C11220" s="45"/>
    </row>
    <row r="11221" spans="2:3">
      <c r="B11221" s="212"/>
      <c r="C11221" s="45"/>
    </row>
    <row r="11222" spans="2:3">
      <c r="B11222" s="212"/>
      <c r="C11222" s="45"/>
    </row>
    <row r="11223" spans="2:3">
      <c r="B11223" s="212"/>
      <c r="C11223" s="45"/>
    </row>
    <row r="11224" spans="2:3">
      <c r="B11224" s="213"/>
      <c r="C11224" s="45"/>
    </row>
    <row r="11225" spans="2:3">
      <c r="B11225" s="213"/>
      <c r="C11225" s="45"/>
    </row>
    <row r="11226" spans="2:3">
      <c r="B11226" s="213"/>
      <c r="C11226" s="45"/>
    </row>
    <row r="11227" spans="2:3">
      <c r="B11227" s="213"/>
      <c r="C11227" s="45"/>
    </row>
    <row r="11228" spans="2:3">
      <c r="B11228" s="212"/>
      <c r="C11228" s="45"/>
    </row>
    <row r="11229" spans="2:3">
      <c r="B11229" s="213"/>
      <c r="C11229" s="45"/>
    </row>
    <row r="11230" spans="2:3">
      <c r="B11230" s="212"/>
      <c r="C11230" s="45"/>
    </row>
    <row r="11231" spans="2:3">
      <c r="B11231" s="212"/>
      <c r="C11231" s="45"/>
    </row>
    <row r="11232" spans="2:3">
      <c r="B11232" s="213"/>
      <c r="C11232" s="45"/>
    </row>
    <row r="11233" spans="2:3">
      <c r="B11233" s="213"/>
      <c r="C11233" s="45"/>
    </row>
    <row r="11234" spans="2:3">
      <c r="B11234" s="213"/>
      <c r="C11234" s="45"/>
    </row>
    <row r="11235" spans="2:3">
      <c r="B11235" s="213"/>
      <c r="C11235" s="45"/>
    </row>
    <row r="11236" spans="2:3">
      <c r="B11236" s="213"/>
      <c r="C11236" s="45"/>
    </row>
    <row r="11237" spans="2:3">
      <c r="B11237" s="213"/>
      <c r="C11237" s="45"/>
    </row>
    <row r="11238" spans="2:3">
      <c r="B11238" s="213"/>
      <c r="C11238" s="45"/>
    </row>
    <row r="11239" spans="2:3">
      <c r="B11239" s="212"/>
      <c r="C11239" s="45"/>
    </row>
    <row r="11240" spans="2:3">
      <c r="B11240" s="212"/>
      <c r="C11240" s="45"/>
    </row>
    <row r="11241" spans="2:3">
      <c r="B11241" s="213"/>
      <c r="C11241" s="45"/>
    </row>
    <row r="11242" spans="2:3">
      <c r="B11242" s="212"/>
      <c r="C11242" s="45"/>
    </row>
    <row r="11243" spans="2:3">
      <c r="B11243" s="213"/>
      <c r="C11243" s="45"/>
    </row>
    <row r="11244" spans="2:3">
      <c r="B11244" s="213"/>
      <c r="C11244" s="45"/>
    </row>
    <row r="11245" spans="2:3">
      <c r="B11245" s="212"/>
      <c r="C11245" s="45"/>
    </row>
    <row r="11246" spans="2:3">
      <c r="B11246" s="213"/>
      <c r="C11246" s="45"/>
    </row>
    <row r="11247" spans="2:3">
      <c r="B11247" s="212"/>
      <c r="C11247" s="45"/>
    </row>
    <row r="11248" spans="2:3">
      <c r="B11248" s="212"/>
      <c r="C11248" s="45"/>
    </row>
    <row r="11249" spans="2:3">
      <c r="B11249" s="212"/>
      <c r="C11249" s="45"/>
    </row>
    <row r="11250" spans="2:3">
      <c r="B11250" s="213"/>
      <c r="C11250" s="45"/>
    </row>
    <row r="11251" spans="2:3">
      <c r="B11251" s="212"/>
      <c r="C11251" s="45"/>
    </row>
    <row r="11252" spans="2:3">
      <c r="B11252" s="212"/>
      <c r="C11252" s="45"/>
    </row>
    <row r="11253" spans="2:3">
      <c r="B11253" s="213"/>
      <c r="C11253" s="45"/>
    </row>
    <row r="11254" spans="2:3">
      <c r="B11254" s="213"/>
      <c r="C11254" s="45"/>
    </row>
    <row r="11255" spans="2:3">
      <c r="B11255" s="213"/>
      <c r="C11255" s="45"/>
    </row>
    <row r="11256" spans="2:3">
      <c r="B11256" s="213"/>
      <c r="C11256" s="45"/>
    </row>
    <row r="11257" spans="2:3">
      <c r="B11257" s="213"/>
      <c r="C11257" s="45"/>
    </row>
    <row r="11258" spans="2:3">
      <c r="B11258" s="212"/>
      <c r="C11258" s="45"/>
    </row>
    <row r="11259" spans="2:3">
      <c r="B11259" s="212"/>
      <c r="C11259" s="45"/>
    </row>
    <row r="11260" spans="2:3">
      <c r="B11260" s="212"/>
      <c r="C11260" s="45"/>
    </row>
    <row r="11261" spans="2:3">
      <c r="B11261" s="212"/>
      <c r="C11261" s="45"/>
    </row>
    <row r="11262" spans="2:3">
      <c r="B11262" s="212"/>
      <c r="C11262" s="45"/>
    </row>
    <row r="11263" spans="2:3">
      <c r="B11263" s="212"/>
      <c r="C11263" s="45"/>
    </row>
    <row r="11264" spans="2:3">
      <c r="B11264" s="212"/>
      <c r="C11264" s="45"/>
    </row>
    <row r="11265" spans="2:3">
      <c r="B11265" s="212"/>
      <c r="C11265" s="45"/>
    </row>
    <row r="11266" spans="2:3">
      <c r="B11266" s="212"/>
      <c r="C11266" s="45"/>
    </row>
    <row r="11267" spans="2:3">
      <c r="B11267" s="212"/>
      <c r="C11267" s="45"/>
    </row>
    <row r="11268" spans="2:3">
      <c r="B11268" s="212"/>
      <c r="C11268" s="45"/>
    </row>
    <row r="11269" spans="2:3">
      <c r="B11269" s="212"/>
      <c r="C11269" s="45"/>
    </row>
    <row r="11270" spans="2:3">
      <c r="B11270" s="212"/>
      <c r="C11270" s="45"/>
    </row>
    <row r="11271" spans="2:3">
      <c r="B11271"/>
      <c r="C11271" s="45"/>
    </row>
    <row r="11272" spans="2:3">
      <c r="B11272" s="212"/>
      <c r="C11272" s="45"/>
    </row>
    <row r="11273" spans="2:3">
      <c r="B11273" s="212"/>
      <c r="C11273" s="45"/>
    </row>
    <row r="11274" spans="2:3">
      <c r="B11274" s="212"/>
      <c r="C11274" s="45"/>
    </row>
    <row r="11275" spans="2:3">
      <c r="B11275" s="212"/>
      <c r="C11275" s="45"/>
    </row>
    <row r="11276" spans="2:3">
      <c r="B11276" s="212"/>
      <c r="C11276" s="45"/>
    </row>
    <row r="11277" spans="2:3">
      <c r="B11277"/>
      <c r="C11277" s="45"/>
    </row>
    <row r="11278" spans="2:3">
      <c r="B11278" s="212"/>
      <c r="C11278" s="45"/>
    </row>
    <row r="11279" spans="2:3">
      <c r="B11279" s="212"/>
      <c r="C11279" s="45"/>
    </row>
    <row r="11280" spans="2:3">
      <c r="B11280" s="212"/>
      <c r="C11280" s="45"/>
    </row>
    <row r="11281" spans="2:3">
      <c r="B11281" s="212"/>
      <c r="C11281" s="45"/>
    </row>
    <row r="11282" spans="2:3">
      <c r="B11282" s="212"/>
      <c r="C11282" s="45"/>
    </row>
    <row r="11283" spans="2:3">
      <c r="B11283" s="212"/>
      <c r="C11283" s="45"/>
    </row>
    <row r="11284" spans="2:3">
      <c r="B11284"/>
      <c r="C11284" s="45"/>
    </row>
    <row r="11285" spans="2:3">
      <c r="B11285" s="212"/>
      <c r="C11285" s="45"/>
    </row>
    <row r="11286" spans="2:3">
      <c r="B11286" s="212"/>
      <c r="C11286" s="45"/>
    </row>
    <row r="11287" spans="2:3">
      <c r="B11287" s="212"/>
      <c r="C11287" s="45"/>
    </row>
    <row r="11288" spans="2:3">
      <c r="B11288" s="212"/>
      <c r="C11288" s="45"/>
    </row>
    <row r="11289" spans="2:3">
      <c r="B11289" s="212"/>
      <c r="C11289" s="45"/>
    </row>
    <row r="11290" spans="2:3">
      <c r="B11290" s="212"/>
      <c r="C11290" s="45"/>
    </row>
    <row r="11291" spans="2:3">
      <c r="B11291" s="212"/>
      <c r="C11291" s="45"/>
    </row>
    <row r="11292" spans="2:3">
      <c r="B11292" s="212"/>
      <c r="C11292" s="45"/>
    </row>
    <row r="11293" spans="2:3">
      <c r="B11293" s="212"/>
      <c r="C11293" s="45"/>
    </row>
    <row r="11294" spans="2:3">
      <c r="B11294" s="212"/>
      <c r="C11294" s="45"/>
    </row>
    <row r="11295" spans="2:3">
      <c r="B11295" s="212"/>
      <c r="C11295" s="45"/>
    </row>
    <row r="11296" spans="2:3">
      <c r="B11296" s="212"/>
      <c r="C11296" s="45"/>
    </row>
    <row r="11297" spans="2:3">
      <c r="B11297" s="212"/>
      <c r="C11297" s="45"/>
    </row>
    <row r="11298" spans="2:3">
      <c r="B11298" s="212"/>
      <c r="C11298" s="45"/>
    </row>
    <row r="11299" spans="2:3">
      <c r="B11299" s="212"/>
      <c r="C11299" s="45"/>
    </row>
    <row r="11300" spans="2:3">
      <c r="B11300" s="212"/>
      <c r="C11300" s="45"/>
    </row>
    <row r="11301" spans="2:3">
      <c r="B11301" s="212"/>
      <c r="C11301" s="45"/>
    </row>
    <row r="11302" spans="2:3">
      <c r="B11302" s="212"/>
      <c r="C11302" s="45"/>
    </row>
    <row r="11303" spans="2:3">
      <c r="B11303" s="212"/>
      <c r="C11303" s="45"/>
    </row>
    <row r="11304" spans="2:3">
      <c r="B11304" s="212"/>
      <c r="C11304" s="45"/>
    </row>
    <row r="11305" spans="2:3">
      <c r="B11305" s="212"/>
      <c r="C11305" s="45"/>
    </row>
    <row r="11306" spans="2:3">
      <c r="B11306" s="212"/>
      <c r="C11306" s="45"/>
    </row>
    <row r="11307" spans="2:3">
      <c r="B11307" s="212"/>
      <c r="C11307" s="45"/>
    </row>
    <row r="11308" spans="2:3">
      <c r="B11308" s="212"/>
      <c r="C11308" s="45"/>
    </row>
    <row r="11309" spans="2:3">
      <c r="B11309" s="212"/>
      <c r="C11309" s="45"/>
    </row>
    <row r="11310" spans="2:3">
      <c r="B11310" s="212"/>
      <c r="C11310" s="45"/>
    </row>
    <row r="11311" spans="2:3">
      <c r="B11311" s="212"/>
      <c r="C11311" s="45"/>
    </row>
    <row r="11312" spans="2:3">
      <c r="B11312" s="212"/>
      <c r="C11312" s="45"/>
    </row>
    <row r="11313" spans="2:3">
      <c r="B11313"/>
      <c r="C11313" s="45"/>
    </row>
    <row r="11314" spans="2:3">
      <c r="B11314"/>
      <c r="C11314" s="45"/>
    </row>
    <row r="11315" spans="2:3">
      <c r="B11315"/>
      <c r="C11315" s="45"/>
    </row>
    <row r="11316" spans="2:3">
      <c r="B11316"/>
      <c r="C11316" s="45"/>
    </row>
    <row r="11317" spans="2:3">
      <c r="B11317"/>
      <c r="C11317" s="45"/>
    </row>
    <row r="11318" spans="2:3">
      <c r="B11318"/>
      <c r="C11318" s="45"/>
    </row>
    <row r="11319" spans="2:3">
      <c r="B11319"/>
      <c r="C11319" s="45"/>
    </row>
    <row r="11320" spans="2:3">
      <c r="B11320"/>
      <c r="C11320" s="45"/>
    </row>
    <row r="11321" spans="2:3">
      <c r="B11321"/>
      <c r="C11321" s="45"/>
    </row>
    <row r="11322" spans="2:3">
      <c r="B11322" s="212"/>
      <c r="C11322" s="45"/>
    </row>
    <row r="11323" spans="2:3">
      <c r="B11323" s="212"/>
      <c r="C11323" s="45"/>
    </row>
    <row r="11324" spans="2:3">
      <c r="B11324" s="212"/>
      <c r="C11324" s="45"/>
    </row>
    <row r="11325" spans="2:3">
      <c r="B11325" s="212"/>
      <c r="C11325" s="45"/>
    </row>
    <row r="11326" spans="2:3">
      <c r="B11326" s="212"/>
      <c r="C11326" s="45"/>
    </row>
    <row r="11327" spans="2:3">
      <c r="B11327" s="212"/>
      <c r="C11327" s="45"/>
    </row>
    <row r="11328" spans="2:3">
      <c r="B11328" s="212"/>
      <c r="C11328" s="45"/>
    </row>
    <row r="11329" spans="2:3">
      <c r="B11329" s="212"/>
      <c r="C11329" s="45"/>
    </row>
    <row r="11330" spans="2:3">
      <c r="B11330" s="212"/>
      <c r="C11330" s="45"/>
    </row>
    <row r="11331" spans="2:3">
      <c r="B11331" s="212"/>
      <c r="C11331" s="45"/>
    </row>
    <row r="11332" spans="2:3">
      <c r="B11332" s="212"/>
      <c r="C11332" s="45"/>
    </row>
    <row r="11333" spans="2:3">
      <c r="B11333" s="212"/>
      <c r="C11333" s="45"/>
    </row>
    <row r="11334" spans="2:3">
      <c r="B11334" s="212"/>
      <c r="C11334" s="45"/>
    </row>
    <row r="11335" spans="2:3">
      <c r="B11335" s="212"/>
      <c r="C11335" s="45"/>
    </row>
    <row r="11336" spans="2:3">
      <c r="B11336" s="212"/>
      <c r="C11336" s="45"/>
    </row>
    <row r="11337" spans="2:3">
      <c r="B11337" s="212"/>
      <c r="C11337" s="45"/>
    </row>
    <row r="11338" spans="2:3">
      <c r="B11338" s="212"/>
      <c r="C11338" s="45"/>
    </row>
    <row r="11339" spans="2:3">
      <c r="B11339" s="212"/>
      <c r="C11339" s="45"/>
    </row>
    <row r="11340" spans="2:3">
      <c r="B11340" s="212"/>
      <c r="C11340" s="45"/>
    </row>
    <row r="11341" spans="2:3">
      <c r="B11341" s="212"/>
      <c r="C11341" s="45"/>
    </row>
    <row r="11342" spans="2:3">
      <c r="B11342"/>
      <c r="C11342" s="45"/>
    </row>
    <row r="11343" spans="2:3">
      <c r="B11343" s="212"/>
      <c r="C11343" s="45"/>
    </row>
    <row r="11344" spans="2:3">
      <c r="B11344" s="212"/>
      <c r="C11344" s="45"/>
    </row>
    <row r="11345" spans="2:3">
      <c r="B11345" s="212"/>
      <c r="C11345" s="45"/>
    </row>
    <row r="11346" spans="2:3">
      <c r="B11346" s="212"/>
      <c r="C11346" s="45"/>
    </row>
    <row r="11347" spans="2:3">
      <c r="B11347"/>
      <c r="C11347" s="45"/>
    </row>
    <row r="11348" spans="2:3">
      <c r="B11348"/>
      <c r="C11348" s="45"/>
    </row>
    <row r="11349" spans="2:3">
      <c r="B11349" s="212"/>
      <c r="C11349" s="45"/>
    </row>
    <row r="11350" spans="2:3">
      <c r="B11350" s="212"/>
      <c r="C11350" s="45"/>
    </row>
    <row r="11351" spans="2:3">
      <c r="B11351" s="212"/>
      <c r="C11351" s="45"/>
    </row>
    <row r="11352" spans="2:3">
      <c r="B11352" s="212"/>
      <c r="C11352" s="45"/>
    </row>
    <row r="11353" spans="2:3">
      <c r="B11353" s="212"/>
      <c r="C11353" s="45"/>
    </row>
    <row r="11354" spans="2:3">
      <c r="B11354" s="212"/>
      <c r="C11354" s="45"/>
    </row>
    <row r="11355" spans="2:3">
      <c r="B11355" s="212"/>
      <c r="C11355" s="45"/>
    </row>
    <row r="11356" spans="2:3">
      <c r="B11356" s="212"/>
      <c r="C11356" s="45"/>
    </row>
    <row r="11357" spans="2:3">
      <c r="B11357" s="212"/>
      <c r="C11357" s="45"/>
    </row>
    <row r="11358" spans="2:3">
      <c r="B11358" s="212"/>
      <c r="C11358" s="45"/>
    </row>
    <row r="11359" spans="2:3">
      <c r="B11359" s="212"/>
      <c r="C11359" s="45"/>
    </row>
    <row r="11360" spans="2:3">
      <c r="B11360" s="212"/>
      <c r="C11360" s="45"/>
    </row>
    <row r="11361" spans="2:3">
      <c r="B11361" s="212"/>
      <c r="C11361" s="45"/>
    </row>
    <row r="11362" spans="2:3">
      <c r="B11362" s="212"/>
      <c r="C11362" s="45"/>
    </row>
    <row r="11363" spans="2:3">
      <c r="B11363" s="212"/>
      <c r="C11363" s="45"/>
    </row>
    <row r="11364" spans="2:3">
      <c r="B11364" s="212"/>
      <c r="C11364" s="45"/>
    </row>
    <row r="11365" spans="2:3">
      <c r="B11365" s="212"/>
      <c r="C11365" s="45"/>
    </row>
    <row r="11366" spans="2:3">
      <c r="B11366" s="212"/>
      <c r="C11366" s="45"/>
    </row>
    <row r="11367" spans="2:3">
      <c r="B11367" s="212"/>
      <c r="C11367" s="45"/>
    </row>
    <row r="11368" spans="2:3">
      <c r="B11368" s="212"/>
      <c r="C11368" s="45"/>
    </row>
    <row r="11369" spans="2:3">
      <c r="B11369" s="212"/>
      <c r="C11369" s="45"/>
    </row>
    <row r="11370" spans="2:3">
      <c r="B11370" s="212"/>
      <c r="C11370" s="45"/>
    </row>
    <row r="11371" spans="2:3">
      <c r="B11371" s="212"/>
      <c r="C11371" s="45"/>
    </row>
    <row r="11372" spans="2:3">
      <c r="B11372" s="212"/>
      <c r="C11372" s="45"/>
    </row>
    <row r="11373" spans="2:3">
      <c r="B11373" s="212"/>
      <c r="C11373" s="45"/>
    </row>
    <row r="11374" spans="2:3">
      <c r="B11374" s="212"/>
      <c r="C11374" s="45"/>
    </row>
    <row r="11375" spans="2:3">
      <c r="B11375" s="212"/>
      <c r="C11375" s="45"/>
    </row>
    <row r="11376" spans="2:3">
      <c r="B11376" s="212"/>
      <c r="C11376" s="45"/>
    </row>
    <row r="11377" spans="2:3">
      <c r="B11377" s="212"/>
      <c r="C11377" s="45"/>
    </row>
    <row r="11378" spans="2:3">
      <c r="B11378" s="212"/>
      <c r="C11378" s="45"/>
    </row>
    <row r="11379" spans="2:3">
      <c r="B11379" s="212"/>
      <c r="C11379" s="45"/>
    </row>
    <row r="11380" spans="2:3">
      <c r="B11380" s="212"/>
      <c r="C11380" s="45"/>
    </row>
    <row r="11381" spans="2:3">
      <c r="B11381" s="212"/>
      <c r="C11381" s="45"/>
    </row>
    <row r="11382" spans="2:3">
      <c r="B11382" s="212"/>
      <c r="C11382" s="45"/>
    </row>
    <row r="11383" spans="2:3">
      <c r="B11383"/>
      <c r="C11383" s="45"/>
    </row>
    <row r="11384" spans="2:3">
      <c r="B11384" s="212"/>
      <c r="C11384" s="45"/>
    </row>
    <row r="11385" spans="2:3">
      <c r="B11385" s="212"/>
      <c r="C11385" s="45"/>
    </row>
    <row r="11386" spans="2:3">
      <c r="B11386" s="212"/>
      <c r="C11386" s="45"/>
    </row>
    <row r="11387" spans="2:3">
      <c r="B11387" s="212"/>
      <c r="C11387" s="45"/>
    </row>
    <row r="11388" spans="2:3">
      <c r="B11388" s="212"/>
      <c r="C11388" s="45"/>
    </row>
    <row r="11389" spans="2:3">
      <c r="B11389" s="212"/>
      <c r="C11389" s="45"/>
    </row>
    <row r="11390" spans="2:3">
      <c r="B11390" s="212"/>
      <c r="C11390" s="45"/>
    </row>
    <row r="11391" spans="2:3">
      <c r="B11391" s="212"/>
      <c r="C11391" s="45"/>
    </row>
    <row r="11392" spans="2:3">
      <c r="B11392" s="212"/>
      <c r="C11392" s="45"/>
    </row>
    <row r="11393" spans="2:3">
      <c r="B11393" s="212"/>
      <c r="C11393" s="45"/>
    </row>
    <row r="11394" spans="2:3">
      <c r="B11394" s="212"/>
      <c r="C11394" s="45"/>
    </row>
    <row r="11395" spans="2:3">
      <c r="B11395"/>
      <c r="C11395" s="45"/>
    </row>
    <row r="11396" spans="2:3">
      <c r="B11396" s="212"/>
      <c r="C11396" s="45"/>
    </row>
    <row r="11397" spans="2:3">
      <c r="B11397" s="212"/>
      <c r="C11397" s="45"/>
    </row>
    <row r="11398" spans="2:3">
      <c r="B11398" s="212"/>
      <c r="C11398" s="45"/>
    </row>
    <row r="11399" spans="2:3">
      <c r="B11399" s="212"/>
      <c r="C11399" s="45"/>
    </row>
    <row r="11400" spans="2:3">
      <c r="B11400" s="212"/>
      <c r="C11400" s="45"/>
    </row>
    <row r="11401" spans="2:3">
      <c r="B11401" s="212"/>
      <c r="C11401" s="45"/>
    </row>
    <row r="11402" spans="2:3">
      <c r="B11402" s="212"/>
      <c r="C11402" s="45"/>
    </row>
    <row r="11403" spans="2:3">
      <c r="B11403" s="212"/>
      <c r="C11403" s="45"/>
    </row>
    <row r="11404" spans="2:3">
      <c r="B11404" s="212"/>
      <c r="C11404" s="45"/>
    </row>
    <row r="11405" spans="2:3">
      <c r="B11405" s="212"/>
      <c r="C11405" s="45"/>
    </row>
    <row r="11406" spans="2:3">
      <c r="B11406"/>
      <c r="C11406" s="45"/>
    </row>
    <row r="11407" spans="2:3">
      <c r="B11407" s="212"/>
      <c r="C11407" s="45"/>
    </row>
    <row r="11408" spans="2:3">
      <c r="B11408" s="212"/>
      <c r="C11408" s="45"/>
    </row>
    <row r="11409" spans="2:3">
      <c r="B11409" s="212"/>
      <c r="C11409" s="45"/>
    </row>
    <row r="11410" spans="2:3">
      <c r="B11410" s="212"/>
      <c r="C11410" s="45"/>
    </row>
    <row r="11411" spans="2:3">
      <c r="B11411" s="212"/>
      <c r="C11411" s="45"/>
    </row>
    <row r="11412" spans="2:3">
      <c r="B11412" s="212"/>
      <c r="C11412" s="45"/>
    </row>
    <row r="11413" spans="2:3">
      <c r="B11413"/>
      <c r="C11413" s="45"/>
    </row>
    <row r="11414" spans="2:3">
      <c r="B11414" s="212"/>
      <c r="C11414" s="45"/>
    </row>
    <row r="11415" spans="2:3">
      <c r="B11415"/>
      <c r="C11415" s="45"/>
    </row>
    <row r="11416" spans="2:3">
      <c r="B11416" s="212"/>
      <c r="C11416" s="45"/>
    </row>
    <row r="11417" spans="2:3">
      <c r="B11417" s="212"/>
      <c r="C11417" s="45"/>
    </row>
    <row r="11418" spans="2:3">
      <c r="B11418" s="212"/>
      <c r="C11418" s="45"/>
    </row>
    <row r="11419" spans="2:3">
      <c r="B11419" s="212"/>
      <c r="C11419" s="45"/>
    </row>
    <row r="11420" spans="2:3">
      <c r="B11420" s="212"/>
      <c r="C11420" s="45"/>
    </row>
    <row r="11421" spans="2:3">
      <c r="B11421" s="212"/>
      <c r="C11421" s="45"/>
    </row>
    <row r="11422" spans="2:3">
      <c r="B11422" s="212"/>
      <c r="C11422" s="45"/>
    </row>
    <row r="11423" spans="2:3">
      <c r="B11423" s="212"/>
      <c r="C11423" s="45"/>
    </row>
    <row r="11424" spans="2:3">
      <c r="B11424" s="212"/>
      <c r="C11424" s="45"/>
    </row>
    <row r="11425" spans="2:3">
      <c r="B11425"/>
      <c r="C11425" s="45"/>
    </row>
    <row r="11426" spans="2:3">
      <c r="B11426" s="212"/>
      <c r="C11426" s="45"/>
    </row>
    <row r="11427" spans="2:3">
      <c r="B11427" s="212"/>
      <c r="C11427" s="45"/>
    </row>
    <row r="11428" spans="2:3">
      <c r="B11428" s="212"/>
      <c r="C11428" s="45"/>
    </row>
    <row r="11429" spans="2:3">
      <c r="B11429" s="212"/>
      <c r="C11429" s="45"/>
    </row>
    <row r="11430" spans="2:3">
      <c r="B11430" s="212"/>
      <c r="C11430" s="45"/>
    </row>
    <row r="11431" spans="2:3">
      <c r="B11431"/>
      <c r="C11431" s="45"/>
    </row>
    <row r="11432" spans="2:3">
      <c r="B11432" s="212"/>
      <c r="C11432" s="45"/>
    </row>
    <row r="11433" spans="2:3">
      <c r="B11433" s="212"/>
      <c r="C11433" s="45"/>
    </row>
    <row r="11434" spans="2:3">
      <c r="B11434" s="212"/>
      <c r="C11434" s="45"/>
    </row>
    <row r="11435" spans="2:3">
      <c r="B11435" s="212"/>
      <c r="C11435" s="45"/>
    </row>
    <row r="11436" spans="2:3">
      <c r="B11436" s="212"/>
      <c r="C11436" s="45"/>
    </row>
    <row r="11437" spans="2:3">
      <c r="B11437" s="212"/>
      <c r="C11437" s="45"/>
    </row>
    <row r="11438" spans="2:3">
      <c r="B11438" s="212"/>
      <c r="C11438" s="45"/>
    </row>
    <row r="11439" spans="2:3">
      <c r="B11439" s="212"/>
      <c r="C11439" s="45"/>
    </row>
    <row r="11440" spans="2:3">
      <c r="B11440" s="212"/>
      <c r="C11440" s="45"/>
    </row>
    <row r="11441" spans="2:3">
      <c r="B11441" s="212"/>
      <c r="C11441" s="45"/>
    </row>
    <row r="11442" spans="2:3">
      <c r="B11442" s="212"/>
      <c r="C11442" s="45"/>
    </row>
    <row r="11443" spans="2:3">
      <c r="B11443" s="212"/>
      <c r="C11443" s="45"/>
    </row>
    <row r="11444" spans="2:3">
      <c r="B11444" s="212"/>
      <c r="C11444" s="45"/>
    </row>
    <row r="11445" spans="2:3">
      <c r="B11445" s="212"/>
      <c r="C11445" s="45"/>
    </row>
    <row r="11446" spans="2:3">
      <c r="B11446" s="212"/>
      <c r="C11446" s="45"/>
    </row>
    <row r="11447" spans="2:3">
      <c r="B11447" s="212"/>
      <c r="C11447" s="45"/>
    </row>
    <row r="11448" spans="2:3">
      <c r="B11448" s="212"/>
      <c r="C11448" s="45"/>
    </row>
    <row r="11449" spans="2:3">
      <c r="B11449" s="212"/>
      <c r="C11449" s="45"/>
    </row>
    <row r="11450" spans="2:3">
      <c r="B11450" s="212"/>
      <c r="C11450" s="45"/>
    </row>
    <row r="11451" spans="2:3">
      <c r="B11451" s="212"/>
      <c r="C11451" s="45"/>
    </row>
    <row r="11452" spans="2:3">
      <c r="B11452" s="212"/>
      <c r="C11452" s="45"/>
    </row>
    <row r="11453" spans="2:3">
      <c r="B11453" s="212"/>
      <c r="C11453" s="45"/>
    </row>
    <row r="11454" spans="2:3">
      <c r="B11454" s="212"/>
      <c r="C11454" s="45"/>
    </row>
    <row r="11455" spans="2:3">
      <c r="B11455" s="212"/>
      <c r="C11455" s="45"/>
    </row>
    <row r="11456" spans="2:3">
      <c r="B11456" s="212"/>
      <c r="C11456" s="45"/>
    </row>
    <row r="11457" spans="2:3">
      <c r="B11457" s="212"/>
      <c r="C11457" s="45"/>
    </row>
    <row r="11458" spans="2:3">
      <c r="B11458" s="212"/>
      <c r="C11458" s="45"/>
    </row>
    <row r="11459" spans="2:3">
      <c r="B11459" s="212"/>
      <c r="C11459" s="45"/>
    </row>
    <row r="11460" spans="2:3">
      <c r="B11460" s="212"/>
      <c r="C11460" s="45"/>
    </row>
    <row r="11461" spans="2:3">
      <c r="B11461" s="212"/>
      <c r="C11461" s="45"/>
    </row>
    <row r="11462" spans="2:3">
      <c r="B11462" s="212"/>
      <c r="C11462" s="45"/>
    </row>
    <row r="11463" spans="2:3">
      <c r="B11463" s="212"/>
      <c r="C11463" s="45"/>
    </row>
    <row r="11464" spans="2:3">
      <c r="B11464" s="212"/>
      <c r="C11464" s="45"/>
    </row>
    <row r="11465" spans="2:3">
      <c r="B11465" s="212"/>
      <c r="C11465" s="45"/>
    </row>
    <row r="11466" spans="2:3">
      <c r="B11466" s="212"/>
      <c r="C11466" s="45"/>
    </row>
    <row r="11467" spans="2:3">
      <c r="B11467"/>
      <c r="C11467" s="45"/>
    </row>
    <row r="11468" spans="2:3">
      <c r="B11468" s="212"/>
      <c r="C11468" s="45"/>
    </row>
    <row r="11469" spans="2:3">
      <c r="B11469" s="212"/>
      <c r="C11469" s="45"/>
    </row>
    <row r="11470" spans="2:3">
      <c r="B11470" s="212"/>
      <c r="C11470" s="45"/>
    </row>
    <row r="11471" spans="2:3">
      <c r="B11471" s="212"/>
      <c r="C11471" s="45"/>
    </row>
    <row r="11472" spans="2:3">
      <c r="B11472" s="212"/>
      <c r="C11472" s="45"/>
    </row>
    <row r="11473" spans="2:3">
      <c r="B11473" s="212"/>
      <c r="C11473" s="45"/>
    </row>
    <row r="11474" spans="2:3">
      <c r="B11474" s="212"/>
      <c r="C11474" s="45"/>
    </row>
    <row r="11475" spans="2:3">
      <c r="B11475" s="212"/>
      <c r="C11475" s="45"/>
    </row>
    <row r="11476" spans="2:3">
      <c r="B11476" s="212"/>
      <c r="C11476" s="45"/>
    </row>
    <row r="11477" spans="2:3">
      <c r="B11477" s="212"/>
      <c r="C11477" s="45"/>
    </row>
    <row r="11478" spans="2:3">
      <c r="B11478" s="212"/>
      <c r="C11478" s="45"/>
    </row>
    <row r="11479" spans="2:3">
      <c r="B11479"/>
      <c r="C11479" s="45"/>
    </row>
    <row r="11480" spans="2:3">
      <c r="B11480" s="212"/>
      <c r="C11480" s="45"/>
    </row>
    <row r="11481" spans="2:3">
      <c r="B11481" s="212"/>
      <c r="C11481" s="45"/>
    </row>
    <row r="11482" spans="2:3">
      <c r="B11482" s="212"/>
      <c r="C11482" s="45"/>
    </row>
    <row r="11483" spans="2:3">
      <c r="B11483" s="212"/>
      <c r="C11483" s="45"/>
    </row>
    <row r="11484" spans="2:3">
      <c r="B11484" s="212"/>
      <c r="C11484" s="45"/>
    </row>
    <row r="11485" spans="2:3">
      <c r="B11485" s="212"/>
      <c r="C11485" s="45"/>
    </row>
    <row r="11486" spans="2:3">
      <c r="B11486" s="212"/>
      <c r="C11486" s="45"/>
    </row>
    <row r="11487" spans="2:3">
      <c r="B11487" s="212"/>
      <c r="C11487" s="45"/>
    </row>
    <row r="11488" spans="2:3">
      <c r="B11488" s="212"/>
      <c r="C11488" s="45"/>
    </row>
    <row r="11489" spans="2:3">
      <c r="B11489" s="212"/>
      <c r="C11489" s="45"/>
    </row>
    <row r="11490" spans="2:3">
      <c r="B11490" s="212"/>
      <c r="C11490" s="45"/>
    </row>
    <row r="11491" spans="2:3">
      <c r="B11491" s="212"/>
      <c r="C11491" s="45"/>
    </row>
    <row r="11492" spans="2:3">
      <c r="B11492" s="212"/>
      <c r="C11492" s="45"/>
    </row>
    <row r="11493" spans="2:3">
      <c r="B11493" s="212"/>
      <c r="C11493" s="45"/>
    </row>
    <row r="11494" spans="2:3">
      <c r="B11494" s="212"/>
      <c r="C11494" s="45"/>
    </row>
    <row r="11495" spans="2:3">
      <c r="B11495" s="212"/>
      <c r="C11495" s="45"/>
    </row>
    <row r="11496" spans="2:3">
      <c r="B11496" s="212"/>
      <c r="C11496" s="45"/>
    </row>
    <row r="11497" spans="2:3">
      <c r="B11497" s="212"/>
      <c r="C11497" s="45"/>
    </row>
    <row r="11498" spans="2:3">
      <c r="B11498" s="212"/>
      <c r="C11498" s="45"/>
    </row>
    <row r="11499" spans="2:3">
      <c r="B11499" s="212"/>
      <c r="C11499" s="45"/>
    </row>
    <row r="11500" spans="2:3">
      <c r="B11500"/>
      <c r="C11500" s="45"/>
    </row>
    <row r="11501" spans="2:3">
      <c r="B11501" s="212"/>
      <c r="C11501" s="45"/>
    </row>
    <row r="11502" spans="2:3">
      <c r="B11502" s="212"/>
      <c r="C11502" s="45"/>
    </row>
    <row r="11503" spans="2:3">
      <c r="B11503"/>
      <c r="C11503" s="45"/>
    </row>
    <row r="11504" spans="2:3">
      <c r="B11504"/>
      <c r="C11504" s="45"/>
    </row>
    <row r="11505" spans="2:3">
      <c r="B11505"/>
      <c r="C11505" s="45"/>
    </row>
    <row r="11506" spans="2:3">
      <c r="B11506"/>
      <c r="C11506" s="45"/>
    </row>
    <row r="11507" spans="2:3">
      <c r="B11507"/>
      <c r="C11507" s="45"/>
    </row>
    <row r="11508" spans="2:3">
      <c r="B11508"/>
      <c r="C11508" s="45"/>
    </row>
    <row r="11509" spans="2:3">
      <c r="B11509"/>
      <c r="C11509" s="45"/>
    </row>
    <row r="11510" spans="2:3">
      <c r="B11510"/>
      <c r="C11510" s="45"/>
    </row>
    <row r="11511" spans="2:3">
      <c r="B11511"/>
      <c r="C11511" s="45"/>
    </row>
    <row r="11512" spans="2:3">
      <c r="B11512"/>
      <c r="C11512" s="45"/>
    </row>
    <row r="11513" spans="2:3">
      <c r="B11513"/>
      <c r="C11513" s="45"/>
    </row>
    <row r="11514" spans="2:3">
      <c r="B11514"/>
      <c r="C11514" s="45"/>
    </row>
    <row r="11515" spans="2:3">
      <c r="B11515"/>
      <c r="C11515" s="45"/>
    </row>
    <row r="11516" spans="2:3">
      <c r="B11516"/>
      <c r="C11516" s="45"/>
    </row>
    <row r="11517" spans="2:3">
      <c r="B11517"/>
      <c r="C11517" s="45"/>
    </row>
    <row r="11518" spans="2:3">
      <c r="B11518"/>
      <c r="C11518" s="45"/>
    </row>
    <row r="11519" spans="2:3">
      <c r="B11519"/>
      <c r="C11519" s="45"/>
    </row>
    <row r="11520" spans="2:3">
      <c r="B11520"/>
      <c r="C11520" s="45"/>
    </row>
    <row r="11521" spans="2:3">
      <c r="B11521"/>
      <c r="C11521" s="45"/>
    </row>
    <row r="11522" spans="2:3">
      <c r="B11522"/>
      <c r="C11522" s="45"/>
    </row>
    <row r="11523" spans="2:3">
      <c r="B11523"/>
      <c r="C11523" s="45"/>
    </row>
    <row r="11524" spans="2:3">
      <c r="B11524"/>
      <c r="C11524" s="45"/>
    </row>
    <row r="11525" spans="2:3">
      <c r="B11525"/>
      <c r="C11525" s="45"/>
    </row>
    <row r="11526" spans="2:3">
      <c r="B11526"/>
      <c r="C11526" s="45"/>
    </row>
    <row r="11527" spans="2:3">
      <c r="B11527"/>
      <c r="C11527" s="45"/>
    </row>
    <row r="11528" spans="2:3">
      <c r="B11528"/>
      <c r="C11528" s="45"/>
    </row>
    <row r="11529" spans="2:3">
      <c r="B11529"/>
      <c r="C11529" s="45"/>
    </row>
    <row r="11530" spans="2:3">
      <c r="B11530"/>
      <c r="C11530" s="45"/>
    </row>
    <row r="11531" spans="2:3">
      <c r="B11531"/>
      <c r="C11531" s="45"/>
    </row>
    <row r="11532" spans="2:3">
      <c r="B11532"/>
      <c r="C11532" s="45"/>
    </row>
    <row r="11533" spans="2:3">
      <c r="B11533"/>
      <c r="C11533" s="45"/>
    </row>
    <row r="11534" spans="2:3">
      <c r="B11534"/>
      <c r="C11534" s="45"/>
    </row>
    <row r="11535" spans="2:3">
      <c r="B11535"/>
      <c r="C11535" s="45"/>
    </row>
    <row r="11536" spans="2:3">
      <c r="B11536"/>
      <c r="C11536" s="45"/>
    </row>
    <row r="11537" spans="2:3">
      <c r="B11537"/>
      <c r="C11537" s="45"/>
    </row>
    <row r="11538" spans="2:3">
      <c r="B11538"/>
      <c r="C11538" s="45"/>
    </row>
    <row r="11539" spans="2:3">
      <c r="B11539"/>
      <c r="C11539" s="45"/>
    </row>
    <row r="11540" spans="2:3">
      <c r="B11540"/>
      <c r="C11540" s="45"/>
    </row>
    <row r="11541" spans="2:3">
      <c r="B11541"/>
      <c r="C11541" s="45"/>
    </row>
    <row r="11542" spans="2:3">
      <c r="B11542"/>
      <c r="C11542" s="45"/>
    </row>
    <row r="11543" spans="2:3">
      <c r="B11543"/>
      <c r="C11543" s="45"/>
    </row>
    <row r="11544" spans="2:3">
      <c r="B11544"/>
      <c r="C11544" s="45"/>
    </row>
    <row r="11545" spans="2:3">
      <c r="B11545"/>
      <c r="C11545" s="45"/>
    </row>
    <row r="11546" spans="2:3">
      <c r="B11546"/>
      <c r="C11546" s="45"/>
    </row>
    <row r="11547" spans="2:3">
      <c r="B11547"/>
      <c r="C11547" s="45"/>
    </row>
    <row r="11548" spans="2:3">
      <c r="B11548"/>
      <c r="C11548" s="45"/>
    </row>
    <row r="11549" spans="2:3">
      <c r="B11549"/>
      <c r="C11549" s="45"/>
    </row>
    <row r="11550" spans="2:3">
      <c r="B11550"/>
      <c r="C11550" s="45"/>
    </row>
    <row r="11551" spans="2:3">
      <c r="B11551"/>
      <c r="C11551" s="45"/>
    </row>
    <row r="11552" spans="2:3">
      <c r="B11552"/>
      <c r="C11552" s="45"/>
    </row>
    <row r="11553" spans="2:3">
      <c r="B11553"/>
      <c r="C11553" s="45"/>
    </row>
    <row r="11554" spans="2:3">
      <c r="B11554"/>
      <c r="C11554" s="45"/>
    </row>
    <row r="11555" spans="2:3">
      <c r="B11555"/>
      <c r="C11555" s="45"/>
    </row>
    <row r="11556" spans="2:3">
      <c r="B11556"/>
      <c r="C11556" s="45"/>
    </row>
    <row r="11557" spans="2:3">
      <c r="B11557"/>
      <c r="C11557" s="45"/>
    </row>
    <row r="11558" spans="2:3">
      <c r="B11558"/>
      <c r="C11558" s="45"/>
    </row>
    <row r="11559" spans="2:3">
      <c r="B11559"/>
      <c r="C11559" s="45"/>
    </row>
    <row r="11560" spans="2:3">
      <c r="B11560"/>
      <c r="C11560" s="45"/>
    </row>
    <row r="11561" spans="2:3">
      <c r="B11561"/>
      <c r="C11561" s="45"/>
    </row>
    <row r="11562" spans="2:3">
      <c r="B11562"/>
      <c r="C11562" s="45"/>
    </row>
    <row r="11563" spans="2:3">
      <c r="B11563"/>
      <c r="C11563" s="45"/>
    </row>
    <row r="11564" spans="2:3">
      <c r="B11564"/>
      <c r="C11564" s="45"/>
    </row>
    <row r="11565" spans="2:3">
      <c r="B11565"/>
      <c r="C11565" s="45"/>
    </row>
    <row r="11566" spans="2:3">
      <c r="B11566"/>
      <c r="C11566" s="45"/>
    </row>
    <row r="11567" spans="2:3">
      <c r="B11567"/>
      <c r="C11567" s="45"/>
    </row>
    <row r="11568" spans="2:3">
      <c r="B11568"/>
      <c r="C11568" s="45"/>
    </row>
    <row r="11569" spans="2:3">
      <c r="B11569"/>
      <c r="C11569" s="45"/>
    </row>
    <row r="11570" spans="2:3">
      <c r="B11570"/>
      <c r="C11570" s="45"/>
    </row>
    <row r="11571" spans="2:3">
      <c r="B11571"/>
      <c r="C11571" s="45"/>
    </row>
    <row r="11572" spans="2:3">
      <c r="B11572"/>
      <c r="C11572" s="45"/>
    </row>
    <row r="11573" spans="2:3">
      <c r="B11573"/>
      <c r="C11573" s="45"/>
    </row>
    <row r="11574" spans="2:3">
      <c r="B11574"/>
      <c r="C11574" s="45"/>
    </row>
    <row r="11575" spans="2:3">
      <c r="B11575"/>
      <c r="C11575" s="45"/>
    </row>
    <row r="11576" spans="2:3">
      <c r="B11576"/>
      <c r="C11576" s="45"/>
    </row>
    <row r="11577" spans="2:3">
      <c r="B11577"/>
      <c r="C11577" s="45"/>
    </row>
    <row r="11578" spans="2:3">
      <c r="B11578"/>
      <c r="C11578" s="45"/>
    </row>
    <row r="11579" spans="2:3">
      <c r="B11579"/>
      <c r="C11579" s="45"/>
    </row>
    <row r="11580" spans="2:3">
      <c r="B11580"/>
      <c r="C11580" s="45"/>
    </row>
    <row r="11581" spans="2:3">
      <c r="B11581"/>
      <c r="C11581" s="45"/>
    </row>
    <row r="11582" spans="2:3">
      <c r="B11582"/>
      <c r="C11582" s="45"/>
    </row>
    <row r="11583" spans="2:3">
      <c r="B11583"/>
      <c r="C11583" s="45"/>
    </row>
    <row r="11584" spans="2:3">
      <c r="B11584"/>
      <c r="C11584" s="45"/>
    </row>
    <row r="11585" spans="2:3">
      <c r="B11585"/>
      <c r="C11585" s="45"/>
    </row>
    <row r="11586" spans="2:3">
      <c r="B11586"/>
      <c r="C11586" s="45"/>
    </row>
    <row r="11587" spans="2:3">
      <c r="B11587"/>
      <c r="C11587" s="45"/>
    </row>
    <row r="11588" spans="2:3">
      <c r="B11588"/>
      <c r="C11588" s="45"/>
    </row>
    <row r="11589" spans="2:3">
      <c r="B11589"/>
      <c r="C11589" s="45"/>
    </row>
    <row r="11590" spans="2:3">
      <c r="B11590"/>
      <c r="C11590" s="45"/>
    </row>
    <row r="11591" spans="2:3">
      <c r="B11591"/>
      <c r="C11591" s="45"/>
    </row>
    <row r="11592" spans="2:3">
      <c r="B11592"/>
      <c r="C11592" s="45"/>
    </row>
    <row r="11593" spans="2:3">
      <c r="B11593"/>
      <c r="C11593" s="45"/>
    </row>
    <row r="11594" spans="2:3">
      <c r="B11594"/>
      <c r="C11594" s="45"/>
    </row>
    <row r="11595" spans="2:3">
      <c r="B11595"/>
      <c r="C11595" s="45"/>
    </row>
    <row r="11596" spans="2:3">
      <c r="B11596"/>
      <c r="C11596" s="45"/>
    </row>
    <row r="11597" spans="2:3">
      <c r="B11597"/>
      <c r="C11597" s="45"/>
    </row>
    <row r="11598" spans="2:3">
      <c r="B11598"/>
      <c r="C11598" s="45"/>
    </row>
    <row r="11599" spans="2:3">
      <c r="B11599"/>
      <c r="C11599" s="45"/>
    </row>
    <row r="11600" spans="2:3">
      <c r="B11600"/>
      <c r="C11600" s="45"/>
    </row>
    <row r="11601" spans="2:3">
      <c r="B11601"/>
      <c r="C11601" s="45"/>
    </row>
    <row r="11602" spans="2:3">
      <c r="B11602"/>
      <c r="C11602" s="45"/>
    </row>
    <row r="11603" spans="2:3">
      <c r="B11603"/>
      <c r="C11603" s="45"/>
    </row>
    <row r="11604" spans="2:3">
      <c r="B11604"/>
      <c r="C11604" s="45"/>
    </row>
    <row r="11605" spans="2:3">
      <c r="B11605"/>
      <c r="C11605" s="45"/>
    </row>
    <row r="11606" spans="2:3">
      <c r="B11606"/>
      <c r="C11606" s="45"/>
    </row>
    <row r="11607" spans="2:3">
      <c r="B11607"/>
      <c r="C11607" s="45"/>
    </row>
    <row r="11608" spans="2:3">
      <c r="B11608"/>
      <c r="C11608" s="45"/>
    </row>
    <row r="11609" spans="2:3">
      <c r="B11609"/>
      <c r="C11609" s="45"/>
    </row>
    <row r="11610" spans="2:3">
      <c r="B11610"/>
      <c r="C11610" s="45"/>
    </row>
    <row r="11611" spans="2:3">
      <c r="B11611"/>
      <c r="C11611" s="45"/>
    </row>
    <row r="11612" spans="2:3">
      <c r="B11612"/>
      <c r="C11612" s="45"/>
    </row>
    <row r="11613" spans="2:3">
      <c r="B11613"/>
      <c r="C11613" s="45"/>
    </row>
    <row r="11614" spans="2:3">
      <c r="B11614"/>
      <c r="C11614" s="45"/>
    </row>
    <row r="11615" spans="2:3">
      <c r="B11615"/>
      <c r="C11615" s="45"/>
    </row>
    <row r="11616" spans="2:3">
      <c r="B11616"/>
      <c r="C11616" s="45"/>
    </row>
    <row r="11617" spans="2:3">
      <c r="B11617"/>
      <c r="C11617" s="45"/>
    </row>
    <row r="11618" spans="2:3">
      <c r="B11618"/>
      <c r="C11618" s="45"/>
    </row>
    <row r="11619" spans="2:3">
      <c r="B11619"/>
      <c r="C11619" s="45"/>
    </row>
    <row r="11620" spans="2:3">
      <c r="B11620"/>
      <c r="C11620" s="45"/>
    </row>
    <row r="11621" spans="2:3">
      <c r="B11621"/>
      <c r="C11621" s="45"/>
    </row>
    <row r="11622" spans="2:3">
      <c r="B11622"/>
      <c r="C11622" s="45"/>
    </row>
    <row r="11623" spans="2:3">
      <c r="B11623"/>
      <c r="C11623" s="45"/>
    </row>
    <row r="11624" spans="2:3">
      <c r="B11624"/>
      <c r="C11624" s="45"/>
    </row>
    <row r="11625" spans="2:3">
      <c r="B11625"/>
      <c r="C11625" s="45"/>
    </row>
    <row r="11626" spans="2:3">
      <c r="B11626"/>
      <c r="C11626" s="45"/>
    </row>
    <row r="11627" spans="2:3">
      <c r="B11627"/>
      <c r="C11627" s="45"/>
    </row>
    <row r="11628" spans="2:3">
      <c r="B11628"/>
      <c r="C11628" s="45"/>
    </row>
    <row r="11629" spans="2:3">
      <c r="B11629"/>
      <c r="C11629" s="45"/>
    </row>
    <row r="11630" spans="2:3">
      <c r="B11630"/>
      <c r="C11630" s="45"/>
    </row>
    <row r="11631" spans="2:3">
      <c r="B11631"/>
      <c r="C11631" s="45"/>
    </row>
    <row r="11632" spans="2:3">
      <c r="B11632"/>
      <c r="C11632" s="45"/>
    </row>
    <row r="11633" spans="2:3">
      <c r="B11633"/>
      <c r="C11633" s="45"/>
    </row>
    <row r="11634" spans="2:3">
      <c r="B11634"/>
      <c r="C11634" s="45"/>
    </row>
    <row r="11635" spans="2:3">
      <c r="B11635"/>
      <c r="C11635" s="45"/>
    </row>
    <row r="11636" spans="2:3">
      <c r="B11636"/>
      <c r="C11636" s="45"/>
    </row>
    <row r="11637" spans="2:3">
      <c r="B11637"/>
      <c r="C11637" s="45"/>
    </row>
    <row r="11638" spans="2:3">
      <c r="B11638"/>
      <c r="C11638" s="45"/>
    </row>
    <row r="11639" spans="2:3">
      <c r="B11639"/>
      <c r="C11639" s="45"/>
    </row>
    <row r="11640" spans="2:3">
      <c r="B11640"/>
      <c r="C11640" s="45"/>
    </row>
    <row r="11641" spans="2:3">
      <c r="B11641"/>
      <c r="C11641" s="45"/>
    </row>
    <row r="11642" spans="2:3">
      <c r="B11642"/>
      <c r="C11642" s="45"/>
    </row>
    <row r="11643" spans="2:3">
      <c r="B11643"/>
      <c r="C11643" s="45"/>
    </row>
    <row r="11644" spans="2:3">
      <c r="B11644"/>
      <c r="C11644" s="45"/>
    </row>
    <row r="11645" spans="2:3">
      <c r="B11645"/>
      <c r="C11645" s="45"/>
    </row>
    <row r="11646" spans="2:3">
      <c r="B11646"/>
      <c r="C11646" s="45"/>
    </row>
    <row r="11647" spans="2:3">
      <c r="B11647"/>
      <c r="C11647" s="45"/>
    </row>
    <row r="11648" spans="2:3">
      <c r="B11648"/>
      <c r="C11648" s="45"/>
    </row>
    <row r="11649" spans="2:3">
      <c r="B11649"/>
      <c r="C11649" s="45"/>
    </row>
    <row r="11650" spans="2:3">
      <c r="B11650"/>
      <c r="C11650" s="45"/>
    </row>
    <row r="11651" spans="2:3">
      <c r="B11651"/>
      <c r="C11651" s="45"/>
    </row>
    <row r="11652" spans="2:3">
      <c r="B11652"/>
      <c r="C11652" s="45"/>
    </row>
    <row r="11653" spans="2:3">
      <c r="B11653"/>
      <c r="C11653" s="45"/>
    </row>
    <row r="11654" spans="2:3">
      <c r="B11654"/>
      <c r="C11654" s="45"/>
    </row>
    <row r="11655" spans="2:3">
      <c r="B11655"/>
      <c r="C11655" s="45"/>
    </row>
    <row r="11656" spans="2:3">
      <c r="B11656"/>
      <c r="C11656" s="45"/>
    </row>
    <row r="11657" spans="2:3">
      <c r="B11657"/>
      <c r="C11657" s="45"/>
    </row>
    <row r="11658" spans="2:3">
      <c r="B11658"/>
      <c r="C11658" s="45"/>
    </row>
    <row r="11659" spans="2:3">
      <c r="B11659"/>
      <c r="C11659" s="45"/>
    </row>
    <row r="11660" spans="2:3">
      <c r="B11660"/>
      <c r="C11660" s="45"/>
    </row>
    <row r="11661" spans="2:3">
      <c r="B11661"/>
      <c r="C11661" s="45"/>
    </row>
    <row r="11662" spans="2:3">
      <c r="B11662"/>
      <c r="C11662" s="45"/>
    </row>
    <row r="11663" spans="2:3">
      <c r="B11663"/>
      <c r="C11663" s="45"/>
    </row>
    <row r="11664" spans="2:3">
      <c r="B11664"/>
      <c r="C11664" s="45"/>
    </row>
    <row r="11665" spans="2:3">
      <c r="B11665"/>
      <c r="C11665" s="45"/>
    </row>
    <row r="11666" spans="2:3">
      <c r="B11666"/>
      <c r="C11666" s="45"/>
    </row>
    <row r="11667" spans="2:3">
      <c r="B11667"/>
      <c r="C11667" s="45"/>
    </row>
    <row r="11668" spans="2:3">
      <c r="B11668"/>
      <c r="C11668" s="45"/>
    </row>
    <row r="11669" spans="2:3">
      <c r="B11669"/>
      <c r="C11669" s="45"/>
    </row>
    <row r="11670" spans="2:3">
      <c r="B11670"/>
      <c r="C11670" s="45"/>
    </row>
    <row r="11671" spans="2:3">
      <c r="B11671"/>
      <c r="C11671" s="45"/>
    </row>
    <row r="11672" spans="2:3">
      <c r="B11672"/>
      <c r="C11672" s="45"/>
    </row>
    <row r="11673" spans="2:3">
      <c r="B11673"/>
      <c r="C11673" s="45"/>
    </row>
    <row r="11674" spans="2:3">
      <c r="B11674"/>
      <c r="C11674" s="45"/>
    </row>
    <row r="11675" spans="2:3">
      <c r="B11675"/>
      <c r="C11675" s="45"/>
    </row>
    <row r="11676" spans="2:3">
      <c r="B11676"/>
      <c r="C11676" s="45"/>
    </row>
    <row r="11677" spans="2:3">
      <c r="B11677"/>
      <c r="C11677" s="45"/>
    </row>
    <row r="11678" spans="2:3">
      <c r="B11678"/>
      <c r="C11678" s="45"/>
    </row>
    <row r="11679" spans="2:3">
      <c r="B11679"/>
      <c r="C11679" s="45"/>
    </row>
    <row r="11680" spans="2:3">
      <c r="B11680"/>
      <c r="C11680" s="45"/>
    </row>
    <row r="11681" spans="2:3">
      <c r="B11681"/>
      <c r="C11681" s="45"/>
    </row>
    <row r="11682" spans="2:3">
      <c r="B11682"/>
      <c r="C11682" s="45"/>
    </row>
    <row r="11683" spans="2:3">
      <c r="B11683"/>
      <c r="C11683" s="45"/>
    </row>
    <row r="11684" spans="2:3">
      <c r="B11684"/>
      <c r="C11684" s="45"/>
    </row>
    <row r="11685" spans="2:3">
      <c r="B11685"/>
      <c r="C11685" s="45"/>
    </row>
    <row r="11686" spans="2:3">
      <c r="B11686"/>
      <c r="C11686" s="45"/>
    </row>
    <row r="11687" spans="2:3">
      <c r="B11687"/>
      <c r="C11687" s="45"/>
    </row>
    <row r="11688" spans="2:3">
      <c r="B11688"/>
      <c r="C11688" s="45"/>
    </row>
    <row r="11689" spans="2:3">
      <c r="B11689"/>
      <c r="C11689" s="45"/>
    </row>
    <row r="11690" spans="2:3">
      <c r="B11690"/>
      <c r="C11690" s="45"/>
    </row>
    <row r="11691" spans="2:3">
      <c r="B11691"/>
      <c r="C11691" s="45"/>
    </row>
    <row r="11692" spans="2:3">
      <c r="B11692"/>
      <c r="C11692" s="45"/>
    </row>
    <row r="11693" spans="2:3">
      <c r="B11693"/>
      <c r="C11693" s="45"/>
    </row>
    <row r="11694" spans="2:3">
      <c r="B11694"/>
      <c r="C11694" s="45"/>
    </row>
    <row r="11695" spans="2:3">
      <c r="B11695"/>
      <c r="C11695" s="45"/>
    </row>
    <row r="11696" spans="2:3">
      <c r="B11696"/>
      <c r="C11696" s="45"/>
    </row>
    <row r="11697" spans="2:3">
      <c r="B11697"/>
      <c r="C11697" s="45"/>
    </row>
    <row r="11698" spans="2:3">
      <c r="B11698"/>
      <c r="C11698" s="45"/>
    </row>
    <row r="11699" spans="2:3">
      <c r="B11699"/>
      <c r="C11699" s="45"/>
    </row>
    <row r="11700" spans="2:3">
      <c r="B11700"/>
      <c r="C11700" s="45"/>
    </row>
    <row r="11701" spans="2:3">
      <c r="B11701"/>
      <c r="C11701" s="45"/>
    </row>
    <row r="11702" spans="2:3">
      <c r="B11702"/>
      <c r="C11702" s="45"/>
    </row>
    <row r="11703" spans="2:3">
      <c r="B11703"/>
      <c r="C11703" s="45"/>
    </row>
    <row r="11704" spans="2:3">
      <c r="B11704"/>
      <c r="C11704" s="45"/>
    </row>
    <row r="11705" spans="2:3">
      <c r="B11705"/>
      <c r="C11705" s="45"/>
    </row>
    <row r="11706" spans="2:3">
      <c r="B11706"/>
      <c r="C11706" s="45"/>
    </row>
    <row r="11707" spans="2:3">
      <c r="B11707"/>
      <c r="C11707" s="45"/>
    </row>
    <row r="11708" spans="2:3">
      <c r="B11708"/>
      <c r="C11708" s="45"/>
    </row>
    <row r="11709" spans="2:3">
      <c r="B11709"/>
      <c r="C11709" s="45"/>
    </row>
    <row r="11710" spans="2:3">
      <c r="B11710"/>
      <c r="C11710" s="45"/>
    </row>
    <row r="11711" spans="2:3">
      <c r="B11711"/>
      <c r="C11711" s="45"/>
    </row>
    <row r="11712" spans="2:3">
      <c r="B11712"/>
      <c r="C11712" s="45"/>
    </row>
    <row r="11713" spans="2:3">
      <c r="B11713"/>
      <c r="C11713" s="45"/>
    </row>
    <row r="11714" spans="2:3">
      <c r="B11714"/>
      <c r="C11714" s="45"/>
    </row>
    <row r="11715" spans="2:3">
      <c r="B11715"/>
      <c r="C11715" s="45"/>
    </row>
    <row r="11716" spans="2:3">
      <c r="B11716"/>
      <c r="C11716" s="45"/>
    </row>
    <row r="11717" spans="2:3">
      <c r="B11717"/>
      <c r="C11717" s="45"/>
    </row>
    <row r="11718" spans="2:3">
      <c r="B11718"/>
      <c r="C11718" s="45"/>
    </row>
    <row r="11719" spans="2:3">
      <c r="B11719"/>
      <c r="C11719" s="45"/>
    </row>
    <row r="11720" spans="2:3">
      <c r="B11720"/>
      <c r="C11720" s="45"/>
    </row>
    <row r="11721" spans="2:3">
      <c r="B11721"/>
      <c r="C11721" s="45"/>
    </row>
    <row r="11722" spans="2:3">
      <c r="B11722"/>
      <c r="C11722" s="45"/>
    </row>
    <row r="11723" spans="2:3">
      <c r="B11723"/>
      <c r="C11723" s="45"/>
    </row>
    <row r="11724" spans="2:3">
      <c r="B11724"/>
      <c r="C11724" s="45"/>
    </row>
    <row r="11725" spans="2:3">
      <c r="B11725"/>
      <c r="C11725" s="45"/>
    </row>
    <row r="11726" spans="2:3">
      <c r="B11726"/>
      <c r="C11726" s="45"/>
    </row>
    <row r="11727" spans="2:3">
      <c r="B11727"/>
      <c r="C11727" s="45"/>
    </row>
    <row r="11728" spans="2:3">
      <c r="B11728"/>
      <c r="C11728" s="45"/>
    </row>
    <row r="11729" spans="2:3">
      <c r="B11729"/>
      <c r="C11729" s="45"/>
    </row>
    <row r="11730" spans="2:3">
      <c r="B11730"/>
      <c r="C11730" s="45"/>
    </row>
    <row r="11731" spans="2:3">
      <c r="B11731"/>
      <c r="C11731" s="45"/>
    </row>
    <row r="11732" spans="2:3">
      <c r="B11732"/>
      <c r="C11732" s="45"/>
    </row>
    <row r="11733" spans="2:3">
      <c r="B11733"/>
      <c r="C11733" s="45"/>
    </row>
    <row r="11734" spans="2:3">
      <c r="B11734"/>
      <c r="C11734" s="45"/>
    </row>
    <row r="11735" spans="2:3">
      <c r="B11735"/>
      <c r="C11735" s="45"/>
    </row>
    <row r="11736" spans="2:3">
      <c r="B11736"/>
      <c r="C11736" s="45"/>
    </row>
    <row r="11737" spans="2:3">
      <c r="B11737"/>
      <c r="C11737" s="45"/>
    </row>
    <row r="11738" spans="2:3">
      <c r="B11738"/>
      <c r="C11738" s="45"/>
    </row>
    <row r="11739" spans="2:3">
      <c r="B11739"/>
      <c r="C11739" s="45"/>
    </row>
    <row r="11740" spans="2:3">
      <c r="B11740"/>
      <c r="C11740" s="45"/>
    </row>
    <row r="11741" spans="2:3">
      <c r="B11741"/>
      <c r="C11741" s="45"/>
    </row>
    <row r="11742" spans="2:3">
      <c r="B11742"/>
      <c r="C11742" s="45"/>
    </row>
    <row r="11743" spans="2:3">
      <c r="B11743"/>
      <c r="C11743" s="45"/>
    </row>
    <row r="11744" spans="2:3">
      <c r="B11744"/>
      <c r="C11744" s="45"/>
    </row>
    <row r="11745" spans="2:3">
      <c r="B11745"/>
      <c r="C11745" s="45"/>
    </row>
    <row r="11746" spans="2:3">
      <c r="B11746"/>
      <c r="C11746" s="45"/>
    </row>
    <row r="11747" spans="2:3">
      <c r="B11747"/>
      <c r="C11747" s="45"/>
    </row>
    <row r="11748" spans="2:3">
      <c r="B11748"/>
      <c r="C11748" s="45"/>
    </row>
    <row r="11749" spans="2:3">
      <c r="B11749"/>
      <c r="C11749" s="45"/>
    </row>
    <row r="11750" spans="2:3">
      <c r="B11750"/>
      <c r="C11750" s="45"/>
    </row>
    <row r="11751" spans="2:3">
      <c r="B11751"/>
      <c r="C11751" s="45"/>
    </row>
    <row r="11752" spans="2:3">
      <c r="B11752"/>
      <c r="C11752" s="45"/>
    </row>
    <row r="11753" spans="2:3">
      <c r="B11753"/>
      <c r="C11753" s="45"/>
    </row>
    <row r="11754" spans="2:3">
      <c r="B11754"/>
      <c r="C11754" s="45"/>
    </row>
    <row r="11755" spans="2:3">
      <c r="B11755"/>
      <c r="C11755" s="45"/>
    </row>
    <row r="11756" spans="2:3">
      <c r="B11756"/>
      <c r="C11756" s="45"/>
    </row>
    <row r="11757" spans="2:3">
      <c r="B11757"/>
      <c r="C11757" s="45"/>
    </row>
    <row r="11758" spans="2:3">
      <c r="B11758"/>
      <c r="C11758" s="45"/>
    </row>
    <row r="11759" spans="2:3">
      <c r="B11759"/>
      <c r="C11759" s="45"/>
    </row>
    <row r="11760" spans="2:3">
      <c r="B11760"/>
      <c r="C11760" s="45"/>
    </row>
    <row r="11761" spans="2:3">
      <c r="B11761"/>
      <c r="C11761" s="45"/>
    </row>
    <row r="11762" spans="2:3">
      <c r="B11762"/>
      <c r="C11762" s="45"/>
    </row>
    <row r="11763" spans="2:3">
      <c r="B11763"/>
      <c r="C11763" s="45"/>
    </row>
    <row r="11764" spans="2:3">
      <c r="B11764"/>
      <c r="C11764" s="45"/>
    </row>
    <row r="11765" spans="2:3">
      <c r="B11765"/>
      <c r="C11765" s="45"/>
    </row>
    <row r="11766" spans="2:3">
      <c r="B11766"/>
      <c r="C11766" s="45"/>
    </row>
    <row r="11767" spans="2:3">
      <c r="B11767"/>
      <c r="C11767" s="45"/>
    </row>
    <row r="11768" spans="2:3">
      <c r="B11768"/>
      <c r="C11768" s="45"/>
    </row>
    <row r="11769" spans="2:3">
      <c r="B11769"/>
      <c r="C11769" s="45"/>
    </row>
    <row r="11770" spans="2:3">
      <c r="B11770"/>
      <c r="C11770" s="45"/>
    </row>
    <row r="11771" spans="2:3">
      <c r="B11771"/>
      <c r="C11771" s="45"/>
    </row>
    <row r="11772" spans="2:3">
      <c r="B11772"/>
      <c r="C11772" s="45"/>
    </row>
    <row r="11773" spans="2:3">
      <c r="B11773"/>
      <c r="C11773" s="45"/>
    </row>
    <row r="11774" spans="2:3">
      <c r="B11774"/>
      <c r="C11774" s="45"/>
    </row>
    <row r="11775" spans="2:3">
      <c r="B11775"/>
      <c r="C11775" s="45"/>
    </row>
    <row r="11776" spans="2:3">
      <c r="B11776"/>
      <c r="C11776" s="45"/>
    </row>
    <row r="11777" spans="2:3">
      <c r="B11777"/>
      <c r="C11777" s="45"/>
    </row>
    <row r="11778" spans="2:3">
      <c r="B11778"/>
      <c r="C11778" s="45"/>
    </row>
    <row r="11779" spans="2:3">
      <c r="B11779"/>
      <c r="C11779" s="45"/>
    </row>
    <row r="11780" spans="2:3">
      <c r="B11780"/>
      <c r="C11780" s="45"/>
    </row>
    <row r="11781" spans="2:3">
      <c r="B11781"/>
      <c r="C11781" s="45"/>
    </row>
    <row r="11782" spans="2:3">
      <c r="B11782"/>
      <c r="C11782" s="45"/>
    </row>
    <row r="11783" spans="2:3">
      <c r="B11783"/>
      <c r="C11783" s="45"/>
    </row>
    <row r="11784" spans="2:3">
      <c r="B11784"/>
      <c r="C11784" s="45"/>
    </row>
    <row r="11785" spans="2:3">
      <c r="B11785"/>
      <c r="C11785" s="45"/>
    </row>
    <row r="11786" spans="2:3">
      <c r="B11786"/>
      <c r="C11786" s="45"/>
    </row>
    <row r="11787" spans="2:3">
      <c r="B11787"/>
      <c r="C11787" s="45"/>
    </row>
    <row r="11788" spans="2:3">
      <c r="B11788"/>
      <c r="C11788" s="45"/>
    </row>
    <row r="11789" spans="2:3">
      <c r="B11789"/>
      <c r="C11789" s="45"/>
    </row>
    <row r="11790" spans="2:3">
      <c r="B11790"/>
      <c r="C11790" s="45"/>
    </row>
    <row r="11791" spans="2:3">
      <c r="B11791"/>
      <c r="C11791" s="45"/>
    </row>
    <row r="11792" spans="2:3">
      <c r="B11792"/>
      <c r="C11792" s="45"/>
    </row>
    <row r="11793" spans="2:3">
      <c r="B11793"/>
      <c r="C11793" s="45"/>
    </row>
    <row r="11794" spans="2:3">
      <c r="B11794"/>
      <c r="C11794" s="45"/>
    </row>
    <row r="11795" spans="2:3">
      <c r="B11795"/>
      <c r="C11795" s="45"/>
    </row>
    <row r="11796" spans="2:3">
      <c r="B11796"/>
      <c r="C11796" s="45"/>
    </row>
    <row r="11797" spans="2:3">
      <c r="B11797"/>
      <c r="C11797" s="45"/>
    </row>
    <row r="11798" spans="2:3">
      <c r="B11798"/>
      <c r="C11798" s="45"/>
    </row>
    <row r="11799" spans="2:3">
      <c r="B11799"/>
      <c r="C11799" s="45"/>
    </row>
    <row r="11800" spans="2:3">
      <c r="B11800"/>
      <c r="C11800" s="45"/>
    </row>
    <row r="11801" spans="2:3">
      <c r="B11801"/>
      <c r="C11801" s="45"/>
    </row>
    <row r="11802" spans="2:3">
      <c r="B11802"/>
      <c r="C11802" s="45"/>
    </row>
    <row r="11803" spans="2:3">
      <c r="B11803"/>
      <c r="C11803" s="45"/>
    </row>
    <row r="11804" spans="2:3">
      <c r="B11804"/>
      <c r="C11804" s="45"/>
    </row>
    <row r="11805" spans="2:3">
      <c r="B11805"/>
      <c r="C11805" s="45"/>
    </row>
    <row r="11806" spans="2:3">
      <c r="B11806"/>
      <c r="C11806" s="45"/>
    </row>
    <row r="11807" spans="2:3">
      <c r="B11807"/>
      <c r="C11807" s="45"/>
    </row>
    <row r="11808" spans="2:3">
      <c r="B11808"/>
      <c r="C11808" s="45"/>
    </row>
    <row r="11809" spans="2:3">
      <c r="B11809"/>
      <c r="C11809" s="45"/>
    </row>
    <row r="11810" spans="2:3">
      <c r="B11810"/>
      <c r="C11810" s="45"/>
    </row>
    <row r="11811" spans="2:3">
      <c r="B11811"/>
      <c r="C11811" s="45"/>
    </row>
    <row r="11812" spans="2:3">
      <c r="B11812"/>
      <c r="C11812" s="45"/>
    </row>
    <row r="11813" spans="2:3">
      <c r="B11813"/>
      <c r="C11813" s="45"/>
    </row>
    <row r="11814" spans="2:3">
      <c r="B11814"/>
      <c r="C11814" s="45"/>
    </row>
    <row r="11815" spans="2:3">
      <c r="B11815"/>
      <c r="C11815" s="45"/>
    </row>
    <row r="11816" spans="2:3">
      <c r="B11816"/>
      <c r="C11816" s="45"/>
    </row>
    <row r="11817" spans="2:3">
      <c r="B11817"/>
      <c r="C11817" s="45"/>
    </row>
    <row r="11818" spans="2:3">
      <c r="B11818"/>
      <c r="C11818" s="45"/>
    </row>
    <row r="11819" spans="2:3">
      <c r="B11819"/>
      <c r="C11819" s="45"/>
    </row>
    <row r="11820" spans="2:3">
      <c r="B11820"/>
      <c r="C11820" s="45"/>
    </row>
    <row r="11821" spans="2:3">
      <c r="B11821"/>
      <c r="C11821" s="45"/>
    </row>
    <row r="11822" spans="2:3">
      <c r="B11822"/>
      <c r="C11822" s="45"/>
    </row>
    <row r="11823" spans="2:3">
      <c r="B11823"/>
      <c r="C11823" s="45"/>
    </row>
    <row r="11824" spans="2:3">
      <c r="B11824"/>
      <c r="C11824" s="45"/>
    </row>
    <row r="11825" spans="2:3">
      <c r="B11825"/>
      <c r="C11825" s="45"/>
    </row>
    <row r="11826" spans="2:3">
      <c r="B11826"/>
      <c r="C11826" s="45"/>
    </row>
    <row r="11827" spans="2:3">
      <c r="B11827"/>
      <c r="C11827" s="45"/>
    </row>
    <row r="11828" spans="2:3">
      <c r="B11828"/>
      <c r="C11828" s="45"/>
    </row>
    <row r="11829" spans="2:3">
      <c r="B11829"/>
      <c r="C11829" s="45"/>
    </row>
    <row r="11830" spans="2:3">
      <c r="B11830"/>
      <c r="C11830" s="45"/>
    </row>
    <row r="11831" spans="2:3">
      <c r="B11831"/>
      <c r="C11831" s="45"/>
    </row>
    <row r="11832" spans="2:3">
      <c r="B11832"/>
      <c r="C11832" s="45"/>
    </row>
    <row r="11833" spans="2:3">
      <c r="B11833"/>
      <c r="C11833" s="45"/>
    </row>
    <row r="11834" spans="2:3">
      <c r="B11834"/>
      <c r="C11834" s="45"/>
    </row>
    <row r="11835" spans="2:3">
      <c r="B11835"/>
      <c r="C11835" s="45"/>
    </row>
    <row r="11836" spans="2:3">
      <c r="B11836"/>
      <c r="C11836" s="45"/>
    </row>
    <row r="11837" spans="2:3">
      <c r="B11837"/>
      <c r="C11837" s="45"/>
    </row>
    <row r="11838" spans="2:3">
      <c r="B11838"/>
      <c r="C11838" s="45"/>
    </row>
    <row r="11839" spans="2:3">
      <c r="B11839"/>
      <c r="C11839" s="45"/>
    </row>
    <row r="11840" spans="2:3">
      <c r="B11840"/>
      <c r="C11840" s="45"/>
    </row>
    <row r="11841" spans="2:3">
      <c r="B11841"/>
      <c r="C11841" s="45"/>
    </row>
    <row r="11842" spans="2:3">
      <c r="B11842"/>
      <c r="C11842" s="45"/>
    </row>
    <row r="11843" spans="2:3">
      <c r="B11843"/>
      <c r="C11843" s="45"/>
    </row>
    <row r="11844" spans="2:3">
      <c r="B11844"/>
      <c r="C11844" s="45"/>
    </row>
    <row r="11845" spans="2:3">
      <c r="B11845"/>
      <c r="C11845" s="45"/>
    </row>
    <row r="11846" spans="2:3">
      <c r="B11846"/>
      <c r="C11846" s="45"/>
    </row>
    <row r="11847" spans="2:3">
      <c r="B11847"/>
      <c r="C11847" s="45"/>
    </row>
    <row r="11848" spans="2:3">
      <c r="B11848"/>
      <c r="C11848" s="45"/>
    </row>
    <row r="11849" spans="2:3">
      <c r="B11849"/>
      <c r="C11849" s="45"/>
    </row>
    <row r="11850" spans="2:3">
      <c r="B11850"/>
      <c r="C11850" s="45"/>
    </row>
    <row r="11851" spans="2:3">
      <c r="B11851"/>
      <c r="C11851" s="45"/>
    </row>
    <row r="11852" spans="2:3">
      <c r="B11852"/>
      <c r="C11852" s="45"/>
    </row>
    <row r="11853" spans="2:3">
      <c r="B11853"/>
      <c r="C11853" s="45"/>
    </row>
    <row r="11854" spans="2:3">
      <c r="B11854"/>
      <c r="C11854" s="45"/>
    </row>
    <row r="11855" spans="2:3">
      <c r="B11855"/>
      <c r="C11855" s="45"/>
    </row>
    <row r="11856" spans="2:3">
      <c r="B11856"/>
      <c r="C11856" s="45"/>
    </row>
    <row r="11857" spans="2:3">
      <c r="B11857"/>
      <c r="C11857" s="45"/>
    </row>
    <row r="11858" spans="2:3">
      <c r="B11858"/>
      <c r="C11858" s="45"/>
    </row>
    <row r="11859" spans="2:3">
      <c r="B11859"/>
      <c r="C11859" s="45"/>
    </row>
    <row r="11860" spans="2:3">
      <c r="B11860"/>
      <c r="C11860" s="45"/>
    </row>
    <row r="11861" spans="2:3">
      <c r="B11861"/>
      <c r="C11861" s="45"/>
    </row>
    <row r="11862" spans="2:3">
      <c r="B11862"/>
      <c r="C11862" s="45"/>
    </row>
    <row r="11863" spans="2:3">
      <c r="B11863"/>
      <c r="C11863" s="45"/>
    </row>
    <row r="11864" spans="2:3">
      <c r="B11864"/>
      <c r="C11864" s="45"/>
    </row>
    <row r="11865" spans="2:3">
      <c r="B11865"/>
      <c r="C11865" s="45"/>
    </row>
    <row r="11866" spans="2:3">
      <c r="B11866"/>
      <c r="C11866" s="45"/>
    </row>
    <row r="11867" spans="2:3">
      <c r="B11867"/>
      <c r="C11867" s="45"/>
    </row>
    <row r="11868" spans="2:3">
      <c r="B11868"/>
      <c r="C11868" s="45"/>
    </row>
    <row r="11869" spans="2:3">
      <c r="B11869"/>
      <c r="C11869" s="45"/>
    </row>
    <row r="11870" spans="2:3">
      <c r="B11870"/>
      <c r="C11870" s="45"/>
    </row>
    <row r="11871" spans="2:3">
      <c r="B11871"/>
      <c r="C11871" s="45"/>
    </row>
    <row r="11872" spans="2:3">
      <c r="B11872"/>
      <c r="C11872" s="45"/>
    </row>
    <row r="11873" spans="2:3">
      <c r="B11873"/>
      <c r="C11873" s="45"/>
    </row>
    <row r="11874" spans="2:3">
      <c r="B11874"/>
      <c r="C11874" s="45"/>
    </row>
    <row r="11875" spans="2:3">
      <c r="B11875"/>
      <c r="C11875" s="45"/>
    </row>
    <row r="11876" spans="2:3">
      <c r="B11876"/>
      <c r="C11876" s="45"/>
    </row>
    <row r="11877" spans="2:3">
      <c r="B11877"/>
      <c r="C11877" s="45"/>
    </row>
    <row r="11878" spans="2:3">
      <c r="B11878"/>
      <c r="C11878" s="45"/>
    </row>
    <row r="11879" spans="2:3">
      <c r="B11879"/>
      <c r="C11879" s="45"/>
    </row>
    <row r="11880" spans="2:3">
      <c r="B11880"/>
      <c r="C11880" s="45"/>
    </row>
    <row r="11881" spans="2:3">
      <c r="B11881"/>
      <c r="C11881" s="45"/>
    </row>
    <row r="11882" spans="2:3">
      <c r="B11882"/>
      <c r="C11882" s="45"/>
    </row>
    <row r="11883" spans="2:3">
      <c r="B11883"/>
      <c r="C11883" s="45"/>
    </row>
    <row r="11884" spans="2:3">
      <c r="B11884"/>
      <c r="C11884" s="45"/>
    </row>
    <row r="11885" spans="2:3">
      <c r="B11885"/>
      <c r="C11885" s="45"/>
    </row>
    <row r="11886" spans="2:3">
      <c r="B11886"/>
      <c r="C11886" s="45"/>
    </row>
    <row r="11887" spans="2:3">
      <c r="B11887"/>
      <c r="C11887" s="45"/>
    </row>
    <row r="11888" spans="2:3">
      <c r="B11888"/>
      <c r="C11888" s="45"/>
    </row>
    <row r="11889" spans="2:3">
      <c r="B11889"/>
      <c r="C11889" s="45"/>
    </row>
    <row r="11890" spans="2:3">
      <c r="B11890"/>
      <c r="C11890" s="45"/>
    </row>
    <row r="11891" spans="2:3">
      <c r="B11891"/>
      <c r="C11891" s="45"/>
    </row>
    <row r="11892" spans="2:3">
      <c r="B11892"/>
      <c r="C11892" s="45"/>
    </row>
    <row r="11893" spans="2:3">
      <c r="B11893"/>
      <c r="C11893" s="45"/>
    </row>
    <row r="11894" spans="2:3">
      <c r="B11894"/>
      <c r="C11894" s="45"/>
    </row>
    <row r="11895" spans="2:3">
      <c r="B11895"/>
      <c r="C11895" s="45"/>
    </row>
    <row r="11896" spans="2:3">
      <c r="B11896"/>
      <c r="C11896" s="45"/>
    </row>
    <row r="11897" spans="2:3">
      <c r="B11897"/>
      <c r="C11897" s="45"/>
    </row>
    <row r="11898" spans="2:3">
      <c r="B11898"/>
      <c r="C11898" s="45"/>
    </row>
    <row r="11899" spans="2:3">
      <c r="B11899"/>
      <c r="C11899" s="45"/>
    </row>
    <row r="11900" spans="2:3">
      <c r="B11900"/>
      <c r="C11900" s="45"/>
    </row>
    <row r="11901" spans="2:3">
      <c r="B11901"/>
      <c r="C11901" s="45"/>
    </row>
    <row r="11902" spans="2:3">
      <c r="B11902"/>
      <c r="C11902" s="45"/>
    </row>
    <row r="11903" spans="2:3">
      <c r="B11903"/>
      <c r="C11903" s="45"/>
    </row>
    <row r="11904" spans="2:3">
      <c r="B11904"/>
      <c r="C11904" s="45"/>
    </row>
    <row r="11905" spans="2:3">
      <c r="B11905"/>
      <c r="C11905" s="45"/>
    </row>
    <row r="11906" spans="2:3">
      <c r="B11906"/>
      <c r="C11906" s="45"/>
    </row>
    <row r="11907" spans="2:3">
      <c r="B11907"/>
      <c r="C11907" s="45"/>
    </row>
    <row r="11908" spans="2:3">
      <c r="B11908"/>
      <c r="C11908" s="45"/>
    </row>
    <row r="11909" spans="2:3">
      <c r="B11909"/>
      <c r="C11909" s="45"/>
    </row>
    <row r="11910" spans="2:3">
      <c r="B11910"/>
      <c r="C11910" s="45"/>
    </row>
    <row r="11911" spans="2:3">
      <c r="B11911"/>
      <c r="C11911" s="45"/>
    </row>
    <row r="11912" spans="2:3">
      <c r="B11912"/>
      <c r="C11912" s="45"/>
    </row>
    <row r="11913" spans="2:3">
      <c r="B11913"/>
      <c r="C11913" s="45"/>
    </row>
    <row r="11914" spans="2:3">
      <c r="B11914"/>
      <c r="C11914" s="45"/>
    </row>
    <row r="11915" spans="2:3">
      <c r="B11915"/>
      <c r="C11915" s="45"/>
    </row>
    <row r="11916" spans="2:3">
      <c r="B11916"/>
      <c r="C11916" s="45"/>
    </row>
    <row r="11917" spans="2:3">
      <c r="B11917"/>
      <c r="C11917" s="45"/>
    </row>
    <row r="11918" spans="2:3">
      <c r="B11918"/>
      <c r="C11918" s="45"/>
    </row>
    <row r="11919" spans="2:3">
      <c r="B11919"/>
      <c r="C11919" s="45"/>
    </row>
    <row r="11920" spans="2:3">
      <c r="B11920"/>
      <c r="C11920" s="45"/>
    </row>
    <row r="11921" spans="2:3">
      <c r="B11921"/>
      <c r="C11921" s="45"/>
    </row>
    <row r="11922" spans="2:3">
      <c r="B11922"/>
      <c r="C11922" s="45"/>
    </row>
    <row r="11923" spans="2:3">
      <c r="B11923"/>
      <c r="C11923" s="45"/>
    </row>
    <row r="11924" spans="2:3">
      <c r="B11924"/>
      <c r="C11924" s="45"/>
    </row>
    <row r="11925" spans="2:3">
      <c r="B11925"/>
      <c r="C11925" s="45"/>
    </row>
    <row r="11926" spans="2:3">
      <c r="B11926"/>
      <c r="C11926" s="45"/>
    </row>
    <row r="11927" spans="2:3">
      <c r="B11927"/>
      <c r="C11927" s="45"/>
    </row>
    <row r="11928" spans="2:3">
      <c r="B11928"/>
      <c r="C11928" s="45"/>
    </row>
    <row r="11929" spans="2:3">
      <c r="B11929"/>
      <c r="C11929" s="45"/>
    </row>
    <row r="11930" spans="2:3">
      <c r="B11930"/>
      <c r="C11930" s="45"/>
    </row>
    <row r="11931" spans="2:3">
      <c r="B11931"/>
      <c r="C11931" s="45"/>
    </row>
    <row r="11932" spans="2:3">
      <c r="B11932"/>
      <c r="C11932" s="45"/>
    </row>
    <row r="11933" spans="2:3">
      <c r="B11933"/>
      <c r="C11933" s="45"/>
    </row>
    <row r="11934" spans="2:3">
      <c r="B11934"/>
      <c r="C11934" s="45"/>
    </row>
    <row r="11935" spans="2:3">
      <c r="B11935"/>
      <c r="C11935" s="45"/>
    </row>
    <row r="11936" spans="2:3">
      <c r="B11936"/>
      <c r="C11936" s="45"/>
    </row>
    <row r="11937" spans="2:3">
      <c r="B11937"/>
      <c r="C11937" s="45"/>
    </row>
    <row r="11938" spans="2:3">
      <c r="B11938"/>
      <c r="C11938" s="45"/>
    </row>
    <row r="11939" spans="2:3">
      <c r="B11939"/>
      <c r="C11939" s="45"/>
    </row>
    <row r="11940" spans="2:3">
      <c r="B11940"/>
      <c r="C11940" s="45"/>
    </row>
    <row r="11941" spans="2:3">
      <c r="B11941"/>
      <c r="C11941" s="45"/>
    </row>
    <row r="11942" spans="2:3">
      <c r="B11942"/>
      <c r="C11942" s="45"/>
    </row>
    <row r="11943" spans="2:3">
      <c r="B11943"/>
      <c r="C11943" s="45"/>
    </row>
    <row r="11944" spans="2:3">
      <c r="B11944"/>
      <c r="C11944" s="45"/>
    </row>
    <row r="11945" spans="2:3">
      <c r="B11945"/>
      <c r="C11945" s="45"/>
    </row>
    <row r="11946" spans="2:3">
      <c r="B11946"/>
      <c r="C11946" s="45"/>
    </row>
    <row r="11947" spans="2:3">
      <c r="B11947"/>
      <c r="C11947" s="45"/>
    </row>
    <row r="11948" spans="2:3">
      <c r="B11948"/>
      <c r="C11948" s="45"/>
    </row>
    <row r="11949" spans="2:3">
      <c r="B11949"/>
      <c r="C11949" s="45"/>
    </row>
    <row r="11950" spans="2:3">
      <c r="B11950"/>
      <c r="C11950" s="45"/>
    </row>
    <row r="11951" spans="2:3">
      <c r="B11951"/>
      <c r="C11951" s="45"/>
    </row>
    <row r="11952" spans="2:3">
      <c r="B11952"/>
      <c r="C11952" s="45"/>
    </row>
    <row r="11953" spans="2:3">
      <c r="B11953"/>
      <c r="C11953" s="45"/>
    </row>
    <row r="11954" spans="2:3">
      <c r="B11954"/>
      <c r="C11954" s="45"/>
    </row>
    <row r="11955" spans="2:3">
      <c r="B11955"/>
      <c r="C11955" s="45"/>
    </row>
    <row r="11956" spans="2:3">
      <c r="B11956"/>
      <c r="C11956" s="45"/>
    </row>
    <row r="11957" spans="2:3">
      <c r="B11957"/>
      <c r="C11957" s="45"/>
    </row>
    <row r="11958" spans="2:3">
      <c r="B11958"/>
      <c r="C11958" s="45"/>
    </row>
    <row r="11959" spans="2:3">
      <c r="B11959"/>
      <c r="C11959" s="45"/>
    </row>
    <row r="11960" spans="2:3">
      <c r="B11960"/>
      <c r="C11960" s="45"/>
    </row>
    <row r="11961" spans="2:3">
      <c r="B11961"/>
      <c r="C11961" s="45"/>
    </row>
    <row r="11962" spans="2:3">
      <c r="B11962"/>
      <c r="C11962" s="45"/>
    </row>
    <row r="11963" spans="2:3">
      <c r="B11963"/>
      <c r="C11963" s="45"/>
    </row>
    <row r="11964" spans="2:3">
      <c r="B11964"/>
      <c r="C11964" s="45"/>
    </row>
    <row r="11965" spans="2:3">
      <c r="B11965"/>
      <c r="C11965" s="45"/>
    </row>
    <row r="11966" spans="2:3">
      <c r="B11966"/>
      <c r="C11966" s="45"/>
    </row>
    <row r="11967" spans="2:3">
      <c r="B11967"/>
      <c r="C11967" s="45"/>
    </row>
    <row r="11968" spans="2:3">
      <c r="B11968"/>
      <c r="C11968" s="45"/>
    </row>
    <row r="11969" spans="2:3">
      <c r="B11969"/>
      <c r="C11969" s="45"/>
    </row>
    <row r="11970" spans="2:3">
      <c r="B11970"/>
      <c r="C11970" s="45"/>
    </row>
    <row r="11971" spans="2:3">
      <c r="B11971"/>
      <c r="C11971" s="45"/>
    </row>
    <row r="11972" spans="2:3">
      <c r="B11972"/>
      <c r="C11972" s="45"/>
    </row>
    <row r="11973" spans="2:3">
      <c r="B11973"/>
      <c r="C11973" s="45"/>
    </row>
    <row r="11974" spans="2:3">
      <c r="B11974"/>
      <c r="C11974" s="45"/>
    </row>
    <row r="11975" spans="2:3">
      <c r="B11975"/>
      <c r="C11975" s="45"/>
    </row>
    <row r="11976" spans="2:3">
      <c r="B11976"/>
      <c r="C11976" s="45"/>
    </row>
    <row r="11977" spans="2:3">
      <c r="B11977"/>
      <c r="C11977" s="45"/>
    </row>
    <row r="11978" spans="2:3">
      <c r="B11978"/>
      <c r="C11978" s="45"/>
    </row>
    <row r="11979" spans="2:3">
      <c r="B11979"/>
      <c r="C11979" s="45"/>
    </row>
    <row r="11980" spans="2:3">
      <c r="B11980"/>
      <c r="C11980" s="45"/>
    </row>
    <row r="11981" spans="2:3">
      <c r="B11981"/>
      <c r="C11981" s="45"/>
    </row>
    <row r="11982" spans="2:3">
      <c r="B11982"/>
      <c r="C11982" s="45"/>
    </row>
    <row r="11983" spans="2:3">
      <c r="B11983"/>
      <c r="C11983" s="45"/>
    </row>
    <row r="11984" spans="2:3">
      <c r="B11984"/>
      <c r="C11984" s="45"/>
    </row>
    <row r="11985" spans="2:3">
      <c r="B11985"/>
      <c r="C11985" s="45"/>
    </row>
    <row r="11986" spans="2:3">
      <c r="B11986"/>
      <c r="C11986" s="45"/>
    </row>
    <row r="11987" spans="2:3">
      <c r="B11987"/>
      <c r="C11987" s="45"/>
    </row>
    <row r="11988" spans="2:3">
      <c r="B11988"/>
      <c r="C11988" s="45"/>
    </row>
    <row r="11989" spans="2:3">
      <c r="B11989"/>
      <c r="C11989" s="45"/>
    </row>
    <row r="11990" spans="2:3">
      <c r="B11990"/>
      <c r="C11990" s="45"/>
    </row>
    <row r="11991" spans="2:3">
      <c r="B11991"/>
      <c r="C11991" s="45"/>
    </row>
    <row r="11992" spans="2:3">
      <c r="B11992"/>
      <c r="C11992" s="45"/>
    </row>
    <row r="11993" spans="2:3">
      <c r="B11993"/>
      <c r="C11993" s="45"/>
    </row>
    <row r="11994" spans="2:3">
      <c r="B11994"/>
      <c r="C11994" s="45"/>
    </row>
    <row r="11995" spans="2:3">
      <c r="B11995"/>
      <c r="C11995" s="45"/>
    </row>
    <row r="11996" spans="2:3">
      <c r="B11996"/>
      <c r="C11996" s="45"/>
    </row>
    <row r="11997" spans="2:3">
      <c r="B11997"/>
      <c r="C11997" s="45"/>
    </row>
    <row r="11998" spans="2:3">
      <c r="B11998"/>
      <c r="C11998" s="45"/>
    </row>
    <row r="11999" spans="2:3">
      <c r="B11999"/>
      <c r="C11999" s="45"/>
    </row>
    <row r="12000" spans="2:3">
      <c r="B12000"/>
      <c r="C12000" s="45"/>
    </row>
    <row r="12001" spans="2:3">
      <c r="B12001"/>
      <c r="C12001" s="45"/>
    </row>
    <row r="12002" spans="2:3">
      <c r="B12002"/>
      <c r="C12002" s="45"/>
    </row>
    <row r="12003" spans="2:3">
      <c r="B12003"/>
      <c r="C12003" s="45"/>
    </row>
    <row r="12004" spans="2:3">
      <c r="B12004"/>
      <c r="C12004" s="45"/>
    </row>
    <row r="12005" spans="2:3">
      <c r="B12005"/>
      <c r="C12005" s="45"/>
    </row>
    <row r="12006" spans="2:3">
      <c r="B12006"/>
      <c r="C12006" s="45"/>
    </row>
    <row r="12007" spans="2:3">
      <c r="B12007"/>
      <c r="C12007" s="45"/>
    </row>
    <row r="12008" spans="2:3">
      <c r="B12008"/>
      <c r="C12008" s="45"/>
    </row>
    <row r="12009" spans="2:3">
      <c r="B12009"/>
      <c r="C12009" s="45"/>
    </row>
    <row r="12010" spans="2:3">
      <c r="B12010"/>
      <c r="C12010" s="45"/>
    </row>
    <row r="12011" spans="2:3">
      <c r="B12011"/>
      <c r="C12011" s="45"/>
    </row>
    <row r="12012" spans="2:3">
      <c r="B12012"/>
      <c r="C12012" s="45"/>
    </row>
    <row r="12013" spans="2:3">
      <c r="B12013"/>
      <c r="C12013" s="45"/>
    </row>
    <row r="12014" spans="2:3">
      <c r="B12014"/>
      <c r="C12014" s="45"/>
    </row>
    <row r="12015" spans="2:3">
      <c r="B12015"/>
      <c r="C12015" s="45"/>
    </row>
    <row r="12016" spans="2:3">
      <c r="B12016"/>
      <c r="C12016" s="45"/>
    </row>
    <row r="12017" spans="2:3">
      <c r="B12017"/>
      <c r="C12017" s="45"/>
    </row>
    <row r="12018" spans="2:3">
      <c r="B12018"/>
      <c r="C12018" s="45"/>
    </row>
    <row r="12019" spans="2:3">
      <c r="B12019"/>
      <c r="C12019" s="45"/>
    </row>
    <row r="12020" spans="2:3">
      <c r="B12020"/>
      <c r="C12020" s="45"/>
    </row>
    <row r="12021" spans="2:3">
      <c r="B12021"/>
      <c r="C12021" s="45"/>
    </row>
    <row r="12022" spans="2:3">
      <c r="B12022"/>
      <c r="C12022" s="45"/>
    </row>
    <row r="12023" spans="2:3">
      <c r="B12023"/>
      <c r="C12023" s="45"/>
    </row>
    <row r="12024" spans="2:3">
      <c r="B12024"/>
      <c r="C12024" s="45"/>
    </row>
    <row r="12025" spans="2:3">
      <c r="B12025"/>
      <c r="C12025" s="45"/>
    </row>
    <row r="12026" spans="2:3">
      <c r="B12026"/>
      <c r="C12026" s="45"/>
    </row>
    <row r="12027" spans="2:3">
      <c r="B12027"/>
      <c r="C12027" s="45"/>
    </row>
    <row r="12028" spans="2:3">
      <c r="B12028"/>
      <c r="C12028" s="45"/>
    </row>
    <row r="12029" spans="2:3">
      <c r="B12029"/>
      <c r="C12029" s="45"/>
    </row>
    <row r="12030" spans="2:3">
      <c r="B12030"/>
      <c r="C12030" s="45"/>
    </row>
    <row r="12031" spans="2:3">
      <c r="B12031"/>
      <c r="C12031" s="45"/>
    </row>
    <row r="12032" spans="2:3">
      <c r="B12032"/>
      <c r="C12032" s="45"/>
    </row>
    <row r="12033" spans="2:3">
      <c r="B12033"/>
      <c r="C12033" s="45"/>
    </row>
    <row r="12034" spans="2:3">
      <c r="B12034"/>
      <c r="C12034" s="45"/>
    </row>
    <row r="12035" spans="2:3">
      <c r="B12035"/>
      <c r="C12035" s="45"/>
    </row>
    <row r="12036" spans="2:3">
      <c r="B12036"/>
      <c r="C12036" s="45"/>
    </row>
    <row r="12037" spans="2:3">
      <c r="B12037"/>
      <c r="C12037" s="45"/>
    </row>
    <row r="12038" spans="2:3">
      <c r="B12038"/>
      <c r="C12038" s="45"/>
    </row>
    <row r="12039" spans="2:3">
      <c r="B12039"/>
      <c r="C12039" s="45"/>
    </row>
    <row r="12040" spans="2:3">
      <c r="B12040"/>
      <c r="C12040" s="45"/>
    </row>
    <row r="12041" spans="2:3">
      <c r="B12041"/>
      <c r="C12041" s="45"/>
    </row>
    <row r="12042" spans="2:3">
      <c r="B12042"/>
      <c r="C12042" s="45"/>
    </row>
    <row r="12043" spans="2:3">
      <c r="B12043"/>
      <c r="C12043" s="45"/>
    </row>
    <row r="12044" spans="2:3">
      <c r="B12044"/>
      <c r="C12044" s="45"/>
    </row>
    <row r="12045" spans="2:3">
      <c r="B12045"/>
      <c r="C12045" s="45"/>
    </row>
    <row r="12046" spans="2:3">
      <c r="B12046"/>
      <c r="C12046" s="45"/>
    </row>
    <row r="12047" spans="2:3">
      <c r="B12047"/>
      <c r="C12047" s="45"/>
    </row>
    <row r="12048" spans="2:3">
      <c r="B12048"/>
      <c r="C12048" s="45"/>
    </row>
    <row r="12049" spans="2:3">
      <c r="B12049"/>
      <c r="C12049" s="45"/>
    </row>
    <row r="12050" spans="2:3">
      <c r="B12050"/>
      <c r="C12050" s="45"/>
    </row>
    <row r="12051" spans="2:3">
      <c r="B12051"/>
      <c r="C12051" s="45"/>
    </row>
    <row r="12052" spans="2:3">
      <c r="B12052"/>
      <c r="C12052" s="45"/>
    </row>
    <row r="12053" spans="2:3">
      <c r="B12053"/>
      <c r="C12053" s="45"/>
    </row>
    <row r="12054" spans="2:3">
      <c r="B12054"/>
      <c r="C12054" s="45"/>
    </row>
    <row r="12055" spans="2:3">
      <c r="B12055"/>
      <c r="C12055" s="45"/>
    </row>
    <row r="12056" spans="2:3">
      <c r="B12056"/>
      <c r="C12056" s="45"/>
    </row>
    <row r="12057" spans="2:3">
      <c r="B12057"/>
      <c r="C12057" s="45"/>
    </row>
    <row r="12058" spans="2:3">
      <c r="B12058"/>
      <c r="C12058" s="45"/>
    </row>
    <row r="12059" spans="2:3">
      <c r="B12059"/>
      <c r="C12059" s="45"/>
    </row>
    <row r="12060" spans="2:3">
      <c r="B12060"/>
      <c r="C12060" s="45"/>
    </row>
    <row r="12061" spans="2:3">
      <c r="B12061"/>
      <c r="C12061" s="45"/>
    </row>
    <row r="12062" spans="2:3">
      <c r="B12062"/>
      <c r="C12062" s="45"/>
    </row>
    <row r="12063" spans="2:3">
      <c r="B12063"/>
      <c r="C12063" s="45"/>
    </row>
    <row r="12064" spans="2:3">
      <c r="B12064"/>
      <c r="C12064" s="45"/>
    </row>
    <row r="12065" spans="2:3">
      <c r="B12065"/>
      <c r="C12065" s="45"/>
    </row>
    <row r="12066" spans="2:3">
      <c r="B12066"/>
      <c r="C12066" s="45"/>
    </row>
    <row r="12067" spans="2:3">
      <c r="B12067"/>
      <c r="C12067" s="45"/>
    </row>
    <row r="12068" spans="2:3">
      <c r="B12068"/>
      <c r="C12068" s="45"/>
    </row>
    <row r="12069" spans="2:3">
      <c r="B12069"/>
      <c r="C12069" s="45"/>
    </row>
    <row r="12070" spans="2:3">
      <c r="B12070"/>
      <c r="C12070" s="45"/>
    </row>
    <row r="12071" spans="2:3">
      <c r="B12071"/>
      <c r="C12071" s="45"/>
    </row>
    <row r="12072" spans="2:3">
      <c r="B12072"/>
      <c r="C12072" s="45"/>
    </row>
    <row r="12073" spans="2:3">
      <c r="B12073"/>
      <c r="C12073" s="45"/>
    </row>
    <row r="12074" spans="2:3">
      <c r="B12074"/>
      <c r="C12074" s="45"/>
    </row>
    <row r="12075" spans="2:3">
      <c r="B12075"/>
      <c r="C12075" s="45"/>
    </row>
    <row r="12076" spans="2:3">
      <c r="B12076"/>
      <c r="C12076" s="45"/>
    </row>
    <row r="12077" spans="2:3">
      <c r="B12077"/>
      <c r="C12077" s="45"/>
    </row>
    <row r="12078" spans="2:3">
      <c r="B12078"/>
      <c r="C12078" s="45"/>
    </row>
    <row r="12079" spans="2:3">
      <c r="B12079"/>
      <c r="C12079" s="45"/>
    </row>
    <row r="12080" spans="2:3">
      <c r="B12080"/>
      <c r="C12080" s="45"/>
    </row>
    <row r="12081" spans="2:3">
      <c r="B12081"/>
      <c r="C12081" s="45"/>
    </row>
    <row r="12082" spans="2:3">
      <c r="B12082"/>
      <c r="C12082" s="45"/>
    </row>
    <row r="12083" spans="2:3">
      <c r="B12083"/>
      <c r="C12083" s="45"/>
    </row>
    <row r="12084" spans="2:3">
      <c r="B12084"/>
      <c r="C12084" s="45"/>
    </row>
    <row r="12085" spans="2:3">
      <c r="B12085"/>
      <c r="C12085" s="45"/>
    </row>
    <row r="12086" spans="2:3">
      <c r="B12086"/>
      <c r="C12086" s="45"/>
    </row>
    <row r="12087" spans="2:3">
      <c r="B12087"/>
      <c r="C12087" s="45"/>
    </row>
    <row r="12088" spans="2:3">
      <c r="B12088"/>
      <c r="C12088" s="45"/>
    </row>
    <row r="12089" spans="2:3">
      <c r="B12089"/>
      <c r="C12089" s="45"/>
    </row>
    <row r="12090" spans="2:3">
      <c r="B12090"/>
      <c r="C12090" s="45"/>
    </row>
    <row r="12091" spans="2:3">
      <c r="B12091"/>
      <c r="C12091" s="45"/>
    </row>
    <row r="12092" spans="2:3">
      <c r="B12092"/>
      <c r="C12092" s="45"/>
    </row>
    <row r="12093" spans="2:3">
      <c r="B12093"/>
      <c r="C12093" s="45"/>
    </row>
    <row r="12094" spans="2:3">
      <c r="B12094"/>
      <c r="C12094" s="45"/>
    </row>
    <row r="12095" spans="2:3">
      <c r="B12095"/>
      <c r="C12095" s="45"/>
    </row>
    <row r="12096" spans="2:3">
      <c r="B12096"/>
      <c r="C12096" s="45"/>
    </row>
    <row r="12097" spans="2:3">
      <c r="B12097"/>
      <c r="C12097" s="45"/>
    </row>
    <row r="12098" spans="2:3">
      <c r="B12098"/>
      <c r="C12098" s="45"/>
    </row>
    <row r="12099" spans="2:3">
      <c r="B12099"/>
      <c r="C12099" s="45"/>
    </row>
    <row r="12100" spans="2:3">
      <c r="B12100"/>
      <c r="C12100" s="45"/>
    </row>
    <row r="12101" spans="2:3">
      <c r="B12101"/>
      <c r="C12101" s="45"/>
    </row>
    <row r="12102" spans="2:3">
      <c r="B12102"/>
      <c r="C12102" s="45"/>
    </row>
    <row r="12103" spans="2:3">
      <c r="B12103"/>
      <c r="C12103" s="45"/>
    </row>
    <row r="12104" spans="2:3">
      <c r="B12104"/>
      <c r="C12104" s="45"/>
    </row>
    <row r="12105" spans="2:3">
      <c r="B12105"/>
      <c r="C12105" s="45"/>
    </row>
    <row r="12106" spans="2:3">
      <c r="B12106"/>
      <c r="C12106" s="45"/>
    </row>
    <row r="12107" spans="2:3">
      <c r="B12107"/>
      <c r="C12107" s="45"/>
    </row>
    <row r="12108" spans="2:3">
      <c r="B12108"/>
      <c r="C12108" s="45"/>
    </row>
    <row r="12109" spans="2:3">
      <c r="B12109"/>
      <c r="C12109" s="45"/>
    </row>
    <row r="12110" spans="2:3">
      <c r="B12110"/>
      <c r="C12110" s="45"/>
    </row>
    <row r="12111" spans="2:3">
      <c r="B12111"/>
      <c r="C12111" s="45"/>
    </row>
    <row r="12112" spans="2:3">
      <c r="B12112"/>
      <c r="C12112" s="45"/>
    </row>
    <row r="12113" spans="2:3">
      <c r="B12113"/>
      <c r="C12113" s="45"/>
    </row>
    <row r="12114" spans="2:3">
      <c r="B12114"/>
      <c r="C12114" s="45"/>
    </row>
    <row r="12115" spans="2:3">
      <c r="B12115"/>
      <c r="C12115" s="45"/>
    </row>
    <row r="12116" spans="2:3">
      <c r="B12116"/>
      <c r="C12116" s="45"/>
    </row>
    <row r="12117" spans="2:3">
      <c r="B12117"/>
      <c r="C12117" s="45"/>
    </row>
    <row r="12118" spans="2:3">
      <c r="B12118"/>
      <c r="C12118" s="45"/>
    </row>
    <row r="12119" spans="2:3">
      <c r="B12119"/>
      <c r="C12119" s="45"/>
    </row>
    <row r="12120" spans="2:3">
      <c r="B12120"/>
      <c r="C12120" s="45"/>
    </row>
    <row r="12121" spans="2:3">
      <c r="B12121"/>
      <c r="C12121" s="45"/>
    </row>
    <row r="12122" spans="2:3">
      <c r="B12122"/>
      <c r="C12122" s="45"/>
    </row>
    <row r="12123" spans="2:3">
      <c r="B12123"/>
      <c r="C12123" s="45"/>
    </row>
    <row r="12124" spans="2:3">
      <c r="B12124"/>
      <c r="C12124" s="45"/>
    </row>
    <row r="12125" spans="2:3">
      <c r="B12125"/>
      <c r="C12125" s="45"/>
    </row>
    <row r="12126" spans="2:3">
      <c r="B12126"/>
      <c r="C12126" s="45"/>
    </row>
    <row r="12127" spans="2:3">
      <c r="B12127"/>
      <c r="C12127" s="45"/>
    </row>
    <row r="12128" spans="2:3">
      <c r="B12128"/>
      <c r="C12128" s="45"/>
    </row>
    <row r="12129" spans="2:3">
      <c r="B12129"/>
      <c r="C12129" s="45"/>
    </row>
    <row r="12130" spans="2:3">
      <c r="B12130"/>
      <c r="C12130" s="45"/>
    </row>
    <row r="12131" spans="2:3">
      <c r="B12131"/>
      <c r="C12131" s="45"/>
    </row>
    <row r="12132" spans="2:3">
      <c r="B12132"/>
      <c r="C12132" s="45"/>
    </row>
    <row r="12133" spans="2:3">
      <c r="B12133"/>
      <c r="C12133" s="45"/>
    </row>
    <row r="12134" spans="2:3">
      <c r="B12134"/>
      <c r="C12134" s="45"/>
    </row>
    <row r="12135" spans="2:3">
      <c r="B12135"/>
      <c r="C12135" s="45"/>
    </row>
    <row r="12136" spans="2:3">
      <c r="B12136"/>
      <c r="C12136" s="45"/>
    </row>
    <row r="12137" spans="2:3">
      <c r="B12137"/>
      <c r="C12137" s="45"/>
    </row>
    <row r="12138" spans="2:3">
      <c r="B12138"/>
      <c r="C12138" s="45"/>
    </row>
    <row r="12139" spans="2:3">
      <c r="B12139"/>
      <c r="C12139" s="45"/>
    </row>
    <row r="12140" spans="2:3">
      <c r="B12140"/>
      <c r="C12140" s="45"/>
    </row>
    <row r="12141" spans="2:3">
      <c r="B12141"/>
      <c r="C12141" s="45"/>
    </row>
    <row r="12142" spans="2:3">
      <c r="B12142"/>
      <c r="C12142" s="45"/>
    </row>
    <row r="12143" spans="2:3">
      <c r="B12143"/>
      <c r="C12143" s="45"/>
    </row>
    <row r="12144" spans="2:3">
      <c r="B12144"/>
      <c r="C12144" s="45"/>
    </row>
    <row r="12145" spans="2:3">
      <c r="B12145"/>
      <c r="C12145" s="45"/>
    </row>
    <row r="12146" spans="2:3">
      <c r="B12146"/>
      <c r="C12146" s="45"/>
    </row>
    <row r="12147" spans="2:3">
      <c r="B12147"/>
      <c r="C12147" s="45"/>
    </row>
    <row r="12148" spans="2:3">
      <c r="B12148"/>
      <c r="C12148" s="45"/>
    </row>
    <row r="12149" spans="2:3">
      <c r="B12149"/>
      <c r="C12149" s="45"/>
    </row>
    <row r="12150" spans="2:3">
      <c r="B12150"/>
      <c r="C12150" s="45"/>
    </row>
    <row r="12151" spans="2:3">
      <c r="B12151"/>
      <c r="C12151" s="45"/>
    </row>
    <row r="12152" spans="2:3">
      <c r="B12152"/>
      <c r="C12152" s="45"/>
    </row>
    <row r="12153" spans="2:3">
      <c r="B12153"/>
      <c r="C12153" s="45"/>
    </row>
    <row r="12154" spans="2:3">
      <c r="B12154"/>
      <c r="C12154" s="45"/>
    </row>
    <row r="12155" spans="2:3">
      <c r="B12155"/>
      <c r="C12155" s="45"/>
    </row>
    <row r="12156" spans="2:3">
      <c r="B12156"/>
      <c r="C12156" s="45"/>
    </row>
    <row r="12157" spans="2:3">
      <c r="B12157"/>
      <c r="C12157" s="45"/>
    </row>
    <row r="12158" spans="2:3">
      <c r="B12158"/>
      <c r="C12158" s="45"/>
    </row>
    <row r="12159" spans="2:3">
      <c r="B12159"/>
      <c r="C12159" s="45"/>
    </row>
    <row r="12160" spans="2:3">
      <c r="B12160"/>
      <c r="C12160" s="45"/>
    </row>
    <row r="12161" spans="2:3">
      <c r="B12161"/>
      <c r="C12161" s="45"/>
    </row>
    <row r="12162" spans="2:3">
      <c r="B12162"/>
      <c r="C12162" s="45"/>
    </row>
    <row r="12163" spans="2:3">
      <c r="B12163"/>
      <c r="C12163" s="45"/>
    </row>
    <row r="12164" spans="2:3">
      <c r="B12164"/>
      <c r="C12164" s="45"/>
    </row>
    <row r="12165" spans="2:3">
      <c r="B12165"/>
      <c r="C12165" s="45"/>
    </row>
    <row r="12166" spans="2:3">
      <c r="B12166"/>
      <c r="C12166" s="45"/>
    </row>
    <row r="12167" spans="2:3">
      <c r="B12167"/>
      <c r="C12167" s="45"/>
    </row>
    <row r="12168" spans="2:3">
      <c r="B12168"/>
      <c r="C12168" s="45"/>
    </row>
    <row r="12169" spans="2:3">
      <c r="B12169"/>
      <c r="C12169" s="45"/>
    </row>
    <row r="12170" spans="2:3">
      <c r="B12170"/>
      <c r="C12170" s="45"/>
    </row>
    <row r="12171" spans="2:3">
      <c r="B12171"/>
      <c r="C12171" s="45"/>
    </row>
    <row r="12172" spans="2:3">
      <c r="B12172"/>
      <c r="C12172" s="45"/>
    </row>
    <row r="12173" spans="2:3">
      <c r="B12173"/>
      <c r="C12173" s="45"/>
    </row>
    <row r="12174" spans="2:3">
      <c r="B12174"/>
      <c r="C12174" s="45"/>
    </row>
    <row r="12175" spans="2:3">
      <c r="B12175"/>
      <c r="C12175" s="45"/>
    </row>
    <row r="12176" spans="2:3">
      <c r="B12176"/>
      <c r="C12176" s="45"/>
    </row>
    <row r="12177" spans="2:3">
      <c r="B12177"/>
      <c r="C12177" s="45"/>
    </row>
    <row r="12178" spans="2:3">
      <c r="B12178"/>
      <c r="C12178" s="45"/>
    </row>
    <row r="12179" spans="2:3">
      <c r="B12179"/>
      <c r="C12179" s="45"/>
    </row>
    <row r="12180" spans="2:3">
      <c r="B12180"/>
      <c r="C12180" s="45"/>
    </row>
    <row r="12181" spans="2:3">
      <c r="B12181"/>
      <c r="C12181" s="45"/>
    </row>
    <row r="12182" spans="2:3">
      <c r="B12182"/>
      <c r="C12182" s="45"/>
    </row>
    <row r="12183" spans="2:3">
      <c r="B12183"/>
      <c r="C12183" s="45"/>
    </row>
    <row r="12184" spans="2:3">
      <c r="B12184"/>
      <c r="C12184" s="45"/>
    </row>
    <row r="12185" spans="2:3">
      <c r="B12185"/>
      <c r="C12185" s="45"/>
    </row>
    <row r="12186" spans="2:3">
      <c r="B12186"/>
      <c r="C12186" s="45"/>
    </row>
    <row r="12187" spans="2:3">
      <c r="B12187"/>
      <c r="C12187" s="45"/>
    </row>
    <row r="12188" spans="2:3">
      <c r="B12188"/>
      <c r="C12188" s="45"/>
    </row>
    <row r="12189" spans="2:3">
      <c r="B12189"/>
      <c r="C12189" s="45"/>
    </row>
    <row r="12190" spans="2:3">
      <c r="B12190"/>
      <c r="C12190" s="45"/>
    </row>
    <row r="12191" spans="2:3">
      <c r="B12191"/>
      <c r="C12191" s="45"/>
    </row>
    <row r="12192" spans="2:3">
      <c r="B12192"/>
      <c r="C12192" s="45"/>
    </row>
    <row r="12193" spans="2:3">
      <c r="B12193"/>
      <c r="C12193" s="45"/>
    </row>
    <row r="12194" spans="2:3">
      <c r="B12194"/>
      <c r="C12194" s="45"/>
    </row>
    <row r="12195" spans="2:3">
      <c r="B12195"/>
      <c r="C12195" s="45"/>
    </row>
    <row r="12196" spans="2:3">
      <c r="B12196"/>
      <c r="C12196" s="45"/>
    </row>
    <row r="12197" spans="2:3">
      <c r="B12197"/>
      <c r="C12197" s="45"/>
    </row>
    <row r="12198" spans="2:3">
      <c r="B12198"/>
      <c r="C12198" s="45"/>
    </row>
    <row r="12199" spans="2:3">
      <c r="B12199"/>
      <c r="C12199" s="45"/>
    </row>
    <row r="12200" spans="2:3">
      <c r="B12200"/>
      <c r="C12200" s="45"/>
    </row>
    <row r="12201" spans="2:3">
      <c r="B12201"/>
      <c r="C12201" s="45"/>
    </row>
    <row r="12202" spans="2:3">
      <c r="B12202"/>
      <c r="C12202" s="45"/>
    </row>
    <row r="12203" spans="2:3">
      <c r="B12203"/>
      <c r="C12203" s="45"/>
    </row>
    <row r="12204" spans="2:3">
      <c r="B12204"/>
      <c r="C12204" s="45"/>
    </row>
    <row r="12205" spans="2:3">
      <c r="B12205"/>
      <c r="C12205" s="45"/>
    </row>
    <row r="12206" spans="2:3">
      <c r="B12206"/>
      <c r="C12206" s="45"/>
    </row>
    <row r="12207" spans="2:3">
      <c r="B12207"/>
      <c r="C12207" s="45"/>
    </row>
    <row r="12208" spans="2:3">
      <c r="B12208"/>
      <c r="C12208" s="45"/>
    </row>
    <row r="12209" spans="2:3">
      <c r="B12209"/>
      <c r="C12209" s="45"/>
    </row>
    <row r="12210" spans="2:3">
      <c r="B12210"/>
      <c r="C12210" s="45"/>
    </row>
    <row r="12211" spans="2:3">
      <c r="B12211"/>
      <c r="C12211" s="45"/>
    </row>
    <row r="12212" spans="2:3">
      <c r="B12212"/>
      <c r="C12212" s="45"/>
    </row>
    <row r="12213" spans="2:3">
      <c r="B12213"/>
      <c r="C12213" s="45"/>
    </row>
    <row r="12214" spans="2:3">
      <c r="B12214"/>
      <c r="C12214" s="45"/>
    </row>
    <row r="12215" spans="2:3">
      <c r="B12215"/>
      <c r="C12215" s="45"/>
    </row>
    <row r="12216" spans="2:3">
      <c r="B12216"/>
      <c r="C12216" s="45"/>
    </row>
    <row r="12217" spans="2:3">
      <c r="B12217"/>
      <c r="C12217" s="45"/>
    </row>
    <row r="12218" spans="2:3">
      <c r="B12218"/>
      <c r="C12218" s="45"/>
    </row>
    <row r="12219" spans="2:3">
      <c r="B12219"/>
      <c r="C12219" s="45"/>
    </row>
    <row r="12220" spans="2:3">
      <c r="B12220"/>
      <c r="C12220" s="45"/>
    </row>
    <row r="12221" spans="2:3">
      <c r="B12221"/>
      <c r="C12221" s="45"/>
    </row>
    <row r="12222" spans="2:3">
      <c r="B12222"/>
      <c r="C12222" s="45"/>
    </row>
    <row r="12223" spans="2:3">
      <c r="B12223"/>
      <c r="C12223" s="45"/>
    </row>
    <row r="12224" spans="2:3">
      <c r="B12224"/>
      <c r="C12224" s="45"/>
    </row>
    <row r="12225" spans="2:3">
      <c r="B12225"/>
      <c r="C12225" s="45"/>
    </row>
    <row r="12226" spans="2:3">
      <c r="B12226"/>
      <c r="C12226" s="45"/>
    </row>
    <row r="12227" spans="2:3">
      <c r="B12227"/>
      <c r="C12227" s="45"/>
    </row>
    <row r="12228" spans="2:3">
      <c r="B12228"/>
      <c r="C12228" s="45"/>
    </row>
    <row r="12229" spans="2:3">
      <c r="B12229"/>
      <c r="C12229" s="45"/>
    </row>
    <row r="12230" spans="2:3">
      <c r="B12230"/>
      <c r="C12230" s="45"/>
    </row>
    <row r="12231" spans="2:3">
      <c r="B12231"/>
      <c r="C12231" s="45"/>
    </row>
    <row r="12232" spans="2:3">
      <c r="B12232"/>
      <c r="C12232" s="45"/>
    </row>
    <row r="12233" spans="2:3">
      <c r="B12233"/>
      <c r="C12233" s="45"/>
    </row>
    <row r="12234" spans="2:3">
      <c r="B12234"/>
      <c r="C12234" s="45"/>
    </row>
    <row r="12235" spans="2:3">
      <c r="B12235"/>
      <c r="C12235" s="45"/>
    </row>
    <row r="12236" spans="2:3">
      <c r="B12236"/>
      <c r="C12236" s="45"/>
    </row>
    <row r="12237" spans="2:3">
      <c r="B12237"/>
      <c r="C12237" s="45"/>
    </row>
    <row r="12238" spans="2:3">
      <c r="B12238"/>
      <c r="C12238" s="45"/>
    </row>
    <row r="12239" spans="2:3">
      <c r="B12239"/>
      <c r="C12239" s="45"/>
    </row>
    <row r="12240" spans="2:3">
      <c r="B12240"/>
      <c r="C12240" s="45"/>
    </row>
    <row r="12241" spans="2:3">
      <c r="B12241"/>
      <c r="C12241" s="45"/>
    </row>
    <row r="12242" spans="2:3">
      <c r="B12242"/>
      <c r="C12242" s="45"/>
    </row>
    <row r="12243" spans="2:3">
      <c r="B12243"/>
      <c r="C12243" s="45"/>
    </row>
    <row r="12244" spans="2:3">
      <c r="B12244"/>
      <c r="C12244" s="45"/>
    </row>
    <row r="12245" spans="2:3">
      <c r="B12245"/>
      <c r="C12245" s="45"/>
    </row>
    <row r="12246" spans="2:3">
      <c r="B12246"/>
      <c r="C12246" s="45"/>
    </row>
    <row r="12247" spans="2:3">
      <c r="B12247"/>
      <c r="C12247" s="45"/>
    </row>
    <row r="12248" spans="2:3">
      <c r="B12248"/>
      <c r="C12248" s="45"/>
    </row>
    <row r="12249" spans="2:3">
      <c r="B12249"/>
      <c r="C12249" s="45"/>
    </row>
    <row r="12250" spans="2:3">
      <c r="B12250"/>
      <c r="C12250" s="45"/>
    </row>
    <row r="12251" spans="2:3">
      <c r="B12251"/>
      <c r="C12251" s="45"/>
    </row>
    <row r="12252" spans="2:3">
      <c r="B12252"/>
      <c r="C12252" s="45"/>
    </row>
    <row r="12253" spans="2:3">
      <c r="B12253"/>
      <c r="C12253" s="45"/>
    </row>
    <row r="12254" spans="2:3">
      <c r="B12254"/>
      <c r="C12254" s="45"/>
    </row>
    <row r="12255" spans="2:3">
      <c r="B12255"/>
      <c r="C12255" s="45"/>
    </row>
    <row r="12256" spans="2:3">
      <c r="B12256"/>
      <c r="C12256" s="45"/>
    </row>
    <row r="12257" spans="2:3">
      <c r="B12257"/>
      <c r="C12257" s="45"/>
    </row>
    <row r="12258" spans="2:3">
      <c r="B12258"/>
      <c r="C12258" s="45"/>
    </row>
    <row r="12259" spans="2:3">
      <c r="B12259"/>
      <c r="C12259" s="45"/>
    </row>
    <row r="12260" spans="2:3">
      <c r="B12260"/>
      <c r="C12260" s="45"/>
    </row>
    <row r="12261" spans="2:3">
      <c r="B12261"/>
      <c r="C12261" s="45"/>
    </row>
    <row r="12262" spans="2:3">
      <c r="B12262"/>
      <c r="C12262" s="45"/>
    </row>
    <row r="12263" spans="2:3">
      <c r="B12263"/>
      <c r="C12263" s="45"/>
    </row>
    <row r="12264" spans="2:3">
      <c r="B12264"/>
      <c r="C12264" s="45"/>
    </row>
    <row r="12265" spans="2:3">
      <c r="B12265"/>
      <c r="C12265" s="45"/>
    </row>
    <row r="12266" spans="2:3">
      <c r="B12266"/>
      <c r="C12266" s="45"/>
    </row>
    <row r="12267" spans="2:3">
      <c r="B12267"/>
      <c r="C12267" s="45"/>
    </row>
    <row r="12268" spans="2:3">
      <c r="B12268"/>
      <c r="C12268" s="45"/>
    </row>
    <row r="12269" spans="2:3">
      <c r="B12269"/>
      <c r="C12269" s="45"/>
    </row>
    <row r="12270" spans="2:3">
      <c r="B12270"/>
      <c r="C12270" s="45"/>
    </row>
    <row r="12271" spans="2:3">
      <c r="B12271"/>
      <c r="C12271" s="45"/>
    </row>
    <row r="12272" spans="2:3">
      <c r="B12272"/>
      <c r="C12272" s="45"/>
    </row>
    <row r="12273" spans="2:3">
      <c r="B12273"/>
      <c r="C12273" s="45"/>
    </row>
    <row r="12274" spans="2:3">
      <c r="B12274"/>
      <c r="C12274" s="45"/>
    </row>
    <row r="12275" spans="2:3">
      <c r="B12275"/>
      <c r="C12275" s="45"/>
    </row>
    <row r="12276" spans="2:3">
      <c r="B12276"/>
      <c r="C12276" s="45"/>
    </row>
    <row r="12277" spans="2:3">
      <c r="B12277"/>
      <c r="C12277" s="45"/>
    </row>
    <row r="12278" spans="2:3">
      <c r="B12278"/>
      <c r="C12278" s="45"/>
    </row>
    <row r="12279" spans="2:3">
      <c r="B12279"/>
      <c r="C12279" s="45"/>
    </row>
    <row r="12280" spans="2:3">
      <c r="B12280"/>
      <c r="C12280" s="45"/>
    </row>
    <row r="12281" spans="2:3">
      <c r="B12281"/>
      <c r="C12281" s="45"/>
    </row>
    <row r="12282" spans="2:3">
      <c r="B12282"/>
      <c r="C12282" s="45"/>
    </row>
    <row r="12283" spans="2:3">
      <c r="B12283"/>
      <c r="C12283" s="45"/>
    </row>
    <row r="12284" spans="2:3">
      <c r="B12284"/>
      <c r="C12284" s="45"/>
    </row>
    <row r="12285" spans="2:3">
      <c r="B12285"/>
      <c r="C12285" s="45"/>
    </row>
    <row r="12286" spans="2:3">
      <c r="B12286"/>
      <c r="C12286" s="45"/>
    </row>
    <row r="12287" spans="2:3">
      <c r="B12287"/>
      <c r="C12287" s="45"/>
    </row>
    <row r="12288" spans="2:3">
      <c r="B12288"/>
      <c r="C12288" s="45"/>
    </row>
    <row r="12289" spans="2:3">
      <c r="B12289"/>
      <c r="C12289" s="45"/>
    </row>
    <row r="12290" spans="2:3">
      <c r="B12290"/>
      <c r="C12290" s="45"/>
    </row>
    <row r="12291" spans="2:3">
      <c r="B12291"/>
      <c r="C12291" s="45"/>
    </row>
    <row r="12292" spans="2:3">
      <c r="B12292"/>
      <c r="C12292" s="45"/>
    </row>
    <row r="12293" spans="2:3">
      <c r="B12293"/>
      <c r="C12293" s="45"/>
    </row>
    <row r="12294" spans="2:3">
      <c r="B12294"/>
      <c r="C12294" s="45"/>
    </row>
    <row r="12295" spans="2:3">
      <c r="B12295"/>
      <c r="C12295" s="45"/>
    </row>
    <row r="12296" spans="2:3">
      <c r="B12296"/>
      <c r="C12296" s="45"/>
    </row>
    <row r="12297" spans="2:3">
      <c r="B12297"/>
      <c r="C12297" s="45"/>
    </row>
    <row r="12298" spans="2:3">
      <c r="B12298"/>
      <c r="C12298" s="45"/>
    </row>
    <row r="12299" spans="2:3">
      <c r="B12299"/>
      <c r="C12299" s="45"/>
    </row>
    <row r="12300" spans="2:3">
      <c r="B12300"/>
      <c r="C12300" s="45"/>
    </row>
    <row r="12301" spans="2:3">
      <c r="B12301"/>
      <c r="C12301" s="45"/>
    </row>
    <row r="12302" spans="2:3">
      <c r="B12302"/>
      <c r="C12302" s="45"/>
    </row>
    <row r="12303" spans="2:3">
      <c r="B12303"/>
      <c r="C12303" s="45"/>
    </row>
    <row r="12304" spans="2:3">
      <c r="B12304"/>
      <c r="C12304" s="45"/>
    </row>
    <row r="12305" spans="2:3">
      <c r="B12305"/>
      <c r="C12305" s="45"/>
    </row>
    <row r="12306" spans="2:3">
      <c r="B12306"/>
      <c r="C12306" s="45"/>
    </row>
    <row r="12307" spans="2:3">
      <c r="B12307"/>
      <c r="C12307" s="45"/>
    </row>
    <row r="12308" spans="2:3">
      <c r="B12308"/>
      <c r="C12308" s="45"/>
    </row>
    <row r="12309" spans="2:3">
      <c r="B12309"/>
      <c r="C12309" s="45"/>
    </row>
    <row r="12310" spans="2:3">
      <c r="B12310"/>
      <c r="C12310" s="45"/>
    </row>
    <row r="12311" spans="2:3">
      <c r="B12311"/>
      <c r="C12311" s="45"/>
    </row>
    <row r="12312" spans="2:3">
      <c r="B12312"/>
      <c r="C12312" s="45"/>
    </row>
    <row r="12313" spans="2:3">
      <c r="B12313"/>
      <c r="C12313" s="45"/>
    </row>
    <row r="12314" spans="2:3">
      <c r="B12314"/>
      <c r="C12314" s="45"/>
    </row>
    <row r="12315" spans="2:3">
      <c r="B12315"/>
      <c r="C12315" s="45"/>
    </row>
    <row r="12316" spans="2:3">
      <c r="B12316"/>
      <c r="C12316" s="45"/>
    </row>
    <row r="12317" spans="2:3">
      <c r="B12317"/>
      <c r="C12317" s="45"/>
    </row>
    <row r="12318" spans="2:3">
      <c r="B12318"/>
      <c r="C12318" s="45"/>
    </row>
    <row r="12319" spans="2:3">
      <c r="B12319"/>
      <c r="C12319" s="45"/>
    </row>
    <row r="12320" spans="2:3">
      <c r="B12320"/>
      <c r="C12320" s="45"/>
    </row>
    <row r="12321" spans="2:3">
      <c r="B12321"/>
      <c r="C12321" s="45"/>
    </row>
    <row r="12322" spans="2:3">
      <c r="B12322"/>
      <c r="C12322" s="45"/>
    </row>
    <row r="12323" spans="2:3">
      <c r="B12323"/>
      <c r="C12323" s="45"/>
    </row>
    <row r="12324" spans="2:3">
      <c r="B12324"/>
      <c r="C12324" s="45"/>
    </row>
    <row r="12325" spans="2:3">
      <c r="B12325"/>
      <c r="C12325" s="45"/>
    </row>
    <row r="12326" spans="2:3">
      <c r="B12326"/>
      <c r="C12326" s="45"/>
    </row>
    <row r="12327" spans="2:3">
      <c r="B12327"/>
      <c r="C12327" s="45"/>
    </row>
    <row r="12328" spans="2:3">
      <c r="B12328"/>
      <c r="C12328" s="45"/>
    </row>
    <row r="12329" spans="2:3">
      <c r="B12329"/>
      <c r="C12329" s="45"/>
    </row>
    <row r="12330" spans="2:3">
      <c r="B12330"/>
      <c r="C12330" s="45"/>
    </row>
    <row r="12331" spans="2:3">
      <c r="B12331"/>
      <c r="C12331" s="45"/>
    </row>
    <row r="12332" spans="2:3">
      <c r="B12332"/>
      <c r="C12332" s="45"/>
    </row>
    <row r="12333" spans="2:3">
      <c r="B12333"/>
      <c r="C12333" s="45"/>
    </row>
    <row r="12334" spans="2:3">
      <c r="B12334"/>
      <c r="C12334" s="45"/>
    </row>
    <row r="12335" spans="2:3">
      <c r="B12335"/>
      <c r="C12335" s="45"/>
    </row>
    <row r="12336" spans="2:3">
      <c r="B12336"/>
      <c r="C12336" s="45"/>
    </row>
    <row r="12337" spans="2:3">
      <c r="B12337"/>
      <c r="C12337" s="45"/>
    </row>
    <row r="12338" spans="2:3">
      <c r="B12338"/>
      <c r="C12338" s="45"/>
    </row>
    <row r="12339" spans="2:3">
      <c r="B12339"/>
      <c r="C12339" s="45"/>
    </row>
    <row r="12340" spans="2:3">
      <c r="B12340"/>
      <c r="C12340" s="45"/>
    </row>
    <row r="12341" spans="2:3">
      <c r="B12341"/>
      <c r="C12341" s="45"/>
    </row>
    <row r="12342" spans="2:3">
      <c r="B12342"/>
      <c r="C12342" s="45"/>
    </row>
    <row r="12343" spans="2:3">
      <c r="B12343"/>
      <c r="C12343" s="45"/>
    </row>
    <row r="12344" spans="2:3">
      <c r="B12344"/>
      <c r="C12344" s="45"/>
    </row>
    <row r="12345" spans="2:3">
      <c r="B12345"/>
      <c r="C12345" s="45"/>
    </row>
    <row r="12346" spans="2:3">
      <c r="B12346"/>
      <c r="C12346" s="45"/>
    </row>
    <row r="12347" spans="2:3">
      <c r="B12347"/>
      <c r="C12347" s="45"/>
    </row>
    <row r="12348" spans="2:3">
      <c r="B12348"/>
      <c r="C12348" s="45"/>
    </row>
    <row r="12349" spans="2:3">
      <c r="B12349"/>
      <c r="C12349" s="45"/>
    </row>
    <row r="12350" spans="2:3">
      <c r="B12350"/>
      <c r="C12350" s="45"/>
    </row>
    <row r="12351" spans="2:3">
      <c r="B12351"/>
      <c r="C12351" s="45"/>
    </row>
    <row r="12352" spans="2:3">
      <c r="B12352"/>
      <c r="C12352" s="45"/>
    </row>
    <row r="12353" spans="2:3">
      <c r="B12353"/>
      <c r="C12353" s="45"/>
    </row>
    <row r="12354" spans="2:3">
      <c r="B12354"/>
      <c r="C12354" s="45"/>
    </row>
    <row r="12355" spans="2:3">
      <c r="B12355"/>
      <c r="C12355" s="45"/>
    </row>
    <row r="12356" spans="2:3">
      <c r="B12356"/>
      <c r="C12356" s="45"/>
    </row>
    <row r="12357" spans="2:3">
      <c r="B12357"/>
      <c r="C12357" s="45"/>
    </row>
    <row r="12358" spans="2:3">
      <c r="B12358"/>
      <c r="C12358" s="45"/>
    </row>
    <row r="12359" spans="2:3">
      <c r="B12359"/>
      <c r="C12359" s="45"/>
    </row>
    <row r="12360" spans="2:3">
      <c r="B12360"/>
      <c r="C12360" s="45"/>
    </row>
    <row r="12361" spans="2:3">
      <c r="B12361"/>
      <c r="C12361" s="45"/>
    </row>
    <row r="12362" spans="2:3">
      <c r="B12362"/>
      <c r="C12362" s="45"/>
    </row>
    <row r="12363" spans="2:3">
      <c r="B12363"/>
      <c r="C12363" s="45"/>
    </row>
    <row r="12364" spans="2:3">
      <c r="B12364"/>
      <c r="C12364" s="45"/>
    </row>
    <row r="12365" spans="2:3">
      <c r="B12365"/>
      <c r="C12365" s="45"/>
    </row>
    <row r="12366" spans="2:3">
      <c r="B12366"/>
      <c r="C12366" s="45"/>
    </row>
    <row r="12367" spans="2:3">
      <c r="B12367"/>
      <c r="C12367" s="45"/>
    </row>
    <row r="12368" spans="2:3">
      <c r="B12368"/>
      <c r="C12368" s="45"/>
    </row>
    <row r="12369" spans="2:4">
      <c r="B12369"/>
      <c r="C12369" s="45"/>
    </row>
    <row r="12370" spans="2:4">
      <c r="B12370"/>
      <c r="C12370" s="45"/>
    </row>
    <row r="12371" spans="2:4">
      <c r="B12371"/>
      <c r="C12371" s="45"/>
    </row>
    <row r="12372" spans="2:4">
      <c r="B12372"/>
      <c r="C12372" s="45"/>
    </row>
    <row r="12373" spans="2:4">
      <c r="B12373"/>
      <c r="C12373" s="45"/>
    </row>
    <row r="12374" spans="2:4">
      <c r="B12374"/>
      <c r="C12374" s="45"/>
    </row>
    <row r="12375" spans="2:4">
      <c r="B12375"/>
      <c r="D12375"/>
    </row>
    <row r="12376" spans="2:4">
      <c r="B12376"/>
      <c r="D12376"/>
    </row>
    <row r="12377" spans="2:4">
      <c r="B12377"/>
      <c r="D12377"/>
    </row>
    <row r="12378" spans="2:4">
      <c r="B12378"/>
      <c r="D12378"/>
    </row>
    <row r="12379" spans="2:4">
      <c r="B12379"/>
      <c r="D12379"/>
    </row>
    <row r="12380" spans="2:4">
      <c r="B12380"/>
      <c r="D12380"/>
    </row>
    <row r="12381" spans="2:4">
      <c r="B12381"/>
      <c r="D12381"/>
    </row>
    <row r="12382" spans="2:4">
      <c r="B12382"/>
      <c r="D12382"/>
    </row>
    <row r="12383" spans="2:4">
      <c r="B12383"/>
      <c r="D12383"/>
    </row>
    <row r="12384" spans="2:4">
      <c r="B12384"/>
      <c r="D12384"/>
    </row>
    <row r="12385" spans="2:4">
      <c r="B12385"/>
      <c r="D12385"/>
    </row>
    <row r="12386" spans="2:4">
      <c r="B12386"/>
      <c r="D12386"/>
    </row>
    <row r="12387" spans="2:4">
      <c r="B12387"/>
      <c r="D12387"/>
    </row>
    <row r="12388" spans="2:4">
      <c r="B12388"/>
      <c r="D12388"/>
    </row>
    <row r="12389" spans="2:4">
      <c r="B12389"/>
      <c r="D12389"/>
    </row>
    <row r="12390" spans="2:4">
      <c r="B12390"/>
      <c r="D12390"/>
    </row>
    <row r="12391" spans="2:4">
      <c r="B12391"/>
      <c r="D12391"/>
    </row>
    <row r="12392" spans="2:4">
      <c r="B12392"/>
      <c r="D12392"/>
    </row>
    <row r="12393" spans="2:4">
      <c r="B12393"/>
      <c r="D12393"/>
    </row>
    <row r="12394" spans="2:4">
      <c r="B12394"/>
      <c r="D12394"/>
    </row>
    <row r="12395" spans="2:4">
      <c r="B12395"/>
      <c r="D12395"/>
    </row>
    <row r="12396" spans="2:4">
      <c r="B12396"/>
      <c r="D12396"/>
    </row>
    <row r="12397" spans="2:4">
      <c r="B12397"/>
      <c r="D12397"/>
    </row>
    <row r="12398" spans="2:4">
      <c r="B12398"/>
      <c r="D12398"/>
    </row>
    <row r="12399" spans="2:4">
      <c r="B12399"/>
      <c r="D12399"/>
    </row>
    <row r="12400" spans="2:4">
      <c r="B12400"/>
      <c r="D12400"/>
    </row>
    <row r="12401" spans="2:4">
      <c r="B12401"/>
      <c r="D12401"/>
    </row>
    <row r="12402" spans="2:4">
      <c r="B12402"/>
      <c r="D12402"/>
    </row>
    <row r="12403" spans="2:4">
      <c r="B12403"/>
      <c r="D12403"/>
    </row>
    <row r="12404" spans="2:4">
      <c r="B12404"/>
      <c r="D12404"/>
    </row>
    <row r="12405" spans="2:4">
      <c r="B12405"/>
      <c r="D12405"/>
    </row>
    <row r="12406" spans="2:4">
      <c r="B12406"/>
      <c r="D12406"/>
    </row>
    <row r="12407" spans="2:4">
      <c r="B12407"/>
      <c r="D12407"/>
    </row>
    <row r="12408" spans="2:4">
      <c r="B12408"/>
      <c r="D12408"/>
    </row>
    <row r="12409" spans="2:4">
      <c r="B12409"/>
      <c r="D12409"/>
    </row>
    <row r="12410" spans="2:4">
      <c r="B12410"/>
      <c r="D12410"/>
    </row>
    <row r="12411" spans="2:4">
      <c r="B12411"/>
      <c r="D12411"/>
    </row>
    <row r="12412" spans="2:4">
      <c r="B12412"/>
      <c r="D12412"/>
    </row>
    <row r="12413" spans="2:4">
      <c r="B12413"/>
      <c r="D12413"/>
    </row>
    <row r="12414" spans="2:4">
      <c r="B12414"/>
      <c r="D12414"/>
    </row>
    <row r="12415" spans="2:4">
      <c r="B12415"/>
      <c r="D12415"/>
    </row>
    <row r="12416" spans="2:4">
      <c r="B12416"/>
      <c r="D12416"/>
    </row>
    <row r="12417" spans="2:4">
      <c r="B12417"/>
      <c r="D12417"/>
    </row>
    <row r="12418" spans="2:4">
      <c r="B12418"/>
      <c r="D12418"/>
    </row>
    <row r="12419" spans="2:4">
      <c r="B12419"/>
      <c r="D12419"/>
    </row>
    <row r="12420" spans="2:4">
      <c r="B12420"/>
      <c r="D12420"/>
    </row>
    <row r="12421" spans="2:4">
      <c r="B12421"/>
      <c r="D12421"/>
    </row>
    <row r="12422" spans="2:4">
      <c r="B12422"/>
      <c r="D12422"/>
    </row>
    <row r="12423" spans="2:4">
      <c r="B12423"/>
      <c r="D12423"/>
    </row>
    <row r="12424" spans="2:4">
      <c r="B12424"/>
      <c r="D12424"/>
    </row>
    <row r="12425" spans="2:4">
      <c r="B12425"/>
      <c r="D12425"/>
    </row>
    <row r="12426" spans="2:4">
      <c r="B12426"/>
      <c r="D12426"/>
    </row>
    <row r="12427" spans="2:4">
      <c r="B12427"/>
      <c r="D12427"/>
    </row>
    <row r="12428" spans="2:4">
      <c r="B12428"/>
      <c r="D12428"/>
    </row>
    <row r="12429" spans="2:4">
      <c r="B12429"/>
      <c r="D12429"/>
    </row>
    <row r="12430" spans="2:4">
      <c r="B12430"/>
      <c r="D12430"/>
    </row>
    <row r="12431" spans="2:4">
      <c r="B12431"/>
      <c r="D12431"/>
    </row>
    <row r="12432" spans="2:4">
      <c r="B12432"/>
      <c r="D12432"/>
    </row>
    <row r="12433" spans="2:4">
      <c r="B12433"/>
      <c r="D12433"/>
    </row>
    <row r="12434" spans="2:4">
      <c r="B12434"/>
      <c r="D12434"/>
    </row>
    <row r="12435" spans="2:4">
      <c r="B12435"/>
      <c r="D12435"/>
    </row>
    <row r="12436" spans="2:4">
      <c r="B12436"/>
      <c r="D12436"/>
    </row>
    <row r="12437" spans="2:4">
      <c r="B12437"/>
      <c r="D12437"/>
    </row>
    <row r="12438" spans="2:4">
      <c r="B12438"/>
      <c r="D12438"/>
    </row>
    <row r="12439" spans="2:4">
      <c r="B12439"/>
      <c r="D12439"/>
    </row>
    <row r="12440" spans="2:4">
      <c r="B12440"/>
      <c r="D12440"/>
    </row>
    <row r="12441" spans="2:4">
      <c r="B12441"/>
      <c r="D12441"/>
    </row>
    <row r="12442" spans="2:4">
      <c r="B12442"/>
      <c r="D12442"/>
    </row>
    <row r="12443" spans="2:4">
      <c r="B12443"/>
      <c r="D12443"/>
    </row>
    <row r="12444" spans="2:4">
      <c r="B12444"/>
      <c r="D12444"/>
    </row>
    <row r="12445" spans="2:4">
      <c r="B12445"/>
      <c r="D12445"/>
    </row>
    <row r="12446" spans="2:4">
      <c r="B12446"/>
      <c r="D12446"/>
    </row>
    <row r="12447" spans="2:4">
      <c r="B12447"/>
      <c r="D12447"/>
    </row>
    <row r="12448" spans="2:4">
      <c r="B12448"/>
      <c r="D12448"/>
    </row>
    <row r="12449" spans="2:4">
      <c r="B12449"/>
      <c r="D12449"/>
    </row>
    <row r="12450" spans="2:4">
      <c r="B12450"/>
      <c r="D12450"/>
    </row>
    <row r="12451" spans="2:4">
      <c r="B12451"/>
      <c r="D12451"/>
    </row>
    <row r="12452" spans="2:4">
      <c r="B12452"/>
      <c r="D12452"/>
    </row>
    <row r="12453" spans="2:4">
      <c r="B12453"/>
      <c r="D12453"/>
    </row>
    <row r="12454" spans="2:4">
      <c r="B12454"/>
      <c r="D12454"/>
    </row>
    <row r="12455" spans="2:4">
      <c r="B12455"/>
      <c r="D12455"/>
    </row>
    <row r="12456" spans="2:4">
      <c r="B12456"/>
      <c r="D12456"/>
    </row>
    <row r="12457" spans="2:4">
      <c r="B12457"/>
      <c r="D12457"/>
    </row>
    <row r="12458" spans="2:4">
      <c r="B12458"/>
      <c r="D12458"/>
    </row>
    <row r="12459" spans="2:4">
      <c r="B12459"/>
      <c r="D12459"/>
    </row>
    <row r="12460" spans="2:4">
      <c r="B12460"/>
      <c r="D12460"/>
    </row>
    <row r="12461" spans="2:4">
      <c r="B12461"/>
      <c r="D12461"/>
    </row>
    <row r="12462" spans="2:4">
      <c r="B12462"/>
      <c r="D12462"/>
    </row>
    <row r="12463" spans="2:4">
      <c r="B12463"/>
      <c r="D12463"/>
    </row>
    <row r="12464" spans="2:4">
      <c r="B12464"/>
      <c r="D12464"/>
    </row>
    <row r="12465" spans="2:4">
      <c r="B12465"/>
      <c r="D12465"/>
    </row>
    <row r="12466" spans="2:4">
      <c r="B12466"/>
      <c r="D12466"/>
    </row>
    <row r="12467" spans="2:4">
      <c r="B12467"/>
      <c r="D12467"/>
    </row>
    <row r="12468" spans="2:4">
      <c r="B12468"/>
      <c r="D12468"/>
    </row>
    <row r="12469" spans="2:4">
      <c r="B12469"/>
      <c r="D12469"/>
    </row>
    <row r="12470" spans="2:4">
      <c r="B12470"/>
      <c r="D12470"/>
    </row>
    <row r="12471" spans="2:4">
      <c r="B12471"/>
      <c r="D12471"/>
    </row>
    <row r="12472" spans="2:4">
      <c r="B12472"/>
      <c r="D12472"/>
    </row>
    <row r="12473" spans="2:4">
      <c r="B12473"/>
      <c r="D12473"/>
    </row>
    <row r="12474" spans="2:4">
      <c r="B12474"/>
      <c r="D12474"/>
    </row>
    <row r="12475" spans="2:4">
      <c r="B12475"/>
      <c r="D12475"/>
    </row>
    <row r="12476" spans="2:4">
      <c r="B12476"/>
      <c r="D12476"/>
    </row>
    <row r="12477" spans="2:4">
      <c r="B12477"/>
      <c r="D12477"/>
    </row>
    <row r="12478" spans="2:4">
      <c r="B12478"/>
      <c r="D12478"/>
    </row>
    <row r="12479" spans="2:4">
      <c r="B12479"/>
      <c r="D12479"/>
    </row>
    <row r="12480" spans="2:4">
      <c r="B12480"/>
      <c r="D12480"/>
    </row>
    <row r="12481" spans="2:4">
      <c r="B12481"/>
      <c r="D12481"/>
    </row>
    <row r="12482" spans="2:4">
      <c r="B12482"/>
      <c r="D12482"/>
    </row>
    <row r="12483" spans="2:4">
      <c r="B12483"/>
      <c r="D12483"/>
    </row>
    <row r="12484" spans="2:4">
      <c r="B12484"/>
      <c r="D12484"/>
    </row>
    <row r="12485" spans="2:4">
      <c r="B12485"/>
      <c r="D12485"/>
    </row>
    <row r="12486" spans="2:4">
      <c r="B12486"/>
      <c r="D12486"/>
    </row>
    <row r="12487" spans="2:4">
      <c r="B12487"/>
      <c r="D12487"/>
    </row>
    <row r="12488" spans="2:4">
      <c r="B12488"/>
      <c r="D12488"/>
    </row>
    <row r="12489" spans="2:4">
      <c r="B12489"/>
      <c r="D12489"/>
    </row>
    <row r="12490" spans="2:4">
      <c r="B12490"/>
      <c r="D12490"/>
    </row>
    <row r="12491" spans="2:4">
      <c r="B12491"/>
      <c r="D12491"/>
    </row>
    <row r="12492" spans="2:4">
      <c r="B12492"/>
      <c r="D12492"/>
    </row>
    <row r="12493" spans="2:4">
      <c r="B12493"/>
      <c r="D12493"/>
    </row>
    <row r="12494" spans="2:4">
      <c r="B12494"/>
      <c r="D12494"/>
    </row>
    <row r="12495" spans="2:4">
      <c r="B12495"/>
      <c r="D12495"/>
    </row>
    <row r="12496" spans="2:4">
      <c r="B12496"/>
      <c r="D12496"/>
    </row>
    <row r="12497" spans="2:4">
      <c r="B12497"/>
      <c r="D12497"/>
    </row>
    <row r="12498" spans="2:4">
      <c r="B12498"/>
      <c r="D12498"/>
    </row>
    <row r="12499" spans="2:4">
      <c r="B12499"/>
      <c r="D12499"/>
    </row>
    <row r="12500" spans="2:4">
      <c r="B12500"/>
      <c r="D12500"/>
    </row>
    <row r="12501" spans="2:4">
      <c r="B12501"/>
      <c r="D12501"/>
    </row>
    <row r="12502" spans="2:4">
      <c r="B12502"/>
      <c r="D12502"/>
    </row>
    <row r="12503" spans="2:4">
      <c r="B12503"/>
      <c r="D12503"/>
    </row>
    <row r="12504" spans="2:4">
      <c r="B12504"/>
      <c r="D12504"/>
    </row>
    <row r="12505" spans="2:4">
      <c r="B12505"/>
      <c r="D12505"/>
    </row>
    <row r="12506" spans="2:4">
      <c r="B12506"/>
      <c r="D12506"/>
    </row>
    <row r="12507" spans="2:4">
      <c r="B12507"/>
      <c r="D12507"/>
    </row>
    <row r="12508" spans="2:4">
      <c r="B12508"/>
      <c r="D12508"/>
    </row>
    <row r="12509" spans="2:4">
      <c r="B12509"/>
      <c r="D12509"/>
    </row>
    <row r="12510" spans="2:4">
      <c r="B12510"/>
      <c r="D12510"/>
    </row>
    <row r="12511" spans="2:4">
      <c r="B12511"/>
      <c r="D12511"/>
    </row>
    <row r="12512" spans="2:4">
      <c r="B12512"/>
      <c r="D12512"/>
    </row>
    <row r="12513" spans="2:4">
      <c r="B12513"/>
      <c r="D12513"/>
    </row>
    <row r="12514" spans="2:4">
      <c r="B12514"/>
      <c r="D12514"/>
    </row>
    <row r="12515" spans="2:4">
      <c r="B12515"/>
      <c r="D12515"/>
    </row>
    <row r="12516" spans="2:4">
      <c r="B12516"/>
      <c r="D12516"/>
    </row>
    <row r="12517" spans="2:4">
      <c r="B12517"/>
      <c r="D12517"/>
    </row>
    <row r="12518" spans="2:4">
      <c r="B12518"/>
      <c r="D12518"/>
    </row>
    <row r="12519" spans="2:4">
      <c r="B12519"/>
      <c r="D12519"/>
    </row>
    <row r="12520" spans="2:4">
      <c r="B12520"/>
      <c r="D12520"/>
    </row>
    <row r="12521" spans="2:4">
      <c r="B12521"/>
      <c r="D12521"/>
    </row>
    <row r="12522" spans="2:4">
      <c r="B12522"/>
      <c r="D12522"/>
    </row>
    <row r="12523" spans="2:4">
      <c r="B12523"/>
      <c r="D12523"/>
    </row>
    <row r="12524" spans="2:4">
      <c r="B12524"/>
      <c r="D12524"/>
    </row>
    <row r="12525" spans="2:4">
      <c r="B12525"/>
      <c r="D12525"/>
    </row>
    <row r="12526" spans="2:4">
      <c r="B12526"/>
      <c r="D12526"/>
    </row>
    <row r="12527" spans="2:4">
      <c r="B12527"/>
      <c r="D12527"/>
    </row>
    <row r="12528" spans="2:4">
      <c r="B12528"/>
      <c r="D12528"/>
    </row>
    <row r="12529" spans="2:4">
      <c r="B12529"/>
      <c r="D12529"/>
    </row>
    <row r="12530" spans="2:4">
      <c r="B12530"/>
      <c r="D12530"/>
    </row>
    <row r="12531" spans="2:4">
      <c r="B12531"/>
      <c r="D12531"/>
    </row>
    <row r="12532" spans="2:4">
      <c r="B12532"/>
      <c r="D12532"/>
    </row>
    <row r="12533" spans="2:4">
      <c r="B12533"/>
      <c r="D12533"/>
    </row>
    <row r="12534" spans="2:4">
      <c r="B12534"/>
      <c r="D12534"/>
    </row>
    <row r="12535" spans="2:4">
      <c r="B12535"/>
      <c r="D12535"/>
    </row>
    <row r="12536" spans="2:4">
      <c r="B12536"/>
      <c r="D12536"/>
    </row>
    <row r="12537" spans="2:4">
      <c r="B12537"/>
      <c r="D12537"/>
    </row>
    <row r="12538" spans="2:4">
      <c r="B12538"/>
      <c r="D12538"/>
    </row>
    <row r="12539" spans="2:4">
      <c r="B12539"/>
      <c r="D12539"/>
    </row>
    <row r="12540" spans="2:4">
      <c r="B12540"/>
      <c r="D12540"/>
    </row>
    <row r="12541" spans="2:4">
      <c r="B12541"/>
      <c r="D12541"/>
    </row>
    <row r="12542" spans="2:4">
      <c r="B12542"/>
      <c r="D12542"/>
    </row>
    <row r="12543" spans="2:4">
      <c r="B12543"/>
      <c r="D12543"/>
    </row>
    <row r="12544" spans="2:4">
      <c r="B12544"/>
      <c r="D12544"/>
    </row>
    <row r="12545" spans="2:4">
      <c r="B12545"/>
      <c r="D12545"/>
    </row>
    <row r="12546" spans="2:4">
      <c r="B12546"/>
      <c r="D12546"/>
    </row>
    <row r="12547" spans="2:4">
      <c r="B12547"/>
      <c r="D12547"/>
    </row>
    <row r="12548" spans="2:4">
      <c r="B12548"/>
      <c r="D12548"/>
    </row>
    <row r="12549" spans="2:4">
      <c r="B12549"/>
      <c r="D12549"/>
    </row>
    <row r="12550" spans="2:4">
      <c r="B12550"/>
      <c r="D12550"/>
    </row>
    <row r="12551" spans="2:4">
      <c r="B12551"/>
      <c r="D12551"/>
    </row>
    <row r="12552" spans="2:4">
      <c r="B12552"/>
      <c r="D12552"/>
    </row>
    <row r="12553" spans="2:4">
      <c r="B12553"/>
      <c r="D12553"/>
    </row>
    <row r="12554" spans="2:4">
      <c r="B12554"/>
      <c r="D12554"/>
    </row>
    <row r="12555" spans="2:4">
      <c r="B12555"/>
      <c r="D12555"/>
    </row>
    <row r="12556" spans="2:4">
      <c r="B12556"/>
      <c r="D12556"/>
    </row>
    <row r="12557" spans="2:4">
      <c r="B12557"/>
      <c r="D12557"/>
    </row>
    <row r="12558" spans="2:4">
      <c r="B12558"/>
      <c r="D12558"/>
    </row>
    <row r="12559" spans="2:4">
      <c r="B12559"/>
      <c r="D12559"/>
    </row>
    <row r="12560" spans="2:4">
      <c r="B12560"/>
      <c r="D12560"/>
    </row>
    <row r="12561" spans="2:4">
      <c r="B12561"/>
      <c r="D12561"/>
    </row>
    <row r="12562" spans="2:4">
      <c r="B12562"/>
      <c r="D12562"/>
    </row>
    <row r="12563" spans="2:4">
      <c r="B12563"/>
      <c r="D12563"/>
    </row>
    <row r="12564" spans="2:4">
      <c r="B12564"/>
      <c r="D12564"/>
    </row>
    <row r="12565" spans="2:4">
      <c r="B12565"/>
      <c r="D12565"/>
    </row>
    <row r="12566" spans="2:4">
      <c r="B12566"/>
      <c r="D12566"/>
    </row>
    <row r="12567" spans="2:4">
      <c r="B12567"/>
      <c r="D12567"/>
    </row>
    <row r="12568" spans="2:4">
      <c r="B12568"/>
      <c r="D12568"/>
    </row>
    <row r="12569" spans="2:4">
      <c r="B12569"/>
      <c r="D12569"/>
    </row>
    <row r="12570" spans="2:4">
      <c r="B12570"/>
      <c r="D12570"/>
    </row>
    <row r="12571" spans="2:4">
      <c r="B12571"/>
      <c r="D12571"/>
    </row>
    <row r="12572" spans="2:4">
      <c r="B12572"/>
      <c r="D12572"/>
    </row>
    <row r="12573" spans="2:4">
      <c r="B12573"/>
      <c r="D12573"/>
    </row>
    <row r="12574" spans="2:4">
      <c r="B12574"/>
      <c r="D12574"/>
    </row>
    <row r="12575" spans="2:4">
      <c r="B12575"/>
      <c r="D12575"/>
    </row>
    <row r="12576" spans="2:4">
      <c r="B12576"/>
      <c r="D12576"/>
    </row>
    <row r="12577" spans="2:4">
      <c r="B12577"/>
      <c r="D12577"/>
    </row>
    <row r="12578" spans="2:4">
      <c r="B12578"/>
      <c r="D12578"/>
    </row>
    <row r="12579" spans="2:4">
      <c r="B12579"/>
      <c r="D12579"/>
    </row>
    <row r="12580" spans="2:4">
      <c r="B12580"/>
      <c r="D12580"/>
    </row>
    <row r="12581" spans="2:4">
      <c r="B12581"/>
      <c r="D12581"/>
    </row>
    <row r="12582" spans="2:4">
      <c r="B12582"/>
      <c r="D12582"/>
    </row>
    <row r="12583" spans="2:4">
      <c r="B12583"/>
      <c r="D12583"/>
    </row>
    <row r="12584" spans="2:4">
      <c r="B12584"/>
      <c r="D12584"/>
    </row>
    <row r="12585" spans="2:4">
      <c r="B12585"/>
      <c r="D12585"/>
    </row>
    <row r="12586" spans="2:4">
      <c r="B12586"/>
      <c r="D12586"/>
    </row>
    <row r="12587" spans="2:4">
      <c r="B12587"/>
      <c r="D12587"/>
    </row>
    <row r="12588" spans="2:4">
      <c r="B12588"/>
      <c r="D12588"/>
    </row>
    <row r="12589" spans="2:4">
      <c r="B12589"/>
      <c r="D12589"/>
    </row>
    <row r="12590" spans="2:4">
      <c r="B12590"/>
      <c r="D12590"/>
    </row>
    <row r="12591" spans="2:4">
      <c r="B12591"/>
      <c r="D12591"/>
    </row>
    <row r="12592" spans="2:4">
      <c r="B12592"/>
      <c r="D12592"/>
    </row>
    <row r="12593" spans="2:4">
      <c r="B12593"/>
      <c r="D12593"/>
    </row>
    <row r="12594" spans="2:4">
      <c r="B12594"/>
      <c r="D12594"/>
    </row>
    <row r="12595" spans="2:4">
      <c r="B12595"/>
      <c r="D12595"/>
    </row>
    <row r="12596" spans="2:4">
      <c r="B12596"/>
      <c r="D12596"/>
    </row>
    <row r="12597" spans="2:4">
      <c r="B12597"/>
      <c r="D12597"/>
    </row>
    <row r="12598" spans="2:4">
      <c r="B12598"/>
      <c r="D12598"/>
    </row>
    <row r="12599" spans="2:4">
      <c r="B12599"/>
      <c r="D12599"/>
    </row>
    <row r="12600" spans="2:4">
      <c r="B12600"/>
      <c r="D12600"/>
    </row>
    <row r="12601" spans="2:4">
      <c r="B12601"/>
      <c r="D12601"/>
    </row>
    <row r="12602" spans="2:4">
      <c r="B12602"/>
      <c r="D12602"/>
    </row>
    <row r="12603" spans="2:4">
      <c r="B12603"/>
      <c r="D12603"/>
    </row>
    <row r="12604" spans="2:4">
      <c r="B12604"/>
      <c r="D12604"/>
    </row>
    <row r="12605" spans="2:4">
      <c r="B12605"/>
      <c r="D12605"/>
    </row>
    <row r="12606" spans="2:4">
      <c r="B12606"/>
      <c r="D12606"/>
    </row>
    <row r="12607" spans="2:4">
      <c r="B12607"/>
      <c r="D12607"/>
    </row>
    <row r="12608" spans="2:4">
      <c r="B12608"/>
      <c r="D12608"/>
    </row>
    <row r="12609" spans="2:4">
      <c r="B12609"/>
      <c r="D12609"/>
    </row>
    <row r="12610" spans="2:4">
      <c r="B12610"/>
      <c r="D12610"/>
    </row>
    <row r="12611" spans="2:4">
      <c r="B12611"/>
      <c r="D12611"/>
    </row>
    <row r="12612" spans="2:4">
      <c r="B12612"/>
      <c r="D12612"/>
    </row>
    <row r="12613" spans="2:4">
      <c r="B12613"/>
      <c r="D12613"/>
    </row>
    <row r="12614" spans="2:4">
      <c r="B12614"/>
      <c r="D12614"/>
    </row>
    <row r="12615" spans="2:4">
      <c r="B12615"/>
      <c r="D12615"/>
    </row>
    <row r="12616" spans="2:4">
      <c r="B12616"/>
      <c r="D12616"/>
    </row>
    <row r="12617" spans="2:4">
      <c r="B12617"/>
      <c r="D12617"/>
    </row>
    <row r="12618" spans="2:4">
      <c r="B12618"/>
      <c r="D12618"/>
    </row>
    <row r="12619" spans="2:4">
      <c r="B12619"/>
      <c r="D12619"/>
    </row>
    <row r="12620" spans="2:4">
      <c r="B12620"/>
      <c r="D12620"/>
    </row>
    <row r="12621" spans="2:4">
      <c r="B12621"/>
      <c r="D12621"/>
    </row>
    <row r="12622" spans="2:4">
      <c r="B12622"/>
      <c r="D12622"/>
    </row>
    <row r="12623" spans="2:4">
      <c r="B12623"/>
      <c r="D12623"/>
    </row>
    <row r="12624" spans="2:4">
      <c r="B12624"/>
      <c r="D12624"/>
    </row>
    <row r="12625" spans="2:4">
      <c r="B12625"/>
      <c r="D12625"/>
    </row>
    <row r="12626" spans="2:4">
      <c r="B12626"/>
      <c r="D12626"/>
    </row>
    <row r="12627" spans="2:4">
      <c r="B12627"/>
      <c r="D12627"/>
    </row>
    <row r="12628" spans="2:4">
      <c r="B12628"/>
      <c r="D12628"/>
    </row>
    <row r="12629" spans="2:4">
      <c r="B12629"/>
      <c r="D12629"/>
    </row>
    <row r="12630" spans="2:4">
      <c r="B12630"/>
      <c r="D12630"/>
    </row>
    <row r="12631" spans="2:4">
      <c r="B12631"/>
      <c r="D12631"/>
    </row>
    <row r="12632" spans="2:4">
      <c r="B12632"/>
      <c r="D12632"/>
    </row>
    <row r="12633" spans="2:4">
      <c r="B12633"/>
      <c r="D12633"/>
    </row>
    <row r="12634" spans="2:4">
      <c r="B12634"/>
      <c r="D12634"/>
    </row>
    <row r="12635" spans="2:4">
      <c r="B12635"/>
      <c r="D12635"/>
    </row>
    <row r="12636" spans="2:4">
      <c r="B12636"/>
      <c r="D12636"/>
    </row>
    <row r="12637" spans="2:4">
      <c r="B12637"/>
      <c r="D12637"/>
    </row>
    <row r="12638" spans="2:4">
      <c r="B12638"/>
      <c r="D12638"/>
    </row>
    <row r="12639" spans="2:4">
      <c r="B12639"/>
      <c r="D12639"/>
    </row>
    <row r="12640" spans="2:4">
      <c r="B12640"/>
      <c r="D12640"/>
    </row>
    <row r="12641" spans="2:4">
      <c r="B12641"/>
      <c r="D12641"/>
    </row>
    <row r="12642" spans="2:4">
      <c r="B12642"/>
      <c r="D12642"/>
    </row>
    <row r="12643" spans="2:4">
      <c r="B12643"/>
      <c r="D12643"/>
    </row>
    <row r="12644" spans="2:4">
      <c r="B12644"/>
      <c r="D12644"/>
    </row>
    <row r="12645" spans="2:4">
      <c r="B12645"/>
      <c r="D12645"/>
    </row>
    <row r="12646" spans="2:4">
      <c r="B12646"/>
      <c r="D12646"/>
    </row>
    <row r="12647" spans="2:4">
      <c r="B12647"/>
      <c r="D12647"/>
    </row>
    <row r="12648" spans="2:4">
      <c r="B12648"/>
      <c r="D12648"/>
    </row>
    <row r="12649" spans="2:4">
      <c r="B12649"/>
      <c r="D12649"/>
    </row>
    <row r="12650" spans="2:4">
      <c r="B12650"/>
      <c r="D12650"/>
    </row>
    <row r="12651" spans="2:4">
      <c r="B12651"/>
      <c r="D12651"/>
    </row>
    <row r="12652" spans="2:4">
      <c r="B12652"/>
      <c r="D12652"/>
    </row>
    <row r="12653" spans="2:4">
      <c r="B12653"/>
      <c r="D12653"/>
    </row>
    <row r="12654" spans="2:4">
      <c r="B12654"/>
      <c r="D12654"/>
    </row>
    <row r="12655" spans="2:4">
      <c r="B12655"/>
      <c r="D12655"/>
    </row>
    <row r="12656" spans="2:4">
      <c r="B12656"/>
      <c r="D12656"/>
    </row>
    <row r="12657" spans="2:4">
      <c r="B12657"/>
      <c r="D12657"/>
    </row>
    <row r="12658" spans="2:4">
      <c r="B12658"/>
      <c r="D12658"/>
    </row>
    <row r="12659" spans="2:4">
      <c r="B12659"/>
      <c r="D12659"/>
    </row>
    <row r="12660" spans="2:4">
      <c r="B12660"/>
      <c r="D12660"/>
    </row>
    <row r="12661" spans="2:4">
      <c r="B12661"/>
      <c r="D12661"/>
    </row>
    <row r="12662" spans="2:4">
      <c r="B12662"/>
      <c r="D12662"/>
    </row>
    <row r="12663" spans="2:4">
      <c r="B12663"/>
      <c r="D12663"/>
    </row>
    <row r="12664" spans="2:4">
      <c r="B12664"/>
      <c r="D12664"/>
    </row>
    <row r="12665" spans="2:4">
      <c r="B12665"/>
      <c r="D12665"/>
    </row>
    <row r="12666" spans="2:4">
      <c r="B12666"/>
      <c r="D12666"/>
    </row>
    <row r="12667" spans="2:4">
      <c r="B12667"/>
      <c r="D12667"/>
    </row>
    <row r="12668" spans="2:4">
      <c r="B12668"/>
      <c r="D12668"/>
    </row>
    <row r="12669" spans="2:4">
      <c r="B12669"/>
      <c r="D12669"/>
    </row>
    <row r="12670" spans="2:4">
      <c r="B12670"/>
      <c r="D12670"/>
    </row>
    <row r="12671" spans="2:4">
      <c r="B12671"/>
      <c r="D12671"/>
    </row>
    <row r="12672" spans="2:4">
      <c r="B12672"/>
      <c r="D12672"/>
    </row>
    <row r="12673" spans="2:4">
      <c r="B12673"/>
      <c r="D12673"/>
    </row>
    <row r="12674" spans="2:4">
      <c r="B12674"/>
      <c r="D12674"/>
    </row>
    <row r="12675" spans="2:4">
      <c r="B12675"/>
      <c r="D12675"/>
    </row>
    <row r="12676" spans="2:4">
      <c r="B12676"/>
      <c r="D12676"/>
    </row>
    <row r="12677" spans="2:4">
      <c r="B12677"/>
      <c r="D12677"/>
    </row>
    <row r="12678" spans="2:4">
      <c r="B12678"/>
      <c r="D12678"/>
    </row>
    <row r="12679" spans="2:4">
      <c r="B12679"/>
      <c r="D12679"/>
    </row>
    <row r="12680" spans="2:4">
      <c r="B12680"/>
      <c r="D12680"/>
    </row>
    <row r="12681" spans="2:4">
      <c r="B12681"/>
      <c r="D12681"/>
    </row>
    <row r="12682" spans="2:4">
      <c r="B12682"/>
      <c r="D12682"/>
    </row>
    <row r="12683" spans="2:4">
      <c r="B12683"/>
      <c r="D12683"/>
    </row>
    <row r="12684" spans="2:4">
      <c r="B12684"/>
      <c r="D12684"/>
    </row>
    <row r="12685" spans="2:4">
      <c r="B12685"/>
      <c r="D12685"/>
    </row>
    <row r="12686" spans="2:4">
      <c r="B12686"/>
      <c r="D12686"/>
    </row>
    <row r="12687" spans="2:4">
      <c r="B12687"/>
      <c r="D12687"/>
    </row>
    <row r="12688" spans="2:4">
      <c r="B12688"/>
      <c r="D12688"/>
    </row>
    <row r="12689" spans="2:4">
      <c r="B12689"/>
      <c r="D12689"/>
    </row>
    <row r="12690" spans="2:4">
      <c r="B12690"/>
      <c r="D12690"/>
    </row>
    <row r="12691" spans="2:4">
      <c r="B12691"/>
      <c r="D12691"/>
    </row>
    <row r="12692" spans="2:4">
      <c r="B12692"/>
      <c r="D12692"/>
    </row>
    <row r="12693" spans="2:4">
      <c r="B12693"/>
      <c r="D12693"/>
    </row>
    <row r="12694" spans="2:4">
      <c r="B12694"/>
      <c r="D12694"/>
    </row>
    <row r="12695" spans="2:4">
      <c r="B12695"/>
      <c r="D12695"/>
    </row>
    <row r="12696" spans="2:4">
      <c r="B12696"/>
      <c r="D12696"/>
    </row>
    <row r="12697" spans="2:4">
      <c r="B12697"/>
      <c r="D12697"/>
    </row>
    <row r="12698" spans="2:4">
      <c r="B12698"/>
      <c r="D12698"/>
    </row>
    <row r="12699" spans="2:4">
      <c r="B12699"/>
      <c r="D12699"/>
    </row>
    <row r="12700" spans="2:4">
      <c r="B12700"/>
      <c r="D12700"/>
    </row>
    <row r="12701" spans="2:4">
      <c r="B12701"/>
      <c r="D12701"/>
    </row>
    <row r="12702" spans="2:4">
      <c r="B12702"/>
      <c r="D12702"/>
    </row>
    <row r="12703" spans="2:4">
      <c r="B12703"/>
      <c r="D12703"/>
    </row>
    <row r="12704" spans="2:4">
      <c r="B12704"/>
      <c r="D12704"/>
    </row>
    <row r="12705" spans="2:4">
      <c r="B12705"/>
      <c r="D12705"/>
    </row>
    <row r="12706" spans="2:4">
      <c r="B12706"/>
      <c r="D12706"/>
    </row>
    <row r="12707" spans="2:4">
      <c r="B12707"/>
      <c r="D12707"/>
    </row>
    <row r="12708" spans="2:4">
      <c r="B12708"/>
      <c r="D12708"/>
    </row>
    <row r="12709" spans="2:4">
      <c r="B12709"/>
      <c r="D12709"/>
    </row>
    <row r="12710" spans="2:4">
      <c r="B12710"/>
      <c r="D12710"/>
    </row>
    <row r="12711" spans="2:4">
      <c r="B12711"/>
      <c r="D12711"/>
    </row>
    <row r="12712" spans="2:4">
      <c r="B12712"/>
      <c r="D12712"/>
    </row>
    <row r="12713" spans="2:4">
      <c r="B12713"/>
      <c r="D12713"/>
    </row>
    <row r="12714" spans="2:4">
      <c r="B12714"/>
      <c r="D12714"/>
    </row>
    <row r="12715" spans="2:4">
      <c r="B12715"/>
      <c r="D12715"/>
    </row>
    <row r="12716" spans="2:4">
      <c r="B12716"/>
      <c r="D12716"/>
    </row>
    <row r="12717" spans="2:4">
      <c r="B12717"/>
      <c r="D12717"/>
    </row>
    <row r="12718" spans="2:4">
      <c r="B12718"/>
      <c r="D12718"/>
    </row>
    <row r="12719" spans="2:4">
      <c r="B12719"/>
      <c r="D12719"/>
    </row>
    <row r="12720" spans="2:4">
      <c r="B12720"/>
      <c r="D12720"/>
    </row>
    <row r="12721" spans="2:4">
      <c r="B12721"/>
      <c r="D12721"/>
    </row>
    <row r="12722" spans="2:4">
      <c r="B12722"/>
      <c r="D12722"/>
    </row>
    <row r="12723" spans="2:4">
      <c r="B12723"/>
      <c r="D12723"/>
    </row>
    <row r="12724" spans="2:4">
      <c r="B12724"/>
      <c r="D12724"/>
    </row>
    <row r="12725" spans="2:4">
      <c r="B12725"/>
      <c r="D12725"/>
    </row>
    <row r="12726" spans="2:4">
      <c r="B12726"/>
      <c r="D12726"/>
    </row>
    <row r="12727" spans="2:4">
      <c r="B12727"/>
      <c r="D12727"/>
    </row>
    <row r="12728" spans="2:4">
      <c r="B12728"/>
      <c r="D12728"/>
    </row>
    <row r="12729" spans="2:4">
      <c r="B12729"/>
      <c r="D12729"/>
    </row>
    <row r="12730" spans="2:4">
      <c r="B12730"/>
      <c r="D12730"/>
    </row>
    <row r="12731" spans="2:4">
      <c r="B12731"/>
      <c r="D12731"/>
    </row>
    <row r="12732" spans="2:4">
      <c r="B12732"/>
      <c r="D12732"/>
    </row>
    <row r="12733" spans="2:4">
      <c r="B12733"/>
      <c r="D12733"/>
    </row>
    <row r="12734" spans="2:4">
      <c r="B12734"/>
      <c r="D12734"/>
    </row>
    <row r="12735" spans="2:4">
      <c r="B12735"/>
      <c r="D12735"/>
    </row>
    <row r="12736" spans="2:4">
      <c r="B12736"/>
      <c r="D12736"/>
    </row>
    <row r="12737" spans="2:4">
      <c r="B12737"/>
      <c r="D12737"/>
    </row>
    <row r="12738" spans="2:4">
      <c r="B12738"/>
      <c r="D12738"/>
    </row>
    <row r="12739" spans="2:4">
      <c r="B12739"/>
      <c r="D12739"/>
    </row>
    <row r="12740" spans="2:4">
      <c r="B12740"/>
      <c r="D12740"/>
    </row>
    <row r="12741" spans="2:4">
      <c r="B12741"/>
      <c r="D12741"/>
    </row>
    <row r="12742" spans="2:4">
      <c r="B12742"/>
      <c r="D12742"/>
    </row>
    <row r="12743" spans="2:4">
      <c r="B12743"/>
      <c r="D12743"/>
    </row>
    <row r="12744" spans="2:4">
      <c r="B12744"/>
      <c r="D12744"/>
    </row>
    <row r="12745" spans="2:4">
      <c r="B12745"/>
      <c r="D12745"/>
    </row>
    <row r="12746" spans="2:4">
      <c r="B12746"/>
      <c r="D12746"/>
    </row>
    <row r="12747" spans="2:4">
      <c r="B12747"/>
      <c r="D12747"/>
    </row>
    <row r="12748" spans="2:4">
      <c r="B12748"/>
      <c r="D12748"/>
    </row>
    <row r="12749" spans="2:4">
      <c r="B12749"/>
      <c r="D12749"/>
    </row>
    <row r="12750" spans="2:4">
      <c r="B12750"/>
      <c r="D12750"/>
    </row>
    <row r="12751" spans="2:4">
      <c r="B12751"/>
      <c r="D12751"/>
    </row>
    <row r="12752" spans="2:4">
      <c r="B12752"/>
      <c r="D12752"/>
    </row>
    <row r="12753" spans="2:4">
      <c r="B12753"/>
      <c r="D12753"/>
    </row>
    <row r="12754" spans="2:4">
      <c r="B12754"/>
      <c r="D12754"/>
    </row>
    <row r="12755" spans="2:4">
      <c r="B12755"/>
      <c r="D12755"/>
    </row>
    <row r="12756" spans="2:4">
      <c r="B12756"/>
      <c r="D12756"/>
    </row>
    <row r="12757" spans="2:4">
      <c r="B12757"/>
      <c r="D12757"/>
    </row>
    <row r="12758" spans="2:4">
      <c r="B12758"/>
      <c r="D12758"/>
    </row>
    <row r="12759" spans="2:4">
      <c r="B12759"/>
      <c r="D12759"/>
    </row>
    <row r="12760" spans="2:4">
      <c r="B12760"/>
      <c r="D12760"/>
    </row>
    <row r="12761" spans="2:4">
      <c r="B12761"/>
      <c r="D12761"/>
    </row>
    <row r="12762" spans="2:4">
      <c r="B12762"/>
      <c r="D12762"/>
    </row>
    <row r="12763" spans="2:4">
      <c r="B12763"/>
      <c r="D12763"/>
    </row>
    <row r="12764" spans="2:4">
      <c r="B12764"/>
      <c r="D12764"/>
    </row>
    <row r="12765" spans="2:4">
      <c r="B12765"/>
      <c r="D12765"/>
    </row>
    <row r="12766" spans="2:4">
      <c r="B12766"/>
      <c r="D12766"/>
    </row>
    <row r="12767" spans="2:4">
      <c r="B12767"/>
      <c r="D12767"/>
    </row>
    <row r="12768" spans="2:4">
      <c r="B12768"/>
      <c r="D12768"/>
    </row>
    <row r="12769" spans="2:4">
      <c r="B12769"/>
      <c r="D12769"/>
    </row>
    <row r="12770" spans="2:4">
      <c r="B12770"/>
      <c r="D12770"/>
    </row>
    <row r="12771" spans="2:4">
      <c r="B12771"/>
      <c r="D12771"/>
    </row>
    <row r="12772" spans="2:4">
      <c r="B12772"/>
      <c r="D12772"/>
    </row>
    <row r="12773" spans="2:4">
      <c r="B12773"/>
      <c r="D12773"/>
    </row>
    <row r="12774" spans="2:4">
      <c r="B12774"/>
      <c r="D12774"/>
    </row>
    <row r="12775" spans="2:4">
      <c r="B12775"/>
      <c r="D12775"/>
    </row>
    <row r="12776" spans="2:4">
      <c r="B12776"/>
      <c r="D12776"/>
    </row>
    <row r="12777" spans="2:4">
      <c r="B12777"/>
      <c r="D12777"/>
    </row>
    <row r="12778" spans="2:4">
      <c r="B12778"/>
      <c r="D12778"/>
    </row>
    <row r="12779" spans="2:4">
      <c r="B12779"/>
      <c r="D12779"/>
    </row>
    <row r="12780" spans="2:4">
      <c r="B12780"/>
      <c r="D12780"/>
    </row>
    <row r="12781" spans="2:4">
      <c r="B12781"/>
      <c r="D12781"/>
    </row>
    <row r="12782" spans="2:4">
      <c r="B12782"/>
      <c r="D12782"/>
    </row>
    <row r="12783" spans="2:4">
      <c r="B12783"/>
      <c r="D12783"/>
    </row>
    <row r="12784" spans="2:4">
      <c r="B12784"/>
      <c r="D12784"/>
    </row>
    <row r="12785" spans="2:4">
      <c r="B12785"/>
      <c r="D12785"/>
    </row>
    <row r="12786" spans="2:4">
      <c r="B12786"/>
      <c r="D12786"/>
    </row>
    <row r="12787" spans="2:4">
      <c r="B12787"/>
      <c r="D12787"/>
    </row>
    <row r="12788" spans="2:4">
      <c r="B12788"/>
      <c r="D12788"/>
    </row>
    <row r="12789" spans="2:4">
      <c r="B12789"/>
      <c r="D12789"/>
    </row>
    <row r="12790" spans="2:4">
      <c r="B12790"/>
      <c r="D12790"/>
    </row>
    <row r="12791" spans="2:4">
      <c r="B12791"/>
      <c r="D12791"/>
    </row>
    <row r="12792" spans="2:4">
      <c r="B12792"/>
      <c r="D12792"/>
    </row>
    <row r="12793" spans="2:4">
      <c r="B12793"/>
      <c r="D12793"/>
    </row>
    <row r="12794" spans="2:4">
      <c r="B12794"/>
      <c r="D12794"/>
    </row>
    <row r="12795" spans="2:4">
      <c r="B12795"/>
      <c r="D12795"/>
    </row>
    <row r="12796" spans="2:4">
      <c r="B12796"/>
      <c r="D12796"/>
    </row>
    <row r="12797" spans="2:4">
      <c r="B12797"/>
      <c r="D12797"/>
    </row>
    <row r="12798" spans="2:4">
      <c r="B12798"/>
      <c r="D12798"/>
    </row>
    <row r="12799" spans="2:4">
      <c r="B12799"/>
      <c r="D12799"/>
    </row>
    <row r="12800" spans="2:4">
      <c r="B12800"/>
      <c r="D12800"/>
    </row>
    <row r="12801" spans="2:4">
      <c r="B12801"/>
      <c r="D12801"/>
    </row>
    <row r="12802" spans="2:4">
      <c r="B12802"/>
      <c r="D12802"/>
    </row>
    <row r="12803" spans="2:4">
      <c r="B12803"/>
      <c r="D12803"/>
    </row>
    <row r="12804" spans="2:4">
      <c r="B12804"/>
      <c r="D12804"/>
    </row>
    <row r="12805" spans="2:4">
      <c r="B12805"/>
      <c r="D12805"/>
    </row>
    <row r="12806" spans="2:4">
      <c r="B12806"/>
      <c r="D12806"/>
    </row>
    <row r="12807" spans="2:4">
      <c r="B12807"/>
      <c r="D12807"/>
    </row>
    <row r="12808" spans="2:4">
      <c r="B12808"/>
      <c r="D12808"/>
    </row>
    <row r="12809" spans="2:4">
      <c r="B12809"/>
      <c r="D12809"/>
    </row>
    <row r="12810" spans="2:4">
      <c r="B12810"/>
      <c r="D12810"/>
    </row>
    <row r="12811" spans="2:4">
      <c r="B12811"/>
      <c r="D12811"/>
    </row>
    <row r="12812" spans="2:4">
      <c r="B12812"/>
      <c r="D12812"/>
    </row>
    <row r="12813" spans="2:4">
      <c r="B12813"/>
      <c r="D12813"/>
    </row>
    <row r="12814" spans="2:4">
      <c r="B12814"/>
      <c r="D12814"/>
    </row>
    <row r="12815" spans="2:4">
      <c r="B12815"/>
      <c r="D12815"/>
    </row>
    <row r="12816" spans="2:4">
      <c r="B12816"/>
      <c r="D12816"/>
    </row>
    <row r="12817" spans="2:4">
      <c r="B12817"/>
      <c r="D12817"/>
    </row>
    <row r="12818" spans="2:4">
      <c r="B12818"/>
      <c r="D12818"/>
    </row>
    <row r="12819" spans="2:4">
      <c r="B12819"/>
      <c r="D12819"/>
    </row>
    <row r="12820" spans="2:4">
      <c r="B12820"/>
      <c r="D12820"/>
    </row>
    <row r="12821" spans="2:4">
      <c r="B12821"/>
      <c r="D12821"/>
    </row>
    <row r="12822" spans="2:4">
      <c r="B12822"/>
      <c r="D12822"/>
    </row>
    <row r="12823" spans="2:4">
      <c r="B12823"/>
      <c r="D12823"/>
    </row>
    <row r="12824" spans="2:4">
      <c r="B12824"/>
      <c r="D12824"/>
    </row>
    <row r="12825" spans="2:4">
      <c r="B12825"/>
      <c r="D12825"/>
    </row>
    <row r="12826" spans="2:4">
      <c r="B12826"/>
      <c r="D12826"/>
    </row>
    <row r="12827" spans="2:4">
      <c r="B12827"/>
      <c r="D12827"/>
    </row>
    <row r="12828" spans="2:4">
      <c r="B12828"/>
      <c r="D12828"/>
    </row>
    <row r="12829" spans="2:4">
      <c r="B12829"/>
      <c r="D12829"/>
    </row>
    <row r="12830" spans="2:4">
      <c r="B12830"/>
      <c r="D12830"/>
    </row>
    <row r="12831" spans="2:4">
      <c r="B12831"/>
      <c r="D12831"/>
    </row>
    <row r="12832" spans="2:4">
      <c r="B12832"/>
      <c r="D12832"/>
    </row>
    <row r="12833" spans="2:4">
      <c r="B12833"/>
      <c r="D12833"/>
    </row>
    <row r="12834" spans="2:4">
      <c r="B12834"/>
      <c r="D12834"/>
    </row>
    <row r="12835" spans="2:4">
      <c r="B12835"/>
      <c r="D12835"/>
    </row>
    <row r="12836" spans="2:4">
      <c r="B12836"/>
      <c r="D12836"/>
    </row>
    <row r="12837" spans="2:4">
      <c r="B12837"/>
      <c r="D12837"/>
    </row>
    <row r="12838" spans="2:4">
      <c r="B12838"/>
      <c r="D12838"/>
    </row>
    <row r="12839" spans="2:4">
      <c r="B12839"/>
      <c r="D12839"/>
    </row>
    <row r="12840" spans="2:4">
      <c r="B12840"/>
      <c r="D12840"/>
    </row>
    <row r="12841" spans="2:4">
      <c r="B12841"/>
      <c r="D12841"/>
    </row>
    <row r="12842" spans="2:4">
      <c r="B12842"/>
      <c r="D12842"/>
    </row>
    <row r="12843" spans="2:4">
      <c r="B12843"/>
      <c r="D12843"/>
    </row>
    <row r="12844" spans="2:4">
      <c r="B12844"/>
      <c r="D12844"/>
    </row>
    <row r="12845" spans="2:4">
      <c r="B12845"/>
      <c r="D12845"/>
    </row>
    <row r="12846" spans="2:4">
      <c r="B12846"/>
      <c r="D12846"/>
    </row>
    <row r="12847" spans="2:4">
      <c r="B12847"/>
      <c r="D12847"/>
    </row>
    <row r="12848" spans="2:4">
      <c r="B12848"/>
      <c r="D12848"/>
    </row>
    <row r="12849" spans="2:4">
      <c r="B12849"/>
      <c r="D12849"/>
    </row>
    <row r="12850" spans="2:4">
      <c r="B12850"/>
      <c r="D12850"/>
    </row>
    <row r="12851" spans="2:4">
      <c r="B12851"/>
      <c r="D12851"/>
    </row>
    <row r="12852" spans="2:4">
      <c r="B12852"/>
      <c r="D12852"/>
    </row>
    <row r="12853" spans="2:4">
      <c r="B12853"/>
      <c r="D12853"/>
    </row>
    <row r="12854" spans="2:4">
      <c r="B12854"/>
      <c r="D12854"/>
    </row>
    <row r="12855" spans="2:4">
      <c r="B12855"/>
      <c r="D12855"/>
    </row>
    <row r="12856" spans="2:4">
      <c r="B12856"/>
      <c r="D12856"/>
    </row>
    <row r="12857" spans="2:4">
      <c r="B12857"/>
      <c r="D12857"/>
    </row>
    <row r="12858" spans="2:4">
      <c r="B12858"/>
      <c r="D12858"/>
    </row>
    <row r="12859" spans="2:4">
      <c r="B12859"/>
      <c r="D12859"/>
    </row>
    <row r="12860" spans="2:4">
      <c r="B12860"/>
      <c r="D12860"/>
    </row>
    <row r="12861" spans="2:4">
      <c r="B12861"/>
      <c r="D12861"/>
    </row>
    <row r="12862" spans="2:4">
      <c r="B12862"/>
      <c r="D12862"/>
    </row>
    <row r="12863" spans="2:4">
      <c r="B12863"/>
      <c r="D12863"/>
    </row>
    <row r="12864" spans="2:4">
      <c r="B12864"/>
      <c r="D12864"/>
    </row>
    <row r="12865" spans="2:4">
      <c r="B12865"/>
      <c r="D12865"/>
    </row>
    <row r="12866" spans="2:4">
      <c r="B12866"/>
      <c r="D12866"/>
    </row>
    <row r="12867" spans="2:4">
      <c r="B12867"/>
      <c r="D12867"/>
    </row>
    <row r="12868" spans="2:4">
      <c r="B12868"/>
      <c r="D12868"/>
    </row>
    <row r="12869" spans="2:4">
      <c r="B12869"/>
      <c r="D12869"/>
    </row>
    <row r="12870" spans="2:4">
      <c r="B12870"/>
      <c r="D12870"/>
    </row>
    <row r="12871" spans="2:4">
      <c r="B12871"/>
      <c r="D12871"/>
    </row>
    <row r="12872" spans="2:4">
      <c r="B12872"/>
      <c r="D12872"/>
    </row>
    <row r="12873" spans="2:4">
      <c r="B12873"/>
      <c r="D12873"/>
    </row>
    <row r="12874" spans="2:4">
      <c r="B12874"/>
      <c r="D12874"/>
    </row>
    <row r="12875" spans="2:4">
      <c r="B12875"/>
      <c r="D12875"/>
    </row>
    <row r="12876" spans="2:4">
      <c r="B12876"/>
      <c r="D12876"/>
    </row>
    <row r="12877" spans="2:4">
      <c r="B12877"/>
      <c r="D12877"/>
    </row>
    <row r="12878" spans="2:4">
      <c r="B12878"/>
      <c r="D12878"/>
    </row>
    <row r="12879" spans="2:4">
      <c r="B12879"/>
      <c r="D12879"/>
    </row>
    <row r="12880" spans="2:4">
      <c r="B12880"/>
      <c r="D12880"/>
    </row>
    <row r="12881" spans="2:4">
      <c r="B12881"/>
      <c r="D12881"/>
    </row>
    <row r="12882" spans="2:4">
      <c r="B12882"/>
      <c r="D12882"/>
    </row>
    <row r="12883" spans="2:4">
      <c r="B12883"/>
      <c r="D12883"/>
    </row>
    <row r="12884" spans="2:4">
      <c r="B12884"/>
      <c r="D12884"/>
    </row>
    <row r="12885" spans="2:4">
      <c r="B12885"/>
      <c r="D12885"/>
    </row>
    <row r="12886" spans="2:4">
      <c r="B12886"/>
      <c r="D12886"/>
    </row>
    <row r="12887" spans="2:4">
      <c r="B12887"/>
      <c r="D12887"/>
    </row>
    <row r="12888" spans="2:4">
      <c r="B12888"/>
      <c r="D12888"/>
    </row>
    <row r="12889" spans="2:4">
      <c r="B12889"/>
      <c r="D12889"/>
    </row>
    <row r="12890" spans="2:4">
      <c r="B12890"/>
      <c r="D12890"/>
    </row>
    <row r="12891" spans="2:4">
      <c r="B12891"/>
      <c r="D12891"/>
    </row>
    <row r="12892" spans="2:4">
      <c r="B12892"/>
      <c r="D12892"/>
    </row>
    <row r="12893" spans="2:4">
      <c r="B12893"/>
      <c r="D12893"/>
    </row>
    <row r="12894" spans="2:4">
      <c r="B12894"/>
      <c r="D12894"/>
    </row>
    <row r="12895" spans="2:4">
      <c r="B12895"/>
      <c r="D12895"/>
    </row>
    <row r="12896" spans="2:4">
      <c r="B12896"/>
      <c r="D12896"/>
    </row>
    <row r="12897" spans="2:4">
      <c r="B12897"/>
      <c r="D12897"/>
    </row>
    <row r="12898" spans="2:4">
      <c r="B12898"/>
      <c r="D12898"/>
    </row>
    <row r="12899" spans="2:4">
      <c r="B12899"/>
      <c r="D12899"/>
    </row>
    <row r="12900" spans="2:4">
      <c r="B12900"/>
      <c r="D12900"/>
    </row>
    <row r="12901" spans="2:4">
      <c r="B12901"/>
      <c r="D12901"/>
    </row>
    <row r="12902" spans="2:4">
      <c r="B12902"/>
      <c r="D12902"/>
    </row>
    <row r="12903" spans="2:4">
      <c r="B12903"/>
      <c r="D12903"/>
    </row>
    <row r="12904" spans="2:4">
      <c r="B12904"/>
      <c r="D12904"/>
    </row>
    <row r="12905" spans="2:4">
      <c r="B12905"/>
      <c r="D12905"/>
    </row>
    <row r="12906" spans="2:4">
      <c r="B12906"/>
      <c r="D12906"/>
    </row>
    <row r="12907" spans="2:4">
      <c r="B12907"/>
      <c r="D12907"/>
    </row>
    <row r="12908" spans="2:4">
      <c r="B12908"/>
      <c r="D12908"/>
    </row>
    <row r="12909" spans="2:4">
      <c r="B12909"/>
      <c r="D12909"/>
    </row>
    <row r="12910" spans="2:4">
      <c r="B12910"/>
      <c r="D12910"/>
    </row>
    <row r="12911" spans="2:4">
      <c r="B12911"/>
      <c r="D12911"/>
    </row>
    <row r="12912" spans="2:4">
      <c r="B12912"/>
      <c r="D12912"/>
    </row>
    <row r="12913" spans="2:4">
      <c r="B12913"/>
      <c r="D12913"/>
    </row>
    <row r="12914" spans="2:4">
      <c r="B12914"/>
      <c r="D12914"/>
    </row>
    <row r="12915" spans="2:4">
      <c r="B12915"/>
      <c r="D12915"/>
    </row>
    <row r="12916" spans="2:4">
      <c r="B12916"/>
      <c r="D12916"/>
    </row>
    <row r="12917" spans="2:4">
      <c r="B12917"/>
      <c r="D12917"/>
    </row>
    <row r="12918" spans="2:4">
      <c r="B12918"/>
      <c r="D12918"/>
    </row>
    <row r="12919" spans="2:4">
      <c r="B12919"/>
      <c r="D12919"/>
    </row>
    <row r="12920" spans="2:4">
      <c r="B12920"/>
      <c r="D12920"/>
    </row>
    <row r="12921" spans="2:4">
      <c r="B12921"/>
      <c r="D12921"/>
    </row>
    <row r="12922" spans="2:4">
      <c r="B12922"/>
      <c r="D12922"/>
    </row>
    <row r="12923" spans="2:4">
      <c r="B12923"/>
      <c r="D12923"/>
    </row>
    <row r="12924" spans="2:4">
      <c r="B12924"/>
      <c r="D12924"/>
    </row>
    <row r="12925" spans="2:4">
      <c r="B12925"/>
      <c r="D12925"/>
    </row>
    <row r="12926" spans="2:4">
      <c r="B12926"/>
      <c r="D12926"/>
    </row>
    <row r="12927" spans="2:4">
      <c r="B12927"/>
      <c r="D12927"/>
    </row>
    <row r="12928" spans="2:4">
      <c r="B12928"/>
      <c r="D12928"/>
    </row>
    <row r="12929" spans="2:4">
      <c r="B12929"/>
      <c r="D12929"/>
    </row>
    <row r="12930" spans="2:4">
      <c r="B12930"/>
      <c r="D12930"/>
    </row>
    <row r="12931" spans="2:4">
      <c r="B12931"/>
      <c r="D12931"/>
    </row>
    <row r="12932" spans="2:4">
      <c r="B12932"/>
      <c r="D12932"/>
    </row>
    <row r="12933" spans="2:4">
      <c r="B12933"/>
      <c r="D12933"/>
    </row>
    <row r="12934" spans="2:4">
      <c r="B12934"/>
      <c r="D12934"/>
    </row>
    <row r="12935" spans="2:4">
      <c r="B12935"/>
      <c r="D12935"/>
    </row>
    <row r="12936" spans="2:4">
      <c r="B12936"/>
      <c r="D12936"/>
    </row>
    <row r="12937" spans="2:4">
      <c r="B12937"/>
      <c r="D12937"/>
    </row>
    <row r="12938" spans="2:4">
      <c r="B12938"/>
      <c r="D12938"/>
    </row>
    <row r="12939" spans="2:4">
      <c r="B12939"/>
      <c r="D12939"/>
    </row>
    <row r="12940" spans="2:4">
      <c r="B12940"/>
      <c r="D12940"/>
    </row>
    <row r="12941" spans="2:4">
      <c r="B12941"/>
      <c r="D12941"/>
    </row>
    <row r="12942" spans="2:4">
      <c r="B12942"/>
      <c r="D12942"/>
    </row>
    <row r="12943" spans="2:4">
      <c r="B12943"/>
      <c r="D12943"/>
    </row>
    <row r="12944" spans="2:4">
      <c r="B12944"/>
      <c r="D12944"/>
    </row>
    <row r="12945" spans="2:4">
      <c r="B12945"/>
      <c r="D12945"/>
    </row>
    <row r="12946" spans="2:4">
      <c r="B12946"/>
      <c r="D12946"/>
    </row>
    <row r="12947" spans="2:4">
      <c r="B12947"/>
      <c r="D12947"/>
    </row>
    <row r="12948" spans="2:4">
      <c r="B12948"/>
      <c r="D12948"/>
    </row>
    <row r="12949" spans="2:4">
      <c r="B12949"/>
      <c r="D12949"/>
    </row>
    <row r="12950" spans="2:4">
      <c r="B12950"/>
      <c r="D12950"/>
    </row>
    <row r="12951" spans="2:4">
      <c r="B12951"/>
      <c r="D12951"/>
    </row>
    <row r="12952" spans="2:4">
      <c r="B12952"/>
      <c r="D12952"/>
    </row>
    <row r="12953" spans="2:4">
      <c r="B12953"/>
      <c r="D12953"/>
    </row>
    <row r="12954" spans="2:4">
      <c r="B12954"/>
      <c r="D12954"/>
    </row>
    <row r="12955" spans="2:4">
      <c r="B12955"/>
      <c r="D12955"/>
    </row>
    <row r="12956" spans="2:4">
      <c r="B12956"/>
      <c r="D12956"/>
    </row>
    <row r="12957" spans="2:4">
      <c r="B12957"/>
      <c r="D12957"/>
    </row>
    <row r="12958" spans="2:4">
      <c r="B12958"/>
      <c r="D12958"/>
    </row>
    <row r="12959" spans="2:4">
      <c r="B12959"/>
      <c r="D12959"/>
    </row>
    <row r="12960" spans="2:4">
      <c r="B12960"/>
      <c r="D12960"/>
    </row>
    <row r="12961" spans="2:4">
      <c r="B12961"/>
      <c r="D12961"/>
    </row>
    <row r="12962" spans="2:4">
      <c r="B12962"/>
      <c r="D12962"/>
    </row>
    <row r="12963" spans="2:4">
      <c r="B12963"/>
      <c r="D12963"/>
    </row>
    <row r="12964" spans="2:4">
      <c r="B12964"/>
      <c r="D12964"/>
    </row>
    <row r="12965" spans="2:4">
      <c r="B12965"/>
      <c r="D12965"/>
    </row>
    <row r="12966" spans="2:4">
      <c r="B12966"/>
      <c r="D12966"/>
    </row>
    <row r="12967" spans="2:4">
      <c r="B12967"/>
      <c r="D12967"/>
    </row>
    <row r="12968" spans="2:4">
      <c r="B12968"/>
      <c r="D12968"/>
    </row>
    <row r="12969" spans="2:4">
      <c r="B12969"/>
      <c r="D12969"/>
    </row>
    <row r="12970" spans="2:4">
      <c r="B12970"/>
      <c r="D12970"/>
    </row>
    <row r="12971" spans="2:4">
      <c r="B12971"/>
      <c r="D12971"/>
    </row>
    <row r="12972" spans="2:4">
      <c r="B12972"/>
      <c r="D12972"/>
    </row>
    <row r="12973" spans="2:4">
      <c r="B12973"/>
      <c r="D12973"/>
    </row>
    <row r="12974" spans="2:4">
      <c r="B12974"/>
      <c r="D12974"/>
    </row>
    <row r="12975" spans="2:4">
      <c r="B12975"/>
      <c r="D12975"/>
    </row>
    <row r="12976" spans="2:4">
      <c r="B12976"/>
      <c r="D12976"/>
    </row>
    <row r="12977" spans="2:4">
      <c r="B12977"/>
      <c r="D12977"/>
    </row>
    <row r="12978" spans="2:4">
      <c r="B12978"/>
      <c r="D12978"/>
    </row>
    <row r="12979" spans="2:4">
      <c r="B12979"/>
      <c r="D12979"/>
    </row>
    <row r="12980" spans="2:4">
      <c r="B12980"/>
      <c r="D12980"/>
    </row>
    <row r="12981" spans="2:4">
      <c r="B12981"/>
      <c r="D12981"/>
    </row>
    <row r="12982" spans="2:4">
      <c r="B12982"/>
      <c r="D12982"/>
    </row>
    <row r="12983" spans="2:4">
      <c r="B12983"/>
      <c r="D12983"/>
    </row>
    <row r="12984" spans="2:4">
      <c r="B12984"/>
      <c r="D12984"/>
    </row>
    <row r="12985" spans="2:4">
      <c r="B12985"/>
      <c r="D12985"/>
    </row>
    <row r="12986" spans="2:4">
      <c r="B12986"/>
      <c r="D12986"/>
    </row>
    <row r="12987" spans="2:4">
      <c r="B12987"/>
      <c r="D12987"/>
    </row>
    <row r="12988" spans="2:4">
      <c r="B12988"/>
      <c r="D12988"/>
    </row>
    <row r="12989" spans="2:4">
      <c r="B12989"/>
      <c r="D12989"/>
    </row>
    <row r="12990" spans="2:4">
      <c r="B12990"/>
      <c r="D12990"/>
    </row>
    <row r="12991" spans="2:4">
      <c r="B12991"/>
      <c r="D12991"/>
    </row>
    <row r="12992" spans="2:4">
      <c r="B12992"/>
      <c r="D12992"/>
    </row>
    <row r="12993" spans="2:4">
      <c r="B12993"/>
      <c r="D12993"/>
    </row>
    <row r="12994" spans="2:4">
      <c r="B12994"/>
      <c r="D12994"/>
    </row>
    <row r="12995" spans="2:4">
      <c r="B12995"/>
      <c r="D12995"/>
    </row>
    <row r="12996" spans="2:4">
      <c r="B12996"/>
      <c r="D12996"/>
    </row>
    <row r="12997" spans="2:4">
      <c r="B12997"/>
      <c r="D12997"/>
    </row>
    <row r="12998" spans="2:4">
      <c r="B12998"/>
      <c r="D12998"/>
    </row>
    <row r="12999" spans="2:4">
      <c r="B12999"/>
      <c r="D12999"/>
    </row>
    <row r="13000" spans="2:4">
      <c r="B13000"/>
      <c r="D13000"/>
    </row>
    <row r="13001" spans="2:4">
      <c r="B13001"/>
      <c r="D13001"/>
    </row>
    <row r="13002" spans="2:4">
      <c r="B13002"/>
      <c r="D13002"/>
    </row>
    <row r="13003" spans="2:4">
      <c r="B13003"/>
      <c r="D13003"/>
    </row>
    <row r="13004" spans="2:4">
      <c r="B13004"/>
      <c r="D13004"/>
    </row>
    <row r="13005" spans="2:4">
      <c r="B13005"/>
      <c r="D13005"/>
    </row>
    <row r="13006" spans="2:4">
      <c r="B13006"/>
      <c r="D13006"/>
    </row>
    <row r="13007" spans="2:4">
      <c r="B13007"/>
      <c r="D13007"/>
    </row>
    <row r="13008" spans="2:4">
      <c r="B13008"/>
      <c r="D13008"/>
    </row>
    <row r="13009" spans="2:4">
      <c r="B13009"/>
      <c r="D13009"/>
    </row>
    <row r="13010" spans="2:4">
      <c r="B13010"/>
      <c r="D13010"/>
    </row>
    <row r="13011" spans="2:4">
      <c r="B13011"/>
      <c r="D13011"/>
    </row>
    <row r="13012" spans="2:4">
      <c r="B13012"/>
      <c r="D13012"/>
    </row>
    <row r="13013" spans="2:4">
      <c r="B13013"/>
      <c r="D13013"/>
    </row>
    <row r="13014" spans="2:4">
      <c r="B13014"/>
      <c r="D13014"/>
    </row>
    <row r="13015" spans="2:4">
      <c r="B13015"/>
      <c r="D13015"/>
    </row>
    <row r="13016" spans="2:4">
      <c r="B13016"/>
      <c r="D13016"/>
    </row>
    <row r="13017" spans="2:4">
      <c r="B13017"/>
      <c r="D13017"/>
    </row>
    <row r="13018" spans="2:4">
      <c r="B13018"/>
      <c r="D13018"/>
    </row>
    <row r="13019" spans="2:4">
      <c r="B13019"/>
      <c r="D13019"/>
    </row>
    <row r="13020" spans="2:4">
      <c r="B13020"/>
      <c r="D13020"/>
    </row>
    <row r="13021" spans="2:4">
      <c r="B13021"/>
      <c r="D13021"/>
    </row>
    <row r="13022" spans="2:4">
      <c r="B13022"/>
      <c r="D13022"/>
    </row>
    <row r="13023" spans="2:4">
      <c r="B13023"/>
      <c r="D13023"/>
    </row>
    <row r="13024" spans="2:4">
      <c r="B13024"/>
      <c r="D13024"/>
    </row>
    <row r="13025" spans="2:4">
      <c r="B13025"/>
      <c r="D13025"/>
    </row>
    <row r="13026" spans="2:4">
      <c r="B13026"/>
      <c r="D13026"/>
    </row>
    <row r="13027" spans="2:4">
      <c r="B13027"/>
      <c r="D13027"/>
    </row>
    <row r="13028" spans="2:4">
      <c r="B13028"/>
      <c r="D13028"/>
    </row>
    <row r="13029" spans="2:4">
      <c r="B13029"/>
      <c r="D13029"/>
    </row>
    <row r="13030" spans="2:4">
      <c r="B13030"/>
      <c r="D13030"/>
    </row>
    <row r="13031" spans="2:4">
      <c r="B13031"/>
      <c r="D13031"/>
    </row>
    <row r="13032" spans="2:4">
      <c r="B13032"/>
      <c r="D13032"/>
    </row>
    <row r="13033" spans="2:4">
      <c r="B13033"/>
      <c r="D13033"/>
    </row>
    <row r="13034" spans="2:4">
      <c r="B13034"/>
      <c r="D13034"/>
    </row>
    <row r="13035" spans="2:4">
      <c r="B13035"/>
      <c r="D13035"/>
    </row>
    <row r="13036" spans="2:4">
      <c r="B13036"/>
      <c r="D13036"/>
    </row>
    <row r="13037" spans="2:4">
      <c r="B13037"/>
      <c r="D13037"/>
    </row>
    <row r="13038" spans="2:4">
      <c r="B13038"/>
      <c r="D13038"/>
    </row>
    <row r="13039" spans="2:4">
      <c r="B13039"/>
      <c r="D13039"/>
    </row>
    <row r="13040" spans="2:4">
      <c r="B13040"/>
      <c r="D13040"/>
    </row>
    <row r="13041" spans="2:4">
      <c r="B13041"/>
      <c r="D13041"/>
    </row>
    <row r="13042" spans="2:4">
      <c r="B13042"/>
      <c r="D13042"/>
    </row>
    <row r="13043" spans="2:4">
      <c r="B13043"/>
      <c r="D13043"/>
    </row>
    <row r="13044" spans="2:4">
      <c r="B13044"/>
      <c r="D13044"/>
    </row>
    <row r="13045" spans="2:4">
      <c r="B13045"/>
      <c r="D13045"/>
    </row>
    <row r="13046" spans="2:4">
      <c r="B13046"/>
      <c r="D13046"/>
    </row>
    <row r="13047" spans="2:4">
      <c r="B13047"/>
      <c r="D13047"/>
    </row>
    <row r="13048" spans="2:4">
      <c r="B13048"/>
      <c r="D13048"/>
    </row>
    <row r="13049" spans="2:4">
      <c r="B13049"/>
      <c r="D13049"/>
    </row>
    <row r="13050" spans="2:4">
      <c r="B13050"/>
      <c r="D13050"/>
    </row>
    <row r="13051" spans="2:4">
      <c r="B13051"/>
      <c r="D13051"/>
    </row>
    <row r="13052" spans="2:4">
      <c r="B13052"/>
      <c r="D13052"/>
    </row>
    <row r="13053" spans="2:4">
      <c r="B13053"/>
      <c r="D13053"/>
    </row>
    <row r="13054" spans="2:4">
      <c r="B13054"/>
      <c r="D13054"/>
    </row>
    <row r="13055" spans="2:4">
      <c r="B13055"/>
      <c r="D13055"/>
    </row>
    <row r="13056" spans="2:4">
      <c r="B13056"/>
      <c r="D13056"/>
    </row>
    <row r="13057" spans="2:4">
      <c r="B13057"/>
      <c r="D13057"/>
    </row>
    <row r="13058" spans="2:4">
      <c r="B13058"/>
      <c r="D13058"/>
    </row>
    <row r="13059" spans="2:4">
      <c r="B13059"/>
      <c r="D13059"/>
    </row>
    <row r="13060" spans="2:4">
      <c r="B13060"/>
      <c r="D13060"/>
    </row>
    <row r="13061" spans="2:4">
      <c r="B13061"/>
      <c r="D13061"/>
    </row>
    <row r="13062" spans="2:4">
      <c r="B13062"/>
      <c r="D13062"/>
    </row>
    <row r="13063" spans="2:4">
      <c r="B13063"/>
      <c r="D13063"/>
    </row>
    <row r="13064" spans="2:4">
      <c r="B13064"/>
      <c r="D13064"/>
    </row>
    <row r="13065" spans="2:4">
      <c r="B13065"/>
      <c r="D13065"/>
    </row>
    <row r="13066" spans="2:4">
      <c r="B13066"/>
      <c r="D13066"/>
    </row>
    <row r="13067" spans="2:4">
      <c r="B13067"/>
      <c r="D13067"/>
    </row>
    <row r="13068" spans="2:4">
      <c r="B13068"/>
      <c r="D13068"/>
    </row>
    <row r="13069" spans="2:4">
      <c r="B13069"/>
      <c r="D13069"/>
    </row>
    <row r="13070" spans="2:4">
      <c r="B13070"/>
      <c r="D13070"/>
    </row>
    <row r="13071" spans="2:4">
      <c r="B13071"/>
      <c r="D13071"/>
    </row>
    <row r="13072" spans="2:4">
      <c r="B13072"/>
      <c r="D13072"/>
    </row>
    <row r="13073" spans="2:4">
      <c r="B13073"/>
      <c r="D13073"/>
    </row>
    <row r="13074" spans="2:4">
      <c r="B13074"/>
      <c r="D13074"/>
    </row>
    <row r="13075" spans="2:4">
      <c r="B13075"/>
      <c r="D13075"/>
    </row>
    <row r="13076" spans="2:4">
      <c r="B13076"/>
      <c r="D13076"/>
    </row>
    <row r="13077" spans="2:4">
      <c r="B13077"/>
      <c r="D13077"/>
    </row>
    <row r="13078" spans="2:4">
      <c r="B13078"/>
      <c r="D13078"/>
    </row>
    <row r="13079" spans="2:4">
      <c r="B13079"/>
      <c r="D13079"/>
    </row>
    <row r="13080" spans="2:4">
      <c r="B13080"/>
      <c r="D13080"/>
    </row>
    <row r="13081" spans="2:4">
      <c r="B13081"/>
      <c r="D13081"/>
    </row>
    <row r="13082" spans="2:4">
      <c r="B13082"/>
      <c r="D13082"/>
    </row>
    <row r="13083" spans="2:4">
      <c r="B13083"/>
      <c r="D13083"/>
    </row>
    <row r="13084" spans="2:4">
      <c r="B13084"/>
      <c r="D13084"/>
    </row>
    <row r="13085" spans="2:4">
      <c r="B13085"/>
      <c r="D13085"/>
    </row>
    <row r="13086" spans="2:4">
      <c r="B13086"/>
      <c r="D13086"/>
    </row>
    <row r="13087" spans="2:4">
      <c r="B13087"/>
      <c r="D13087"/>
    </row>
    <row r="13088" spans="2:4">
      <c r="B13088"/>
      <c r="D13088"/>
    </row>
    <row r="13089" spans="2:4">
      <c r="B13089"/>
      <c r="D13089"/>
    </row>
    <row r="13090" spans="2:4">
      <c r="B13090"/>
      <c r="D13090"/>
    </row>
    <row r="13091" spans="2:4">
      <c r="B13091"/>
      <c r="D13091"/>
    </row>
    <row r="13092" spans="2:4">
      <c r="B13092"/>
      <c r="D13092"/>
    </row>
    <row r="13093" spans="2:4">
      <c r="B13093"/>
      <c r="D13093"/>
    </row>
    <row r="13094" spans="2:4">
      <c r="B13094"/>
      <c r="D13094"/>
    </row>
    <row r="13095" spans="2:4">
      <c r="B13095"/>
      <c r="D13095"/>
    </row>
    <row r="13096" spans="2:4">
      <c r="B13096"/>
      <c r="D13096"/>
    </row>
    <row r="13097" spans="2:4">
      <c r="B13097"/>
      <c r="D13097"/>
    </row>
    <row r="13098" spans="2:4">
      <c r="B13098"/>
      <c r="D13098"/>
    </row>
    <row r="13099" spans="2:4">
      <c r="B13099"/>
      <c r="D13099"/>
    </row>
    <row r="13100" spans="2:4">
      <c r="B13100"/>
      <c r="D13100"/>
    </row>
    <row r="13101" spans="2:4">
      <c r="B13101"/>
      <c r="D13101"/>
    </row>
    <row r="13102" spans="2:4">
      <c r="B13102"/>
      <c r="D13102"/>
    </row>
    <row r="13103" spans="2:4">
      <c r="B13103"/>
      <c r="D13103"/>
    </row>
    <row r="13104" spans="2:4">
      <c r="B13104"/>
      <c r="D13104"/>
    </row>
    <row r="13105" spans="2:4">
      <c r="B13105"/>
      <c r="D13105"/>
    </row>
    <row r="13106" spans="2:4">
      <c r="B13106"/>
      <c r="D13106"/>
    </row>
    <row r="13107" spans="2:4">
      <c r="B13107"/>
      <c r="D13107"/>
    </row>
    <row r="13108" spans="2:4">
      <c r="B13108"/>
      <c r="D13108"/>
    </row>
    <row r="13109" spans="2:4">
      <c r="B13109"/>
      <c r="D13109"/>
    </row>
    <row r="13110" spans="2:4">
      <c r="B13110"/>
      <c r="D13110"/>
    </row>
    <row r="13111" spans="2:4">
      <c r="B13111"/>
      <c r="D13111"/>
    </row>
    <row r="13112" spans="2:4">
      <c r="B13112"/>
      <c r="D13112"/>
    </row>
    <row r="13113" spans="2:4">
      <c r="B13113"/>
      <c r="D13113"/>
    </row>
    <row r="13114" spans="2:4">
      <c r="B13114"/>
      <c r="D13114"/>
    </row>
    <row r="13115" spans="2:4">
      <c r="B13115"/>
      <c r="D13115"/>
    </row>
    <row r="13116" spans="2:4">
      <c r="B13116"/>
      <c r="D13116"/>
    </row>
    <row r="13117" spans="2:4">
      <c r="B13117"/>
      <c r="D13117"/>
    </row>
    <row r="13118" spans="2:4">
      <c r="B13118"/>
      <c r="D13118"/>
    </row>
    <row r="13119" spans="2:4">
      <c r="B13119"/>
      <c r="D13119"/>
    </row>
    <row r="13120" spans="2:4">
      <c r="B13120"/>
      <c r="D13120"/>
    </row>
    <row r="13121" spans="2:4">
      <c r="B13121"/>
      <c r="D13121"/>
    </row>
    <row r="13122" spans="2:4">
      <c r="B13122"/>
      <c r="D13122"/>
    </row>
    <row r="13123" spans="2:4">
      <c r="B13123"/>
      <c r="D13123"/>
    </row>
    <row r="13124" spans="2:4">
      <c r="B13124"/>
      <c r="D13124"/>
    </row>
    <row r="13125" spans="2:4">
      <c r="B13125"/>
      <c r="D13125"/>
    </row>
    <row r="13126" spans="2:4">
      <c r="B13126"/>
      <c r="D13126"/>
    </row>
    <row r="13127" spans="2:4">
      <c r="B13127"/>
      <c r="D13127"/>
    </row>
    <row r="13128" spans="2:4">
      <c r="B13128"/>
      <c r="D13128"/>
    </row>
    <row r="13129" spans="2:4">
      <c r="B13129"/>
      <c r="D13129"/>
    </row>
    <row r="13130" spans="2:4">
      <c r="B13130"/>
      <c r="D13130"/>
    </row>
    <row r="13131" spans="2:4">
      <c r="B13131"/>
      <c r="D13131"/>
    </row>
    <row r="13132" spans="2:4">
      <c r="B13132"/>
      <c r="D13132"/>
    </row>
    <row r="13133" spans="2:4">
      <c r="B13133"/>
      <c r="D13133"/>
    </row>
    <row r="13134" spans="2:4">
      <c r="B13134"/>
      <c r="D13134"/>
    </row>
    <row r="13135" spans="2:4">
      <c r="B13135"/>
      <c r="D13135"/>
    </row>
    <row r="13136" spans="2:4">
      <c r="B13136"/>
      <c r="D13136"/>
    </row>
    <row r="13137" spans="2:4">
      <c r="B13137"/>
      <c r="D13137"/>
    </row>
    <row r="13138" spans="2:4">
      <c r="B13138"/>
      <c r="D13138"/>
    </row>
    <row r="13139" spans="2:4">
      <c r="B13139"/>
      <c r="D13139"/>
    </row>
    <row r="13140" spans="2:4">
      <c r="B13140"/>
      <c r="D13140"/>
    </row>
    <row r="13141" spans="2:4">
      <c r="B13141"/>
      <c r="D13141"/>
    </row>
    <row r="13142" spans="2:4">
      <c r="B13142"/>
      <c r="D13142"/>
    </row>
    <row r="13143" spans="2:4">
      <c r="B13143"/>
      <c r="D13143"/>
    </row>
    <row r="13144" spans="2:4">
      <c r="B13144"/>
      <c r="D13144"/>
    </row>
    <row r="13145" spans="2:4">
      <c r="B13145"/>
      <c r="D13145"/>
    </row>
    <row r="13146" spans="2:4">
      <c r="B13146"/>
      <c r="D13146"/>
    </row>
    <row r="13147" spans="2:4">
      <c r="B13147"/>
      <c r="D13147"/>
    </row>
    <row r="13148" spans="2:4">
      <c r="B13148"/>
      <c r="D13148"/>
    </row>
    <row r="13149" spans="2:4">
      <c r="B13149"/>
      <c r="D13149"/>
    </row>
    <row r="13150" spans="2:4">
      <c r="B13150"/>
      <c r="D13150"/>
    </row>
    <row r="13151" spans="2:4">
      <c r="B13151"/>
      <c r="D13151"/>
    </row>
    <row r="13152" spans="2:4">
      <c r="B13152"/>
      <c r="D13152"/>
    </row>
    <row r="13153" spans="2:4">
      <c r="B13153"/>
      <c r="D13153"/>
    </row>
    <row r="13154" spans="2:4">
      <c r="B13154"/>
      <c r="D13154"/>
    </row>
    <row r="13155" spans="2:4">
      <c r="B13155"/>
      <c r="D13155"/>
    </row>
    <row r="13156" spans="2:4">
      <c r="B13156"/>
      <c r="D13156"/>
    </row>
    <row r="13157" spans="2:4">
      <c r="B13157"/>
      <c r="D13157"/>
    </row>
    <row r="13158" spans="2:4">
      <c r="B13158"/>
      <c r="D13158"/>
    </row>
    <row r="13159" spans="2:4">
      <c r="B13159"/>
      <c r="D13159"/>
    </row>
    <row r="13160" spans="2:4">
      <c r="B13160"/>
      <c r="D13160"/>
    </row>
    <row r="13161" spans="2:4">
      <c r="B13161"/>
      <c r="D13161"/>
    </row>
    <row r="13162" spans="2:4">
      <c r="B13162"/>
      <c r="D13162"/>
    </row>
    <row r="13163" spans="2:4">
      <c r="B13163"/>
      <c r="D13163"/>
    </row>
    <row r="13164" spans="2:4">
      <c r="B13164"/>
      <c r="D13164"/>
    </row>
    <row r="13165" spans="2:4">
      <c r="B13165"/>
      <c r="D13165"/>
    </row>
    <row r="13166" spans="2:4">
      <c r="B13166"/>
      <c r="D13166"/>
    </row>
    <row r="13167" spans="2:4">
      <c r="B13167"/>
      <c r="D13167"/>
    </row>
    <row r="13168" spans="2:4">
      <c r="B13168"/>
      <c r="D13168"/>
    </row>
    <row r="13169" spans="2:4">
      <c r="B13169"/>
      <c r="D13169"/>
    </row>
    <row r="13170" spans="2:4">
      <c r="B13170"/>
      <c r="D13170"/>
    </row>
    <row r="13171" spans="2:4">
      <c r="B13171"/>
      <c r="D13171"/>
    </row>
    <row r="13172" spans="2:4">
      <c r="B13172"/>
      <c r="D13172"/>
    </row>
    <row r="13173" spans="2:4">
      <c r="B13173"/>
      <c r="D13173"/>
    </row>
    <row r="13174" spans="2:4">
      <c r="B13174"/>
      <c r="D13174"/>
    </row>
    <row r="13175" spans="2:4">
      <c r="B13175"/>
      <c r="D13175"/>
    </row>
    <row r="13176" spans="2:4">
      <c r="B13176"/>
      <c r="D13176"/>
    </row>
    <row r="13177" spans="2:4">
      <c r="B13177"/>
      <c r="D13177"/>
    </row>
    <row r="13178" spans="2:4">
      <c r="B13178"/>
      <c r="D13178"/>
    </row>
    <row r="13179" spans="2:4">
      <c r="B13179"/>
      <c r="D13179"/>
    </row>
    <row r="13180" spans="2:4">
      <c r="B13180"/>
      <c r="D13180"/>
    </row>
    <row r="13181" spans="2:4">
      <c r="B13181"/>
      <c r="D13181"/>
    </row>
    <row r="13182" spans="2:4">
      <c r="B13182"/>
      <c r="D13182"/>
    </row>
    <row r="13183" spans="2:4">
      <c r="B13183"/>
      <c r="D13183"/>
    </row>
    <row r="13184" spans="2:4">
      <c r="B13184"/>
      <c r="D13184"/>
    </row>
    <row r="13185" spans="2:4">
      <c r="B13185"/>
      <c r="D13185"/>
    </row>
    <row r="13186" spans="2:4">
      <c r="B13186"/>
      <c r="D13186"/>
    </row>
    <row r="13187" spans="2:4">
      <c r="B13187"/>
      <c r="D13187"/>
    </row>
    <row r="13188" spans="2:4">
      <c r="B13188"/>
      <c r="D13188"/>
    </row>
    <row r="13189" spans="2:4">
      <c r="B13189"/>
      <c r="D13189"/>
    </row>
    <row r="13190" spans="2:4">
      <c r="B13190"/>
      <c r="D13190"/>
    </row>
    <row r="13191" spans="2:4">
      <c r="B13191"/>
      <c r="D13191"/>
    </row>
    <row r="13192" spans="2:4">
      <c r="B13192"/>
      <c r="D13192"/>
    </row>
    <row r="13193" spans="2:4">
      <c r="B13193"/>
      <c r="D13193"/>
    </row>
    <row r="13194" spans="2:4">
      <c r="B13194"/>
      <c r="D13194"/>
    </row>
    <row r="13195" spans="2:4">
      <c r="B13195"/>
      <c r="D13195"/>
    </row>
    <row r="13196" spans="2:4">
      <c r="B13196"/>
      <c r="D13196"/>
    </row>
    <row r="13197" spans="2:4">
      <c r="B13197"/>
      <c r="D13197"/>
    </row>
    <row r="13198" spans="2:4">
      <c r="B13198"/>
      <c r="D13198"/>
    </row>
    <row r="13199" spans="2:4">
      <c r="B13199"/>
      <c r="D13199"/>
    </row>
    <row r="13200" spans="2:4">
      <c r="B13200"/>
      <c r="D13200"/>
    </row>
    <row r="13201" spans="2:4">
      <c r="B13201"/>
      <c r="D13201"/>
    </row>
    <row r="13202" spans="2:4">
      <c r="B13202"/>
      <c r="D13202"/>
    </row>
    <row r="13203" spans="2:4">
      <c r="B13203"/>
      <c r="D13203"/>
    </row>
    <row r="13204" spans="2:4">
      <c r="B13204"/>
      <c r="D13204"/>
    </row>
    <row r="13205" spans="2:4">
      <c r="B13205"/>
      <c r="D13205"/>
    </row>
    <row r="13206" spans="2:4">
      <c r="B13206"/>
      <c r="D13206"/>
    </row>
    <row r="13207" spans="2:4">
      <c r="B13207"/>
      <c r="D13207"/>
    </row>
    <row r="13208" spans="2:4">
      <c r="B13208"/>
      <c r="D13208"/>
    </row>
    <row r="13209" spans="2:4">
      <c r="B13209"/>
      <c r="D13209"/>
    </row>
    <row r="13210" spans="2:4">
      <c r="B13210"/>
      <c r="D13210"/>
    </row>
    <row r="13211" spans="2:4">
      <c r="B13211"/>
      <c r="D13211"/>
    </row>
    <row r="13212" spans="2:4">
      <c r="B13212"/>
      <c r="D13212"/>
    </row>
    <row r="13213" spans="2:4">
      <c r="B13213"/>
      <c r="D13213"/>
    </row>
    <row r="13214" spans="2:4">
      <c r="B13214"/>
      <c r="D13214"/>
    </row>
    <row r="13215" spans="2:4">
      <c r="B13215"/>
      <c r="D13215"/>
    </row>
    <row r="13216" spans="2:4">
      <c r="B13216"/>
      <c r="D13216"/>
    </row>
    <row r="13217" spans="2:4">
      <c r="B13217"/>
      <c r="D13217"/>
    </row>
    <row r="13218" spans="2:4">
      <c r="B13218"/>
      <c r="D13218"/>
    </row>
    <row r="13219" spans="2:4">
      <c r="B13219"/>
      <c r="D13219"/>
    </row>
    <row r="13220" spans="2:4">
      <c r="B13220"/>
      <c r="D13220"/>
    </row>
    <row r="13221" spans="2:4">
      <c r="B13221"/>
      <c r="D13221"/>
    </row>
    <row r="13222" spans="2:4">
      <c r="B13222"/>
      <c r="D13222"/>
    </row>
    <row r="13223" spans="2:4">
      <c r="B13223"/>
      <c r="D13223"/>
    </row>
    <row r="13224" spans="2:4">
      <c r="B13224"/>
      <c r="D13224"/>
    </row>
    <row r="13225" spans="2:4">
      <c r="B13225"/>
      <c r="D13225"/>
    </row>
    <row r="13226" spans="2:4">
      <c r="B13226"/>
      <c r="D13226"/>
    </row>
    <row r="13227" spans="2:4">
      <c r="B13227"/>
      <c r="D13227"/>
    </row>
    <row r="13228" spans="2:4">
      <c r="B13228"/>
      <c r="D13228"/>
    </row>
    <row r="13229" spans="2:4">
      <c r="B13229"/>
      <c r="D13229"/>
    </row>
    <row r="13230" spans="2:4">
      <c r="B13230"/>
      <c r="D13230"/>
    </row>
    <row r="13231" spans="2:4">
      <c r="B13231"/>
      <c r="D13231"/>
    </row>
    <row r="13232" spans="2:4">
      <c r="B13232"/>
      <c r="D13232"/>
    </row>
    <row r="13233" spans="2:4">
      <c r="B13233"/>
      <c r="D13233"/>
    </row>
    <row r="13234" spans="2:4">
      <c r="B13234"/>
      <c r="D13234"/>
    </row>
    <row r="13235" spans="2:4">
      <c r="B13235"/>
      <c r="D13235"/>
    </row>
    <row r="13236" spans="2:4">
      <c r="B13236"/>
      <c r="D13236"/>
    </row>
    <row r="13237" spans="2:4">
      <c r="B13237"/>
      <c r="D13237"/>
    </row>
    <row r="13238" spans="2:4">
      <c r="B13238"/>
      <c r="D13238"/>
    </row>
    <row r="13239" spans="2:4">
      <c r="B13239"/>
      <c r="D13239"/>
    </row>
    <row r="13240" spans="2:4">
      <c r="B13240"/>
      <c r="D13240"/>
    </row>
    <row r="13241" spans="2:4">
      <c r="B13241"/>
      <c r="D13241"/>
    </row>
    <row r="13242" spans="2:4">
      <c r="B13242"/>
      <c r="D13242"/>
    </row>
    <row r="13243" spans="2:4">
      <c r="B13243"/>
      <c r="D13243"/>
    </row>
    <row r="13244" spans="2:4">
      <c r="B13244"/>
      <c r="D13244"/>
    </row>
    <row r="13245" spans="2:4">
      <c r="B13245"/>
      <c r="D13245"/>
    </row>
    <row r="13246" spans="2:4">
      <c r="B13246"/>
      <c r="D13246"/>
    </row>
    <row r="13247" spans="2:4">
      <c r="B13247"/>
      <c r="D13247"/>
    </row>
    <row r="13248" spans="2:4">
      <c r="B13248"/>
      <c r="D13248"/>
    </row>
    <row r="13249" spans="2:4">
      <c r="B13249"/>
      <c r="D13249"/>
    </row>
    <row r="13250" spans="2:4">
      <c r="B13250"/>
      <c r="D13250"/>
    </row>
    <row r="13251" spans="2:4">
      <c r="B13251"/>
      <c r="D13251"/>
    </row>
    <row r="13252" spans="2:4">
      <c r="B13252"/>
      <c r="D13252"/>
    </row>
    <row r="13253" spans="2:4">
      <c r="B13253"/>
      <c r="D13253"/>
    </row>
    <row r="13254" spans="2:4">
      <c r="B13254"/>
      <c r="D13254"/>
    </row>
    <row r="13255" spans="2:4">
      <c r="B13255"/>
      <c r="D13255"/>
    </row>
    <row r="13256" spans="2:4">
      <c r="B13256"/>
      <c r="D13256"/>
    </row>
    <row r="13257" spans="2:4">
      <c r="B13257"/>
      <c r="D13257"/>
    </row>
    <row r="13258" spans="2:4">
      <c r="B13258"/>
      <c r="D13258"/>
    </row>
    <row r="13259" spans="2:4">
      <c r="B13259"/>
      <c r="D13259"/>
    </row>
    <row r="13260" spans="2:4">
      <c r="B13260"/>
      <c r="D13260"/>
    </row>
    <row r="13261" spans="2:4">
      <c r="B13261"/>
      <c r="D13261"/>
    </row>
    <row r="13262" spans="2:4">
      <c r="B13262"/>
      <c r="D13262"/>
    </row>
    <row r="13263" spans="2:4">
      <c r="B13263"/>
      <c r="D13263"/>
    </row>
    <row r="13264" spans="2:4">
      <c r="B13264"/>
      <c r="D13264"/>
    </row>
    <row r="13265" spans="2:4">
      <c r="B13265"/>
      <c r="D13265"/>
    </row>
    <row r="13266" spans="2:4">
      <c r="B13266"/>
      <c r="D13266"/>
    </row>
    <row r="13267" spans="2:4">
      <c r="B13267"/>
      <c r="D13267"/>
    </row>
    <row r="13268" spans="2:4">
      <c r="B13268"/>
      <c r="D13268"/>
    </row>
    <row r="13269" spans="2:4">
      <c r="B13269"/>
      <c r="D13269"/>
    </row>
    <row r="13270" spans="2:4">
      <c r="B13270"/>
      <c r="D13270"/>
    </row>
    <row r="13271" spans="2:4">
      <c r="B13271"/>
      <c r="D13271"/>
    </row>
    <row r="13272" spans="2:4">
      <c r="B13272"/>
      <c r="D13272"/>
    </row>
    <row r="13273" spans="2:4">
      <c r="B13273"/>
      <c r="D13273"/>
    </row>
    <row r="13274" spans="2:4">
      <c r="B13274"/>
      <c r="D13274"/>
    </row>
    <row r="13275" spans="2:4">
      <c r="B13275"/>
      <c r="D13275"/>
    </row>
    <row r="13276" spans="2:4">
      <c r="B13276"/>
      <c r="D13276"/>
    </row>
    <row r="13277" spans="2:4">
      <c r="B13277"/>
      <c r="D13277"/>
    </row>
    <row r="13278" spans="2:4">
      <c r="B13278"/>
      <c r="D13278"/>
    </row>
    <row r="13279" spans="2:4">
      <c r="B13279"/>
      <c r="D13279"/>
    </row>
    <row r="13280" spans="2:4">
      <c r="B13280"/>
      <c r="D13280"/>
    </row>
    <row r="13281" spans="2:4">
      <c r="B13281"/>
      <c r="D13281"/>
    </row>
    <row r="13282" spans="2:4">
      <c r="B13282"/>
      <c r="D13282"/>
    </row>
    <row r="13283" spans="2:4">
      <c r="B13283"/>
      <c r="D13283"/>
    </row>
    <row r="13284" spans="2:4">
      <c r="B13284"/>
      <c r="D13284"/>
    </row>
    <row r="13285" spans="2:4">
      <c r="B13285"/>
      <c r="D13285"/>
    </row>
    <row r="13286" spans="2:4">
      <c r="B13286"/>
      <c r="D13286"/>
    </row>
    <row r="13287" spans="2:4">
      <c r="B13287"/>
      <c r="D13287"/>
    </row>
    <row r="13288" spans="2:4">
      <c r="B13288"/>
      <c r="D13288"/>
    </row>
    <row r="13289" spans="2:4">
      <c r="B13289"/>
      <c r="D13289"/>
    </row>
    <row r="13290" spans="2:4">
      <c r="B13290"/>
      <c r="D13290"/>
    </row>
    <row r="13291" spans="2:4">
      <c r="B13291"/>
      <c r="D13291"/>
    </row>
    <row r="13292" spans="2:4">
      <c r="B13292"/>
      <c r="D13292"/>
    </row>
    <row r="13293" spans="2:4">
      <c r="B13293"/>
      <c r="D13293"/>
    </row>
    <row r="13294" spans="2:4">
      <c r="B13294"/>
      <c r="D13294"/>
    </row>
    <row r="13295" spans="2:4">
      <c r="B13295"/>
      <c r="D13295"/>
    </row>
    <row r="13296" spans="2:4">
      <c r="B13296"/>
      <c r="D13296"/>
    </row>
    <row r="13297" spans="2:4">
      <c r="B13297"/>
      <c r="D13297"/>
    </row>
    <row r="13298" spans="2:4">
      <c r="B13298"/>
      <c r="D13298"/>
    </row>
    <row r="13299" spans="2:4">
      <c r="B13299"/>
      <c r="D13299"/>
    </row>
    <row r="13300" spans="2:4">
      <c r="B13300"/>
      <c r="D13300"/>
    </row>
    <row r="13301" spans="2:4">
      <c r="B13301"/>
      <c r="D13301"/>
    </row>
    <row r="13302" spans="2:4">
      <c r="B13302"/>
      <c r="D13302"/>
    </row>
    <row r="13303" spans="2:4">
      <c r="B13303"/>
      <c r="D13303"/>
    </row>
    <row r="13304" spans="2:4">
      <c r="B13304"/>
      <c r="D13304"/>
    </row>
    <row r="13305" spans="2:4">
      <c r="B13305"/>
      <c r="D13305"/>
    </row>
    <row r="13306" spans="2:4">
      <c r="B13306"/>
      <c r="D13306"/>
    </row>
    <row r="13307" spans="2:4">
      <c r="B13307"/>
      <c r="D13307"/>
    </row>
    <row r="13308" spans="2:4">
      <c r="B13308"/>
      <c r="D13308"/>
    </row>
    <row r="13309" spans="2:4">
      <c r="B13309"/>
      <c r="D13309"/>
    </row>
    <row r="13310" spans="2:4">
      <c r="B13310"/>
      <c r="D13310"/>
    </row>
    <row r="13311" spans="2:4">
      <c r="B13311"/>
      <c r="D13311"/>
    </row>
    <row r="13312" spans="2:4">
      <c r="B13312"/>
      <c r="D13312"/>
    </row>
    <row r="13313" spans="2:4">
      <c r="B13313"/>
      <c r="D13313"/>
    </row>
    <row r="13314" spans="2:4">
      <c r="B13314"/>
      <c r="D13314"/>
    </row>
    <row r="13315" spans="2:4">
      <c r="B13315"/>
      <c r="D13315"/>
    </row>
    <row r="13316" spans="2:4">
      <c r="B13316"/>
      <c r="D13316"/>
    </row>
    <row r="13317" spans="2:4">
      <c r="B13317"/>
      <c r="D13317"/>
    </row>
    <row r="13318" spans="2:4">
      <c r="B13318"/>
      <c r="D13318"/>
    </row>
    <row r="13319" spans="2:4">
      <c r="B13319"/>
      <c r="D13319"/>
    </row>
    <row r="13320" spans="2:4">
      <c r="B13320"/>
      <c r="D13320"/>
    </row>
    <row r="13321" spans="2:4">
      <c r="B13321"/>
      <c r="D13321"/>
    </row>
    <row r="13322" spans="2:4">
      <c r="B13322"/>
      <c r="D13322"/>
    </row>
    <row r="13323" spans="2:4">
      <c r="B13323"/>
      <c r="D13323"/>
    </row>
    <row r="13324" spans="2:4">
      <c r="B13324"/>
      <c r="D13324"/>
    </row>
    <row r="13325" spans="2:4">
      <c r="B13325"/>
      <c r="D13325"/>
    </row>
    <row r="13326" spans="2:4">
      <c r="B13326"/>
      <c r="D13326"/>
    </row>
    <row r="13327" spans="2:4">
      <c r="B13327"/>
      <c r="D13327"/>
    </row>
    <row r="13328" spans="2:4">
      <c r="B13328"/>
      <c r="D13328"/>
    </row>
    <row r="13329" spans="2:4">
      <c r="B13329"/>
      <c r="D13329"/>
    </row>
    <row r="13330" spans="2:4">
      <c r="B13330"/>
      <c r="D13330"/>
    </row>
    <row r="13331" spans="2:4">
      <c r="B13331"/>
      <c r="D13331"/>
    </row>
    <row r="13332" spans="2:4">
      <c r="B13332"/>
      <c r="D13332"/>
    </row>
    <row r="13333" spans="2:4">
      <c r="B13333"/>
      <c r="D13333"/>
    </row>
    <row r="13334" spans="2:4">
      <c r="B13334"/>
      <c r="D13334"/>
    </row>
    <row r="13335" spans="2:4">
      <c r="B13335"/>
      <c r="D13335"/>
    </row>
    <row r="13336" spans="2:4">
      <c r="B13336"/>
      <c r="D13336"/>
    </row>
    <row r="13337" spans="2:4">
      <c r="B13337"/>
      <c r="D13337"/>
    </row>
    <row r="13338" spans="2:4">
      <c r="B13338"/>
      <c r="D13338"/>
    </row>
    <row r="13339" spans="2:4">
      <c r="B13339"/>
      <c r="D13339"/>
    </row>
    <row r="13340" spans="2:4">
      <c r="B13340"/>
      <c r="D13340"/>
    </row>
    <row r="13341" spans="2:4">
      <c r="B13341"/>
      <c r="D13341"/>
    </row>
    <row r="13342" spans="2:4">
      <c r="B13342"/>
      <c r="D13342"/>
    </row>
    <row r="13343" spans="2:4">
      <c r="B13343"/>
      <c r="D13343"/>
    </row>
    <row r="13344" spans="2:4">
      <c r="B13344"/>
      <c r="D13344"/>
    </row>
    <row r="13345" spans="2:4">
      <c r="B13345"/>
      <c r="D13345"/>
    </row>
    <row r="13346" spans="2:4">
      <c r="B13346"/>
      <c r="D13346"/>
    </row>
    <row r="13347" spans="2:4">
      <c r="B13347"/>
      <c r="D13347"/>
    </row>
    <row r="13348" spans="2:4">
      <c r="B13348"/>
      <c r="D13348"/>
    </row>
    <row r="13349" spans="2:4">
      <c r="B13349"/>
      <c r="D13349"/>
    </row>
    <row r="13350" spans="2:4">
      <c r="B13350"/>
      <c r="D13350"/>
    </row>
    <row r="13351" spans="2:4">
      <c r="B13351"/>
      <c r="D13351"/>
    </row>
    <row r="13352" spans="2:4">
      <c r="B13352"/>
      <c r="D13352"/>
    </row>
    <row r="13353" spans="2:4">
      <c r="B13353"/>
      <c r="D13353"/>
    </row>
    <row r="13354" spans="2:4">
      <c r="B13354"/>
      <c r="D13354"/>
    </row>
    <row r="13355" spans="2:4">
      <c r="B13355"/>
      <c r="D13355"/>
    </row>
    <row r="13356" spans="2:4">
      <c r="B13356"/>
      <c r="D13356"/>
    </row>
    <row r="13357" spans="2:4">
      <c r="B13357"/>
      <c r="D13357"/>
    </row>
    <row r="13358" spans="2:4">
      <c r="B13358"/>
      <c r="D13358"/>
    </row>
    <row r="13359" spans="2:4">
      <c r="B13359"/>
      <c r="D13359"/>
    </row>
    <row r="13360" spans="2:4">
      <c r="B13360"/>
      <c r="D13360"/>
    </row>
    <row r="13361" spans="2:4">
      <c r="B13361"/>
      <c r="D13361"/>
    </row>
    <row r="13362" spans="2:4">
      <c r="B13362"/>
      <c r="D13362"/>
    </row>
    <row r="13363" spans="2:4">
      <c r="B13363"/>
      <c r="D13363"/>
    </row>
    <row r="13364" spans="2:4">
      <c r="B13364"/>
      <c r="D13364"/>
    </row>
    <row r="13365" spans="2:4">
      <c r="B13365"/>
      <c r="D13365"/>
    </row>
    <row r="13366" spans="2:4">
      <c r="B13366"/>
      <c r="D13366"/>
    </row>
    <row r="13367" spans="2:4">
      <c r="B13367"/>
      <c r="D13367"/>
    </row>
    <row r="13368" spans="2:4">
      <c r="B13368"/>
      <c r="D13368"/>
    </row>
    <row r="13369" spans="2:4">
      <c r="B13369"/>
      <c r="D13369"/>
    </row>
    <row r="13370" spans="2:4">
      <c r="B13370"/>
      <c r="D13370"/>
    </row>
    <row r="13371" spans="2:4">
      <c r="B13371"/>
      <c r="D13371"/>
    </row>
    <row r="13372" spans="2:4">
      <c r="B13372"/>
      <c r="D13372"/>
    </row>
    <row r="13373" spans="2:4">
      <c r="B13373"/>
      <c r="D13373"/>
    </row>
    <row r="13374" spans="2:4">
      <c r="B13374"/>
      <c r="D13374"/>
    </row>
    <row r="13375" spans="2:4">
      <c r="B13375"/>
      <c r="D13375"/>
    </row>
    <row r="13376" spans="2:4">
      <c r="B13376"/>
      <c r="D13376"/>
    </row>
    <row r="13377" spans="2:4">
      <c r="B13377"/>
      <c r="D13377"/>
    </row>
    <row r="13378" spans="2:4">
      <c r="B13378"/>
      <c r="D13378"/>
    </row>
    <row r="13379" spans="2:4">
      <c r="B13379"/>
      <c r="D13379"/>
    </row>
    <row r="13380" spans="2:4">
      <c r="B13380"/>
      <c r="D13380"/>
    </row>
    <row r="13381" spans="2:4">
      <c r="B13381"/>
      <c r="D13381"/>
    </row>
    <row r="13382" spans="2:4">
      <c r="B13382"/>
      <c r="D13382"/>
    </row>
    <row r="13383" spans="2:4">
      <c r="B13383"/>
      <c r="D13383"/>
    </row>
    <row r="13384" spans="2:4">
      <c r="B13384"/>
      <c r="D13384"/>
    </row>
    <row r="13385" spans="2:4">
      <c r="B13385"/>
      <c r="D13385"/>
    </row>
    <row r="13386" spans="2:4">
      <c r="B13386"/>
      <c r="D13386"/>
    </row>
    <row r="13387" spans="2:4">
      <c r="B13387"/>
      <c r="D13387"/>
    </row>
    <row r="13388" spans="2:4">
      <c r="B13388"/>
      <c r="D13388"/>
    </row>
    <row r="13389" spans="2:4">
      <c r="B13389"/>
      <c r="D13389"/>
    </row>
    <row r="13390" spans="2:4">
      <c r="B13390"/>
      <c r="D13390"/>
    </row>
    <row r="13391" spans="2:4">
      <c r="B13391"/>
      <c r="D13391"/>
    </row>
    <row r="13392" spans="2:4">
      <c r="B13392"/>
      <c r="D13392"/>
    </row>
    <row r="13393" spans="2:4">
      <c r="B13393"/>
      <c r="D13393"/>
    </row>
    <row r="13394" spans="2:4">
      <c r="B13394"/>
      <c r="D13394"/>
    </row>
    <row r="13395" spans="2:4">
      <c r="B13395"/>
      <c r="D13395"/>
    </row>
    <row r="13396" spans="2:4">
      <c r="B13396"/>
      <c r="D13396"/>
    </row>
    <row r="13397" spans="2:4">
      <c r="B13397"/>
      <c r="D13397"/>
    </row>
    <row r="13398" spans="2:4">
      <c r="B13398"/>
      <c r="D13398"/>
    </row>
    <row r="13399" spans="2:4">
      <c r="B13399"/>
      <c r="D13399"/>
    </row>
    <row r="13400" spans="2:4">
      <c r="B13400"/>
      <c r="D13400"/>
    </row>
    <row r="13401" spans="2:4">
      <c r="B13401"/>
      <c r="D13401"/>
    </row>
    <row r="13402" spans="2:4">
      <c r="B13402"/>
      <c r="D13402"/>
    </row>
    <row r="13403" spans="2:4">
      <c r="B13403"/>
      <c r="D13403"/>
    </row>
    <row r="13404" spans="2:4">
      <c r="B13404"/>
      <c r="D13404"/>
    </row>
    <row r="13405" spans="2:4">
      <c r="B13405"/>
      <c r="D13405"/>
    </row>
    <row r="13406" spans="2:4">
      <c r="B13406"/>
      <c r="D13406"/>
    </row>
    <row r="13407" spans="2:4">
      <c r="B13407"/>
      <c r="D13407"/>
    </row>
    <row r="13408" spans="2:4">
      <c r="B13408"/>
      <c r="D13408"/>
    </row>
    <row r="13409" spans="2:4">
      <c r="B13409"/>
      <c r="D13409"/>
    </row>
    <row r="13410" spans="2:4">
      <c r="B13410"/>
      <c r="D13410"/>
    </row>
    <row r="13411" spans="2:4">
      <c r="B13411"/>
      <c r="D13411"/>
    </row>
    <row r="13412" spans="2:4">
      <c r="B13412"/>
      <c r="D13412"/>
    </row>
    <row r="13413" spans="2:4">
      <c r="B13413"/>
      <c r="D13413"/>
    </row>
    <row r="13414" spans="2:4">
      <c r="B13414"/>
      <c r="D13414"/>
    </row>
    <row r="13415" spans="2:4">
      <c r="B13415"/>
      <c r="D13415"/>
    </row>
    <row r="13416" spans="2:4">
      <c r="B13416"/>
      <c r="D13416"/>
    </row>
    <row r="13417" spans="2:4">
      <c r="B13417"/>
      <c r="D13417"/>
    </row>
    <row r="13418" spans="2:4">
      <c r="B13418"/>
      <c r="D13418"/>
    </row>
    <row r="13419" spans="2:4">
      <c r="B13419"/>
      <c r="D13419"/>
    </row>
    <row r="13420" spans="2:4">
      <c r="B13420"/>
      <c r="D13420"/>
    </row>
    <row r="13421" spans="2:4">
      <c r="B13421"/>
      <c r="D13421"/>
    </row>
    <row r="13422" spans="2:4">
      <c r="B13422"/>
      <c r="D13422"/>
    </row>
    <row r="13423" spans="2:4">
      <c r="B13423"/>
      <c r="D13423"/>
    </row>
    <row r="13424" spans="2:4">
      <c r="B13424"/>
      <c r="D13424"/>
    </row>
    <row r="13425" spans="2:4">
      <c r="B13425"/>
      <c r="D13425"/>
    </row>
    <row r="13426" spans="2:4">
      <c r="B13426"/>
      <c r="D13426"/>
    </row>
    <row r="13427" spans="2:4">
      <c r="B13427"/>
      <c r="D13427"/>
    </row>
    <row r="13428" spans="2:4">
      <c r="B13428"/>
      <c r="D13428"/>
    </row>
    <row r="13429" spans="2:4">
      <c r="B13429"/>
      <c r="D13429"/>
    </row>
    <row r="13430" spans="2:4">
      <c r="B13430"/>
      <c r="D13430"/>
    </row>
    <row r="13431" spans="2:4">
      <c r="B13431"/>
      <c r="D13431"/>
    </row>
    <row r="13432" spans="2:4">
      <c r="B13432"/>
      <c r="D13432"/>
    </row>
    <row r="13433" spans="2:4">
      <c r="B13433"/>
      <c r="D13433"/>
    </row>
    <row r="13434" spans="2:4">
      <c r="B13434"/>
      <c r="D13434"/>
    </row>
    <row r="13435" spans="2:4">
      <c r="B13435"/>
      <c r="D13435"/>
    </row>
    <row r="13436" spans="2:4">
      <c r="B13436"/>
      <c r="D13436"/>
    </row>
    <row r="13437" spans="2:4">
      <c r="B13437"/>
      <c r="D13437"/>
    </row>
    <row r="13438" spans="2:4">
      <c r="B13438"/>
      <c r="D13438"/>
    </row>
    <row r="13439" spans="2:4">
      <c r="B13439"/>
      <c r="D13439"/>
    </row>
    <row r="13440" spans="2:4">
      <c r="B13440"/>
      <c r="D13440"/>
    </row>
    <row r="13441" spans="2:4">
      <c r="B13441"/>
      <c r="D13441"/>
    </row>
    <row r="13442" spans="2:4">
      <c r="B13442"/>
      <c r="D13442"/>
    </row>
    <row r="13443" spans="2:4">
      <c r="B13443"/>
      <c r="D13443"/>
    </row>
    <row r="13444" spans="2:4">
      <c r="B13444"/>
      <c r="D13444"/>
    </row>
    <row r="13445" spans="2:4">
      <c r="B13445"/>
      <c r="D13445"/>
    </row>
    <row r="13446" spans="2:4">
      <c r="B13446"/>
      <c r="D13446"/>
    </row>
    <row r="13447" spans="2:4">
      <c r="B13447"/>
      <c r="D13447"/>
    </row>
    <row r="13448" spans="2:4">
      <c r="B13448"/>
      <c r="D13448"/>
    </row>
    <row r="13449" spans="2:4">
      <c r="B13449"/>
      <c r="D13449"/>
    </row>
    <row r="13450" spans="2:4">
      <c r="B13450"/>
      <c r="D13450"/>
    </row>
    <row r="13451" spans="2:4">
      <c r="B13451"/>
      <c r="D13451"/>
    </row>
    <row r="13452" spans="2:4">
      <c r="B13452"/>
      <c r="D13452"/>
    </row>
    <row r="13453" spans="2:4">
      <c r="B13453"/>
      <c r="D13453"/>
    </row>
    <row r="13454" spans="2:4">
      <c r="B13454"/>
      <c r="D13454"/>
    </row>
    <row r="13455" spans="2:4">
      <c r="B13455"/>
      <c r="D13455"/>
    </row>
    <row r="13456" spans="2:4">
      <c r="B13456"/>
      <c r="D13456"/>
    </row>
    <row r="13457" spans="2:4">
      <c r="B13457"/>
      <c r="D13457"/>
    </row>
    <row r="13458" spans="2:4">
      <c r="B13458"/>
      <c r="D13458"/>
    </row>
    <row r="13459" spans="2:4">
      <c r="B13459"/>
      <c r="D13459"/>
    </row>
    <row r="13460" spans="2:4">
      <c r="B13460"/>
      <c r="D13460"/>
    </row>
    <row r="13461" spans="2:4">
      <c r="B13461"/>
      <c r="D13461"/>
    </row>
    <row r="13462" spans="2:4">
      <c r="B13462"/>
      <c r="D13462"/>
    </row>
    <row r="13463" spans="2:4">
      <c r="B13463"/>
      <c r="D13463"/>
    </row>
    <row r="13464" spans="2:4">
      <c r="B13464"/>
      <c r="D13464"/>
    </row>
    <row r="13465" spans="2:4">
      <c r="B13465"/>
      <c r="D13465"/>
    </row>
    <row r="13466" spans="2:4">
      <c r="B13466"/>
      <c r="D13466"/>
    </row>
    <row r="13467" spans="2:4">
      <c r="B13467"/>
      <c r="D13467"/>
    </row>
    <row r="13468" spans="2:4">
      <c r="B13468"/>
      <c r="D13468"/>
    </row>
    <row r="13469" spans="2:4">
      <c r="B13469"/>
      <c r="D13469"/>
    </row>
    <row r="13470" spans="2:4">
      <c r="B13470"/>
      <c r="D13470"/>
    </row>
    <row r="13471" spans="2:4">
      <c r="B13471"/>
      <c r="D13471"/>
    </row>
    <row r="13472" spans="2:4">
      <c r="B13472"/>
      <c r="D13472"/>
    </row>
    <row r="13473" spans="2:4">
      <c r="B13473"/>
      <c r="D13473"/>
    </row>
    <row r="13474" spans="2:4">
      <c r="B13474"/>
      <c r="D13474"/>
    </row>
    <row r="13475" spans="2:4">
      <c r="B13475"/>
      <c r="D13475"/>
    </row>
    <row r="13476" spans="2:4">
      <c r="B13476"/>
      <c r="D13476"/>
    </row>
    <row r="13477" spans="2:4">
      <c r="B13477"/>
      <c r="D13477"/>
    </row>
    <row r="13478" spans="2:4">
      <c r="B13478"/>
      <c r="D13478"/>
    </row>
    <row r="13479" spans="2:4">
      <c r="B13479"/>
      <c r="D13479"/>
    </row>
    <row r="13480" spans="2:4">
      <c r="B13480"/>
      <c r="D13480"/>
    </row>
    <row r="13481" spans="2:4">
      <c r="B13481"/>
      <c r="D13481"/>
    </row>
    <row r="13482" spans="2:4">
      <c r="B13482"/>
      <c r="D13482"/>
    </row>
    <row r="13483" spans="2:4">
      <c r="B13483"/>
      <c r="D13483"/>
    </row>
    <row r="13484" spans="2:4">
      <c r="B13484"/>
      <c r="D13484"/>
    </row>
    <row r="13485" spans="2:4">
      <c r="B13485"/>
      <c r="D13485"/>
    </row>
    <row r="13486" spans="2:4">
      <c r="B13486"/>
      <c r="D13486"/>
    </row>
    <row r="13487" spans="2:4">
      <c r="B13487"/>
      <c r="D13487"/>
    </row>
    <row r="13488" spans="2:4">
      <c r="B13488"/>
      <c r="D13488"/>
    </row>
    <row r="13489" spans="2:4">
      <c r="B13489"/>
      <c r="D13489"/>
    </row>
    <row r="13490" spans="2:4">
      <c r="B13490"/>
      <c r="D13490"/>
    </row>
    <row r="13491" spans="2:4">
      <c r="B13491"/>
      <c r="D13491"/>
    </row>
    <row r="13492" spans="2:4">
      <c r="B13492"/>
      <c r="D13492"/>
    </row>
    <row r="13493" spans="2:4">
      <c r="B13493"/>
      <c r="D13493"/>
    </row>
    <row r="13494" spans="2:4">
      <c r="B13494"/>
      <c r="D13494"/>
    </row>
    <row r="13495" spans="2:4">
      <c r="B13495"/>
      <c r="D13495"/>
    </row>
    <row r="13496" spans="2:4">
      <c r="B13496"/>
      <c r="D13496"/>
    </row>
    <row r="13497" spans="2:4">
      <c r="B13497"/>
      <c r="D13497"/>
    </row>
    <row r="13498" spans="2:4">
      <c r="B13498"/>
      <c r="D13498"/>
    </row>
    <row r="13499" spans="2:4">
      <c r="B13499"/>
      <c r="D13499"/>
    </row>
    <row r="13500" spans="2:4">
      <c r="B13500"/>
      <c r="D13500"/>
    </row>
    <row r="13501" spans="2:4">
      <c r="B13501"/>
      <c r="D13501"/>
    </row>
    <row r="13502" spans="2:4">
      <c r="B13502"/>
      <c r="D13502"/>
    </row>
    <row r="13503" spans="2:4">
      <c r="B13503"/>
      <c r="D13503"/>
    </row>
    <row r="13504" spans="2:4">
      <c r="B13504"/>
      <c r="D13504"/>
    </row>
    <row r="13505" spans="2:4">
      <c r="B13505"/>
      <c r="D13505"/>
    </row>
    <row r="13506" spans="2:4">
      <c r="B13506"/>
      <c r="D13506"/>
    </row>
    <row r="13507" spans="2:4">
      <c r="B13507"/>
      <c r="D13507"/>
    </row>
    <row r="13508" spans="2:4">
      <c r="B13508"/>
      <c r="D13508"/>
    </row>
    <row r="13509" spans="2:4">
      <c r="B13509"/>
      <c r="D13509"/>
    </row>
    <row r="13510" spans="2:4">
      <c r="B13510"/>
      <c r="D13510"/>
    </row>
    <row r="13511" spans="2:4">
      <c r="B13511"/>
      <c r="D13511"/>
    </row>
    <row r="13512" spans="2:4">
      <c r="B13512"/>
      <c r="D13512"/>
    </row>
    <row r="13513" spans="2:4">
      <c r="B13513"/>
      <c r="D13513"/>
    </row>
    <row r="13514" spans="2:4">
      <c r="B13514"/>
      <c r="D13514"/>
    </row>
    <row r="13515" spans="2:4">
      <c r="B13515"/>
      <c r="D13515"/>
    </row>
    <row r="13516" spans="2:4">
      <c r="B13516"/>
      <c r="D13516"/>
    </row>
    <row r="13517" spans="2:4">
      <c r="B13517"/>
      <c r="D13517"/>
    </row>
    <row r="13518" spans="2:4">
      <c r="B13518"/>
      <c r="D13518"/>
    </row>
    <row r="13519" spans="2:4">
      <c r="B13519"/>
      <c r="D13519"/>
    </row>
    <row r="13520" spans="2:4">
      <c r="B13520"/>
      <c r="D13520"/>
    </row>
    <row r="13521" spans="2:4">
      <c r="B13521"/>
      <c r="D13521"/>
    </row>
    <row r="13522" spans="2:4">
      <c r="B13522"/>
      <c r="D13522"/>
    </row>
    <row r="13523" spans="2:4">
      <c r="B13523"/>
      <c r="D13523"/>
    </row>
    <row r="13524" spans="2:4">
      <c r="B13524"/>
      <c r="D13524"/>
    </row>
    <row r="13525" spans="2:4">
      <c r="B13525"/>
      <c r="D13525"/>
    </row>
    <row r="13526" spans="2:4">
      <c r="B13526"/>
      <c r="D13526"/>
    </row>
    <row r="13527" spans="2:4">
      <c r="B13527"/>
      <c r="D13527"/>
    </row>
    <row r="13528" spans="2:4">
      <c r="B13528"/>
      <c r="D13528"/>
    </row>
    <row r="13529" spans="2:4">
      <c r="B13529"/>
      <c r="D13529"/>
    </row>
    <row r="13530" spans="2:4">
      <c r="B13530"/>
      <c r="D13530"/>
    </row>
    <row r="13531" spans="2:4">
      <c r="B13531"/>
      <c r="D13531"/>
    </row>
    <row r="13532" spans="2:4">
      <c r="B13532"/>
      <c r="D13532"/>
    </row>
    <row r="13533" spans="2:4">
      <c r="B13533"/>
      <c r="D13533"/>
    </row>
    <row r="13534" spans="2:4">
      <c r="B13534"/>
      <c r="D13534"/>
    </row>
    <row r="13535" spans="2:4">
      <c r="B13535"/>
      <c r="D13535"/>
    </row>
    <row r="13536" spans="2:4">
      <c r="B13536"/>
      <c r="D13536"/>
    </row>
    <row r="13537" spans="2:4">
      <c r="B13537"/>
      <c r="D13537"/>
    </row>
    <row r="13538" spans="2:4">
      <c r="B13538"/>
      <c r="D13538"/>
    </row>
    <row r="13539" spans="2:4">
      <c r="B13539"/>
      <c r="D13539"/>
    </row>
    <row r="13540" spans="2:4">
      <c r="B13540"/>
      <c r="D13540"/>
    </row>
    <row r="13541" spans="2:4">
      <c r="B13541"/>
      <c r="D13541"/>
    </row>
    <row r="13542" spans="2:4">
      <c r="B13542"/>
      <c r="D13542"/>
    </row>
    <row r="13543" spans="2:4">
      <c r="B13543"/>
      <c r="D13543"/>
    </row>
    <row r="13544" spans="2:4">
      <c r="B13544"/>
      <c r="D13544"/>
    </row>
    <row r="13545" spans="2:4">
      <c r="B13545"/>
      <c r="D13545"/>
    </row>
    <row r="13546" spans="2:4">
      <c r="B13546"/>
      <c r="D13546"/>
    </row>
    <row r="13547" spans="2:4">
      <c r="B13547"/>
      <c r="D13547"/>
    </row>
    <row r="13548" spans="2:4">
      <c r="B13548"/>
      <c r="D13548"/>
    </row>
    <row r="13549" spans="2:4">
      <c r="B13549"/>
      <c r="D13549"/>
    </row>
    <row r="13550" spans="2:4">
      <c r="B13550"/>
      <c r="D13550"/>
    </row>
    <row r="13551" spans="2:4">
      <c r="B13551"/>
      <c r="D13551"/>
    </row>
    <row r="13552" spans="2:4">
      <c r="B13552"/>
      <c r="D13552"/>
    </row>
    <row r="13553" spans="2:4">
      <c r="B13553"/>
      <c r="D13553"/>
    </row>
    <row r="13554" spans="2:4">
      <c r="B13554"/>
      <c r="D13554"/>
    </row>
    <row r="13555" spans="2:4">
      <c r="B13555"/>
      <c r="D13555"/>
    </row>
    <row r="13556" spans="2:4">
      <c r="B13556"/>
      <c r="D13556"/>
    </row>
    <row r="13557" spans="2:4">
      <c r="B13557"/>
      <c r="D13557"/>
    </row>
    <row r="13558" spans="2:4">
      <c r="B13558"/>
      <c r="D13558"/>
    </row>
    <row r="13559" spans="2:4">
      <c r="B13559"/>
      <c r="D13559"/>
    </row>
    <row r="13560" spans="2:4">
      <c r="B13560"/>
      <c r="D13560"/>
    </row>
    <row r="13561" spans="2:4">
      <c r="B13561"/>
      <c r="D13561"/>
    </row>
    <row r="13562" spans="2:4">
      <c r="B13562"/>
      <c r="D13562"/>
    </row>
    <row r="13563" spans="2:4">
      <c r="B13563"/>
      <c r="D13563"/>
    </row>
    <row r="13564" spans="2:4">
      <c r="B13564"/>
      <c r="D13564"/>
    </row>
    <row r="13565" spans="2:4">
      <c r="B13565"/>
      <c r="D13565"/>
    </row>
    <row r="13566" spans="2:4">
      <c r="B13566"/>
      <c r="D13566"/>
    </row>
    <row r="13567" spans="2:4">
      <c r="B13567"/>
      <c r="D13567"/>
    </row>
    <row r="13568" spans="2:4">
      <c r="B13568"/>
      <c r="D13568"/>
    </row>
    <row r="13569" spans="2:4">
      <c r="B13569"/>
      <c r="D13569"/>
    </row>
    <row r="13570" spans="2:4">
      <c r="B13570"/>
      <c r="D13570"/>
    </row>
    <row r="13571" spans="2:4">
      <c r="B13571"/>
      <c r="D13571"/>
    </row>
    <row r="13572" spans="2:4">
      <c r="B13572"/>
      <c r="D13572"/>
    </row>
    <row r="13573" spans="2:4">
      <c r="B13573"/>
      <c r="D13573"/>
    </row>
    <row r="13574" spans="2:4">
      <c r="B13574"/>
      <c r="D13574"/>
    </row>
    <row r="13575" spans="2:4">
      <c r="B13575"/>
      <c r="D13575"/>
    </row>
    <row r="13576" spans="2:4">
      <c r="B13576"/>
      <c r="D13576"/>
    </row>
    <row r="13577" spans="2:4">
      <c r="B13577"/>
      <c r="D13577"/>
    </row>
    <row r="13578" spans="2:4">
      <c r="B13578"/>
      <c r="D13578"/>
    </row>
    <row r="13579" spans="2:4">
      <c r="B13579"/>
      <c r="D13579"/>
    </row>
    <row r="13580" spans="2:4">
      <c r="B13580"/>
      <c r="D13580"/>
    </row>
    <row r="13581" spans="2:4">
      <c r="B13581"/>
      <c r="D13581"/>
    </row>
    <row r="13582" spans="2:4">
      <c r="B13582"/>
      <c r="D13582"/>
    </row>
    <row r="13583" spans="2:4">
      <c r="B13583"/>
      <c r="D13583"/>
    </row>
    <row r="13584" spans="2:4">
      <c r="B13584"/>
      <c r="D13584"/>
    </row>
    <row r="13585" spans="2:4">
      <c r="B13585"/>
      <c r="D13585"/>
    </row>
    <row r="13586" spans="2:4">
      <c r="B13586"/>
      <c r="D13586"/>
    </row>
    <row r="13587" spans="2:4">
      <c r="B13587"/>
      <c r="D13587"/>
    </row>
    <row r="13588" spans="2:4">
      <c r="B13588"/>
      <c r="D13588"/>
    </row>
    <row r="13589" spans="2:4">
      <c r="B13589"/>
      <c r="D13589"/>
    </row>
    <row r="13590" spans="2:4">
      <c r="B13590"/>
      <c r="D13590"/>
    </row>
    <row r="13591" spans="2:4">
      <c r="B13591"/>
      <c r="D13591"/>
    </row>
    <row r="13592" spans="2:4">
      <c r="B13592"/>
      <c r="D13592"/>
    </row>
    <row r="13593" spans="2:4">
      <c r="B13593"/>
      <c r="D13593"/>
    </row>
    <row r="13594" spans="2:4">
      <c r="B13594"/>
      <c r="D13594"/>
    </row>
    <row r="13595" spans="2:4">
      <c r="B13595"/>
      <c r="D13595"/>
    </row>
    <row r="13596" spans="2:4">
      <c r="B13596"/>
      <c r="D13596"/>
    </row>
    <row r="13597" spans="2:4">
      <c r="B13597"/>
      <c r="D13597"/>
    </row>
    <row r="13598" spans="2:4">
      <c r="B13598"/>
      <c r="D13598"/>
    </row>
    <row r="13599" spans="2:4">
      <c r="B13599"/>
      <c r="D13599"/>
    </row>
    <row r="13600" spans="2:4">
      <c r="B13600"/>
      <c r="D13600"/>
    </row>
    <row r="13601" spans="2:4">
      <c r="B13601"/>
      <c r="D13601"/>
    </row>
    <row r="13602" spans="2:4">
      <c r="B13602"/>
      <c r="D13602"/>
    </row>
    <row r="13603" spans="2:4">
      <c r="B13603"/>
      <c r="D13603"/>
    </row>
    <row r="13604" spans="2:4">
      <c r="B13604"/>
      <c r="D13604"/>
    </row>
    <row r="13605" spans="2:4">
      <c r="B13605"/>
      <c r="D13605"/>
    </row>
    <row r="13606" spans="2:4">
      <c r="B13606"/>
      <c r="D13606"/>
    </row>
    <row r="13607" spans="2:4">
      <c r="B13607"/>
      <c r="D13607"/>
    </row>
    <row r="13608" spans="2:4">
      <c r="B13608"/>
      <c r="D13608"/>
    </row>
    <row r="13609" spans="2:4">
      <c r="B13609"/>
      <c r="D13609"/>
    </row>
    <row r="13610" spans="2:4">
      <c r="B13610"/>
      <c r="D13610"/>
    </row>
    <row r="13611" spans="2:4">
      <c r="B13611"/>
      <c r="D13611"/>
    </row>
    <row r="13612" spans="2:4">
      <c r="B13612"/>
      <c r="D13612"/>
    </row>
    <row r="13613" spans="2:4">
      <c r="B13613"/>
      <c r="D13613"/>
    </row>
    <row r="13614" spans="2:4">
      <c r="B13614"/>
      <c r="D13614"/>
    </row>
    <row r="13615" spans="2:4">
      <c r="B13615"/>
      <c r="D13615"/>
    </row>
    <row r="13616" spans="2:4">
      <c r="B13616"/>
      <c r="D13616"/>
    </row>
    <row r="13617" spans="2:4">
      <c r="B13617"/>
      <c r="D13617"/>
    </row>
    <row r="13618" spans="2:4">
      <c r="B13618"/>
      <c r="D13618"/>
    </row>
    <row r="13619" spans="2:4">
      <c r="B13619"/>
      <c r="D13619"/>
    </row>
    <row r="13620" spans="2:4">
      <c r="B13620"/>
      <c r="D13620"/>
    </row>
    <row r="13621" spans="2:4">
      <c r="B13621"/>
      <c r="D13621"/>
    </row>
    <row r="13622" spans="2:4">
      <c r="B13622"/>
      <c r="D13622"/>
    </row>
    <row r="13623" spans="2:4">
      <c r="B13623"/>
      <c r="D13623"/>
    </row>
    <row r="13624" spans="2:4">
      <c r="B13624"/>
      <c r="D13624"/>
    </row>
    <row r="13625" spans="2:4">
      <c r="B13625"/>
      <c r="D13625"/>
    </row>
    <row r="13626" spans="2:4">
      <c r="B13626"/>
      <c r="D13626"/>
    </row>
    <row r="13627" spans="2:4">
      <c r="B13627"/>
      <c r="D13627"/>
    </row>
    <row r="13628" spans="2:4">
      <c r="B13628"/>
      <c r="D13628"/>
    </row>
    <row r="13629" spans="2:4">
      <c r="B13629"/>
      <c r="D13629"/>
    </row>
    <row r="13630" spans="2:4">
      <c r="B13630"/>
      <c r="D13630"/>
    </row>
    <row r="13631" spans="2:4">
      <c r="B13631"/>
      <c r="D13631"/>
    </row>
    <row r="13632" spans="2:4">
      <c r="B13632"/>
      <c r="D13632"/>
    </row>
    <row r="13633" spans="2:4">
      <c r="B13633"/>
      <c r="D13633"/>
    </row>
    <row r="13634" spans="2:4">
      <c r="B13634"/>
      <c r="D13634"/>
    </row>
    <row r="13635" spans="2:4">
      <c r="B13635"/>
      <c r="D13635"/>
    </row>
    <row r="13636" spans="2:4">
      <c r="B13636"/>
      <c r="D13636"/>
    </row>
    <row r="13637" spans="2:4">
      <c r="B13637"/>
      <c r="D13637"/>
    </row>
    <row r="13638" spans="2:4">
      <c r="B13638"/>
      <c r="D13638"/>
    </row>
    <row r="13639" spans="2:4">
      <c r="B13639"/>
      <c r="D13639"/>
    </row>
    <row r="13640" spans="2:4">
      <c r="B13640"/>
      <c r="D13640"/>
    </row>
    <row r="13641" spans="2:4">
      <c r="B13641"/>
      <c r="D13641"/>
    </row>
    <row r="13642" spans="2:4">
      <c r="B13642"/>
      <c r="D13642"/>
    </row>
    <row r="13643" spans="2:4">
      <c r="B13643"/>
      <c r="D13643"/>
    </row>
    <row r="13644" spans="2:4">
      <c r="B13644"/>
      <c r="D13644"/>
    </row>
    <row r="13645" spans="2:4">
      <c r="B13645"/>
      <c r="D13645"/>
    </row>
    <row r="13646" spans="2:4">
      <c r="B13646"/>
      <c r="D13646"/>
    </row>
    <row r="13647" spans="2:4">
      <c r="B13647"/>
      <c r="D13647"/>
    </row>
    <row r="13648" spans="2:4">
      <c r="B13648"/>
      <c r="D13648"/>
    </row>
    <row r="13649" spans="2:4">
      <c r="B13649"/>
      <c r="D13649"/>
    </row>
    <row r="13650" spans="2:4">
      <c r="B13650"/>
      <c r="D13650"/>
    </row>
    <row r="13651" spans="2:4">
      <c r="B13651"/>
      <c r="D13651"/>
    </row>
    <row r="13652" spans="2:4">
      <c r="B13652"/>
      <c r="D13652"/>
    </row>
    <row r="13653" spans="2:4">
      <c r="B13653"/>
      <c r="D13653"/>
    </row>
    <row r="13654" spans="2:4">
      <c r="B13654"/>
      <c r="D13654"/>
    </row>
    <row r="13655" spans="2:4">
      <c r="B13655"/>
      <c r="D13655"/>
    </row>
    <row r="13656" spans="2:4">
      <c r="B13656"/>
      <c r="D13656"/>
    </row>
    <row r="13657" spans="2:4">
      <c r="B13657"/>
      <c r="D13657"/>
    </row>
    <row r="13658" spans="2:4">
      <c r="B13658"/>
      <c r="D13658"/>
    </row>
    <row r="13659" spans="2:4">
      <c r="B13659"/>
      <c r="D13659"/>
    </row>
    <row r="13660" spans="2:4">
      <c r="B13660"/>
      <c r="D13660"/>
    </row>
    <row r="13661" spans="2:4">
      <c r="B13661"/>
      <c r="D13661"/>
    </row>
    <row r="13662" spans="2:4">
      <c r="B13662"/>
      <c r="D13662"/>
    </row>
    <row r="13663" spans="2:4">
      <c r="B13663"/>
      <c r="D13663"/>
    </row>
    <row r="13664" spans="2:4">
      <c r="B13664"/>
      <c r="D13664"/>
    </row>
    <row r="13665" spans="2:4">
      <c r="B13665"/>
      <c r="D13665"/>
    </row>
    <row r="13666" spans="2:4">
      <c r="B13666"/>
      <c r="D13666"/>
    </row>
    <row r="13667" spans="2:4">
      <c r="B13667"/>
      <c r="D13667"/>
    </row>
    <row r="13668" spans="2:4">
      <c r="B13668"/>
      <c r="D13668"/>
    </row>
    <row r="13669" spans="2:4">
      <c r="B13669"/>
      <c r="D13669"/>
    </row>
    <row r="13670" spans="2:4">
      <c r="B13670"/>
      <c r="D13670"/>
    </row>
    <row r="13671" spans="2:4">
      <c r="B13671"/>
      <c r="D13671"/>
    </row>
    <row r="13672" spans="2:4">
      <c r="B13672"/>
      <c r="D13672"/>
    </row>
    <row r="13673" spans="2:4">
      <c r="B13673"/>
      <c r="D13673"/>
    </row>
    <row r="13674" spans="2:4">
      <c r="B13674"/>
      <c r="D13674"/>
    </row>
    <row r="13675" spans="2:4">
      <c r="B13675"/>
      <c r="D13675"/>
    </row>
    <row r="13676" spans="2:4">
      <c r="B13676"/>
      <c r="D13676"/>
    </row>
    <row r="13677" spans="2:4">
      <c r="B13677"/>
      <c r="D13677"/>
    </row>
    <row r="13678" spans="2:4">
      <c r="B13678"/>
      <c r="D13678"/>
    </row>
    <row r="13679" spans="2:4">
      <c r="B13679"/>
      <c r="D13679"/>
    </row>
    <row r="13680" spans="2:4">
      <c r="B13680"/>
      <c r="D13680"/>
    </row>
    <row r="13681" spans="2:4">
      <c r="B13681"/>
      <c r="D13681"/>
    </row>
    <row r="13682" spans="2:4">
      <c r="B13682"/>
      <c r="D13682"/>
    </row>
    <row r="13683" spans="2:4">
      <c r="B13683"/>
      <c r="D13683"/>
    </row>
    <row r="13684" spans="2:4">
      <c r="B13684"/>
      <c r="D13684"/>
    </row>
    <row r="13685" spans="2:4">
      <c r="B13685"/>
      <c r="D13685"/>
    </row>
    <row r="13686" spans="2:4">
      <c r="B13686"/>
      <c r="D13686"/>
    </row>
    <row r="13687" spans="2:4">
      <c r="B13687"/>
      <c r="D13687"/>
    </row>
    <row r="13688" spans="2:4">
      <c r="B13688"/>
      <c r="D13688"/>
    </row>
    <row r="13689" spans="2:4">
      <c r="B13689"/>
      <c r="D13689"/>
    </row>
    <row r="13690" spans="2:4">
      <c r="B13690"/>
      <c r="D13690"/>
    </row>
    <row r="13691" spans="2:4">
      <c r="B13691"/>
      <c r="D13691"/>
    </row>
    <row r="13692" spans="2:4">
      <c r="B13692"/>
      <c r="D13692"/>
    </row>
    <row r="13693" spans="2:4">
      <c r="B13693"/>
      <c r="D13693"/>
    </row>
    <row r="13694" spans="2:4">
      <c r="B13694"/>
      <c r="D13694"/>
    </row>
    <row r="13695" spans="2:4">
      <c r="B13695"/>
      <c r="D13695"/>
    </row>
    <row r="13696" spans="2:4">
      <c r="B13696"/>
      <c r="D13696"/>
    </row>
    <row r="13697" spans="2:4">
      <c r="B13697"/>
      <c r="D13697"/>
    </row>
    <row r="13698" spans="2:4">
      <c r="B13698"/>
      <c r="D13698"/>
    </row>
    <row r="13699" spans="2:4">
      <c r="B13699"/>
      <c r="D13699"/>
    </row>
    <row r="13700" spans="2:4">
      <c r="B13700"/>
      <c r="D13700"/>
    </row>
    <row r="13701" spans="2:4">
      <c r="B13701"/>
      <c r="D13701"/>
    </row>
    <row r="13702" spans="2:4">
      <c r="B13702"/>
      <c r="D13702"/>
    </row>
    <row r="13703" spans="2:4">
      <c r="B13703"/>
      <c r="D13703"/>
    </row>
    <row r="13704" spans="2:4">
      <c r="B13704"/>
      <c r="D13704"/>
    </row>
    <row r="13705" spans="2:4">
      <c r="B13705"/>
      <c r="D13705"/>
    </row>
    <row r="13706" spans="2:4">
      <c r="B13706"/>
      <c r="D13706"/>
    </row>
    <row r="13707" spans="2:4">
      <c r="B13707"/>
      <c r="D13707"/>
    </row>
    <row r="13708" spans="2:4">
      <c r="B13708"/>
      <c r="D13708"/>
    </row>
    <row r="13709" spans="2:4">
      <c r="B13709"/>
      <c r="D13709"/>
    </row>
    <row r="13710" spans="2:4">
      <c r="B13710"/>
      <c r="D13710"/>
    </row>
    <row r="13711" spans="2:4">
      <c r="B13711"/>
      <c r="D13711"/>
    </row>
    <row r="13712" spans="2:4">
      <c r="B13712"/>
      <c r="D13712"/>
    </row>
    <row r="13713" spans="2:4">
      <c r="B13713"/>
      <c r="D13713"/>
    </row>
    <row r="13714" spans="2:4">
      <c r="B13714"/>
      <c r="D13714"/>
    </row>
    <row r="13715" spans="2:4">
      <c r="B13715"/>
      <c r="D13715"/>
    </row>
    <row r="13716" spans="2:4">
      <c r="B13716"/>
      <c r="D13716"/>
    </row>
    <row r="13717" spans="2:4">
      <c r="B13717"/>
      <c r="D13717"/>
    </row>
    <row r="13718" spans="2:4">
      <c r="B13718"/>
      <c r="D13718"/>
    </row>
    <row r="13719" spans="2:4">
      <c r="B13719"/>
      <c r="D13719"/>
    </row>
    <row r="13720" spans="2:4">
      <c r="B13720"/>
      <c r="D13720"/>
    </row>
    <row r="13721" spans="2:4">
      <c r="B13721"/>
      <c r="D13721"/>
    </row>
    <row r="13722" spans="2:4">
      <c r="B13722"/>
      <c r="D13722"/>
    </row>
    <row r="13723" spans="2:4">
      <c r="B13723"/>
      <c r="D13723"/>
    </row>
    <row r="13724" spans="2:4">
      <c r="B13724"/>
      <c r="D13724"/>
    </row>
    <row r="13725" spans="2:4">
      <c r="B13725"/>
      <c r="D13725"/>
    </row>
    <row r="13726" spans="2:4">
      <c r="B13726"/>
      <c r="D13726"/>
    </row>
    <row r="13727" spans="2:4">
      <c r="B13727"/>
      <c r="D13727"/>
    </row>
    <row r="13728" spans="2:4">
      <c r="B13728"/>
      <c r="D13728"/>
    </row>
    <row r="13729" spans="2:4">
      <c r="B13729"/>
      <c r="D13729"/>
    </row>
    <row r="13730" spans="2:4">
      <c r="B13730"/>
      <c r="D13730"/>
    </row>
    <row r="13731" spans="2:4">
      <c r="B13731"/>
      <c r="D13731"/>
    </row>
    <row r="13732" spans="2:4">
      <c r="B13732"/>
      <c r="D13732"/>
    </row>
    <row r="13733" spans="2:4">
      <c r="B13733"/>
      <c r="D13733"/>
    </row>
    <row r="13734" spans="2:4">
      <c r="B13734"/>
      <c r="D13734"/>
    </row>
    <row r="13735" spans="2:4">
      <c r="B13735"/>
      <c r="D13735"/>
    </row>
  </sheetData>
  <mergeCells count="1">
    <mergeCell ref="A1:B1"/>
  </mergeCells>
  <phoneticPr fontId="3" type="noConversion"/>
  <pageMargins left="0.75" right="0.75" top="1" bottom="1" header="0.5" footer="0.5"/>
  <pageSetup paperSize="9" orientation="portrait" verticalDpi="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92D050"/>
  </sheetPr>
  <dimension ref="A1:AN870"/>
  <sheetViews>
    <sheetView topLeftCell="E1" workbookViewId="0">
      <selection activeCell="P2" sqref="P2"/>
    </sheetView>
  </sheetViews>
  <sheetFormatPr defaultRowHeight="11.25" customHeight="1"/>
  <cols>
    <col min="1" max="1" width="2.140625" style="46" customWidth="1"/>
    <col min="2" max="2" width="2" style="46" customWidth="1"/>
    <col min="3" max="3" width="13.7109375" style="46" customWidth="1"/>
    <col min="4" max="4" width="14.5703125" style="73" customWidth="1"/>
    <col min="5" max="5" width="22.7109375" style="73" customWidth="1"/>
    <col min="6" max="6" width="56" style="144" customWidth="1"/>
    <col min="7" max="7" width="8.140625" style="144" customWidth="1"/>
    <col min="8" max="8" width="15.42578125" style="143" customWidth="1"/>
    <col min="9" max="9" width="14.42578125" style="143" customWidth="1"/>
    <col min="10" max="10" width="14.85546875" style="143" customWidth="1"/>
    <col min="11" max="11" width="16.7109375" style="143" customWidth="1"/>
    <col min="12" max="12" width="13" style="143" customWidth="1"/>
    <col min="13" max="13" width="17.7109375" style="134" customWidth="1"/>
    <col min="14" max="14" width="1.140625" style="75" customWidth="1"/>
    <col min="15" max="15" width="2.5703125" style="46" customWidth="1"/>
    <col min="16" max="16384" width="9.140625" style="46"/>
  </cols>
  <sheetData>
    <row r="1" spans="1:21" ht="80.25" customHeight="1" thickBot="1"/>
    <row r="2" spans="1:21" s="79" customFormat="1" ht="80.25" customHeight="1" thickBot="1">
      <c r="C2" s="91" t="s">
        <v>11420</v>
      </c>
      <c r="D2" s="91" t="s">
        <v>4274</v>
      </c>
      <c r="E2" s="99" t="s">
        <v>4739</v>
      </c>
      <c r="F2" s="145" t="s">
        <v>5075</v>
      </c>
      <c r="G2" s="145" t="s">
        <v>10619</v>
      </c>
      <c r="H2" s="89" t="s">
        <v>8814</v>
      </c>
      <c r="I2" s="89" t="s">
        <v>8815</v>
      </c>
      <c r="J2" s="89" t="s">
        <v>8810</v>
      </c>
      <c r="K2" s="89" t="s">
        <v>4738</v>
      </c>
      <c r="L2" s="89" t="s">
        <v>10829</v>
      </c>
      <c r="M2" s="135" t="s">
        <v>17276</v>
      </c>
      <c r="N2" s="78"/>
    </row>
    <row r="3" spans="1:21" ht="11.25" customHeight="1" thickBot="1">
      <c r="D3" s="133"/>
      <c r="E3" s="133"/>
      <c r="F3" s="142"/>
      <c r="G3" s="142"/>
      <c r="H3" s="142"/>
      <c r="I3" s="142"/>
      <c r="J3" s="142"/>
      <c r="K3" s="142"/>
      <c r="L3" s="142"/>
      <c r="M3" s="136"/>
      <c r="N3" s="49"/>
    </row>
    <row r="4" spans="1:21" ht="11.25" customHeight="1">
      <c r="A4" s="219"/>
      <c r="B4" s="220"/>
      <c r="C4" s="220"/>
      <c r="D4" s="221"/>
      <c r="E4" s="221"/>
      <c r="F4" s="221"/>
      <c r="G4" s="222"/>
      <c r="H4" s="221"/>
      <c r="I4" s="221"/>
      <c r="J4" s="221"/>
      <c r="K4" s="221"/>
      <c r="L4" s="223"/>
      <c r="M4" s="137"/>
      <c r="N4" s="51"/>
    </row>
    <row r="5" spans="1:21" ht="11.25" customHeight="1">
      <c r="A5" s="215"/>
      <c r="B5" s="216"/>
      <c r="C5" s="46" t="s">
        <v>11996</v>
      </c>
      <c r="D5" s="330" t="s">
        <v>8816</v>
      </c>
      <c r="E5" s="330" t="s">
        <v>9075</v>
      </c>
      <c r="F5" s="331" t="s">
        <v>9116</v>
      </c>
      <c r="G5" s="332">
        <v>12</v>
      </c>
      <c r="H5" s="333">
        <v>2210</v>
      </c>
      <c r="I5" s="333">
        <v>1965</v>
      </c>
      <c r="J5" s="333" t="s">
        <v>8817</v>
      </c>
      <c r="K5" s="333" t="s">
        <v>8818</v>
      </c>
      <c r="L5" s="333" t="s">
        <v>9226</v>
      </c>
      <c r="M5" s="137">
        <v>136.46880000000002</v>
      </c>
      <c r="N5" s="51"/>
    </row>
    <row r="6" spans="1:21" ht="11.25" customHeight="1">
      <c r="A6" s="215"/>
      <c r="B6" s="216"/>
      <c r="C6" s="46" t="s">
        <v>11997</v>
      </c>
      <c r="D6" s="330" t="s">
        <v>8819</v>
      </c>
      <c r="E6" s="330" t="s">
        <v>9075</v>
      </c>
      <c r="F6" s="331" t="s">
        <v>9116</v>
      </c>
      <c r="G6" s="332">
        <v>17.5</v>
      </c>
      <c r="H6" s="333">
        <v>3040</v>
      </c>
      <c r="I6" s="333">
        <v>2705</v>
      </c>
      <c r="J6" s="333" t="s">
        <v>8817</v>
      </c>
      <c r="K6" s="333" t="s">
        <v>8818</v>
      </c>
      <c r="L6" s="333" t="s">
        <v>9226</v>
      </c>
      <c r="M6" s="137">
        <v>136.46880000000002</v>
      </c>
      <c r="N6" s="51"/>
    </row>
    <row r="7" spans="1:21" ht="11.25" customHeight="1">
      <c r="A7" s="215"/>
      <c r="B7" s="216"/>
      <c r="C7" s="46" t="s">
        <v>11998</v>
      </c>
      <c r="D7" s="330" t="s">
        <v>8820</v>
      </c>
      <c r="E7" s="330" t="s">
        <v>9075</v>
      </c>
      <c r="F7" s="331" t="s">
        <v>9116</v>
      </c>
      <c r="G7" s="332">
        <v>24.5</v>
      </c>
      <c r="H7" s="333">
        <v>4000</v>
      </c>
      <c r="I7" s="333">
        <v>3560</v>
      </c>
      <c r="J7" s="333" t="s">
        <v>8817</v>
      </c>
      <c r="K7" s="333" t="s">
        <v>8818</v>
      </c>
      <c r="L7" s="333" t="s">
        <v>9226</v>
      </c>
      <c r="M7" s="137">
        <v>140.37447272727272</v>
      </c>
      <c r="N7" s="51"/>
    </row>
    <row r="8" spans="1:21" ht="11.25" customHeight="1">
      <c r="A8" s="215"/>
      <c r="B8" s="216"/>
      <c r="C8" s="46" t="s">
        <v>11999</v>
      </c>
      <c r="D8" s="330" t="s">
        <v>8821</v>
      </c>
      <c r="E8" s="330" t="s">
        <v>9075</v>
      </c>
      <c r="F8" s="331" t="s">
        <v>9116</v>
      </c>
      <c r="G8" s="332">
        <v>32</v>
      </c>
      <c r="H8" s="333">
        <v>5000</v>
      </c>
      <c r="I8" s="333">
        <v>4450</v>
      </c>
      <c r="J8" s="333" t="s">
        <v>8817</v>
      </c>
      <c r="K8" s="333" t="s">
        <v>8818</v>
      </c>
      <c r="L8" s="333" t="s">
        <v>9226</v>
      </c>
      <c r="M8" s="137">
        <v>144.73963636363635</v>
      </c>
      <c r="N8" s="51"/>
    </row>
    <row r="9" spans="1:21" ht="11.25" customHeight="1">
      <c r="A9" s="215"/>
      <c r="B9" s="216"/>
      <c r="C9" s="46" t="s">
        <v>12000</v>
      </c>
      <c r="D9" s="330" t="s">
        <v>8822</v>
      </c>
      <c r="E9" s="330" t="s">
        <v>9075</v>
      </c>
      <c r="F9" s="331" t="s">
        <v>9116</v>
      </c>
      <c r="G9" s="332">
        <v>37</v>
      </c>
      <c r="H9" s="333">
        <v>6520</v>
      </c>
      <c r="I9" s="333">
        <v>5800</v>
      </c>
      <c r="J9" s="333" t="s">
        <v>8817</v>
      </c>
      <c r="K9" s="333" t="s">
        <v>8818</v>
      </c>
      <c r="L9" s="333" t="s">
        <v>9226</v>
      </c>
      <c r="M9" s="137">
        <v>147.72632727272727</v>
      </c>
      <c r="N9" s="51"/>
    </row>
    <row r="10" spans="1:21" s="54" customFormat="1" ht="11.25" customHeight="1">
      <c r="A10" s="215"/>
      <c r="B10" s="216"/>
      <c r="C10" s="46"/>
      <c r="D10" s="330"/>
      <c r="E10" s="330"/>
      <c r="F10" s="331"/>
      <c r="G10" s="332"/>
      <c r="H10" s="334"/>
      <c r="I10" s="335"/>
      <c r="J10" s="335"/>
      <c r="K10" s="333"/>
      <c r="L10" s="333"/>
      <c r="M10" s="137"/>
      <c r="N10" s="53"/>
      <c r="O10" s="46"/>
      <c r="P10" s="46"/>
      <c r="Q10" s="46"/>
      <c r="R10" s="46"/>
      <c r="S10" s="46"/>
      <c r="T10" s="46"/>
      <c r="U10" s="46"/>
    </row>
    <row r="11" spans="1:21" ht="11.25" customHeight="1">
      <c r="A11" s="215"/>
      <c r="B11" s="216"/>
      <c r="D11" s="336" t="s">
        <v>8823</v>
      </c>
      <c r="E11" s="330" t="s">
        <v>8824</v>
      </c>
      <c r="F11" s="331" t="s">
        <v>8825</v>
      </c>
      <c r="G11" s="337"/>
      <c r="H11" s="337"/>
      <c r="I11" s="337"/>
      <c r="J11" s="337"/>
      <c r="K11" s="337"/>
      <c r="L11" s="333"/>
      <c r="M11" s="137">
        <v>38.367490909090904</v>
      </c>
      <c r="N11" s="53"/>
    </row>
    <row r="12" spans="1:21" ht="11.25" customHeight="1">
      <c r="A12" s="215"/>
      <c r="B12" s="216"/>
      <c r="D12" s="336" t="s">
        <v>8932</v>
      </c>
      <c r="E12" s="330" t="s">
        <v>8824</v>
      </c>
      <c r="F12" s="336" t="s">
        <v>8826</v>
      </c>
      <c r="G12" s="337"/>
      <c r="H12" s="337"/>
      <c r="I12" s="337"/>
      <c r="J12" s="337"/>
      <c r="K12" s="337"/>
      <c r="L12" s="333"/>
      <c r="M12" s="137">
        <v>35.151054545454549</v>
      </c>
      <c r="N12" s="53"/>
    </row>
    <row r="13" spans="1:21" ht="11.25" customHeight="1">
      <c r="A13" s="215"/>
      <c r="B13" s="216"/>
      <c r="D13" s="330" t="s">
        <v>8933</v>
      </c>
      <c r="E13" s="330" t="s">
        <v>8824</v>
      </c>
      <c r="F13" s="331" t="s">
        <v>8827</v>
      </c>
      <c r="G13" s="337"/>
      <c r="H13" s="337"/>
      <c r="I13" s="337"/>
      <c r="J13" s="337"/>
      <c r="K13" s="337"/>
      <c r="L13" s="333"/>
      <c r="M13" s="137">
        <v>39.056727272727272</v>
      </c>
      <c r="N13" s="53"/>
      <c r="R13" s="141"/>
    </row>
    <row r="14" spans="1:21" ht="11.25" customHeight="1">
      <c r="A14" s="215"/>
      <c r="B14" s="216"/>
      <c r="D14" s="336" t="s">
        <v>8828</v>
      </c>
      <c r="E14" s="330" t="s">
        <v>8824</v>
      </c>
      <c r="F14" s="336" t="s">
        <v>8829</v>
      </c>
      <c r="G14" s="337"/>
      <c r="H14" s="334"/>
      <c r="I14" s="335"/>
      <c r="J14" s="335"/>
      <c r="K14" s="333"/>
      <c r="L14" s="333"/>
      <c r="M14" s="480">
        <v>18.379636363636362</v>
      </c>
      <c r="N14" s="53"/>
    </row>
    <row r="15" spans="1:21" ht="11.25" customHeight="1" thickBot="1">
      <c r="A15" s="225"/>
      <c r="B15" s="226"/>
      <c r="D15" s="338"/>
      <c r="E15" s="338"/>
      <c r="F15" s="338"/>
      <c r="G15" s="339"/>
      <c r="H15" s="338"/>
      <c r="I15" s="338"/>
      <c r="J15" s="338"/>
      <c r="K15" s="338"/>
      <c r="L15" s="340"/>
      <c r="M15" s="481"/>
      <c r="N15" s="49"/>
    </row>
    <row r="16" spans="1:21" ht="11.25" customHeight="1">
      <c r="A16" s="219"/>
      <c r="B16" s="220"/>
      <c r="D16" s="341"/>
      <c r="E16" s="341"/>
      <c r="F16" s="341"/>
      <c r="G16" s="342"/>
      <c r="H16" s="334"/>
      <c r="I16" s="334"/>
      <c r="J16" s="341"/>
      <c r="K16" s="341"/>
      <c r="L16" s="343"/>
      <c r="M16" s="137"/>
      <c r="N16" s="49"/>
    </row>
    <row r="17" spans="1:14" ht="11.25" customHeight="1">
      <c r="A17" s="215"/>
      <c r="B17" s="216"/>
      <c r="C17" s="46" t="s">
        <v>12001</v>
      </c>
      <c r="D17" s="330" t="s">
        <v>8934</v>
      </c>
      <c r="E17" s="330" t="s">
        <v>10620</v>
      </c>
      <c r="F17" s="331" t="s">
        <v>9116</v>
      </c>
      <c r="G17" s="337">
        <v>21</v>
      </c>
      <c r="H17" s="333">
        <v>3870</v>
      </c>
      <c r="I17" s="344">
        <f>H17*0.84</f>
        <v>3250.7999999999997</v>
      </c>
      <c r="J17" s="333" t="s">
        <v>8817</v>
      </c>
      <c r="K17" s="333" t="s">
        <v>8818</v>
      </c>
      <c r="L17" s="333"/>
      <c r="M17" s="137">
        <v>170.24138181818185</v>
      </c>
      <c r="N17" s="53"/>
    </row>
    <row r="18" spans="1:14" ht="11.25" customHeight="1">
      <c r="A18" s="215"/>
      <c r="B18" s="216"/>
      <c r="C18" s="46" t="s">
        <v>12002</v>
      </c>
      <c r="D18" s="330" t="s">
        <v>8935</v>
      </c>
      <c r="E18" s="330" t="s">
        <v>10620</v>
      </c>
      <c r="F18" s="331" t="s">
        <v>9116</v>
      </c>
      <c r="G18" s="337">
        <v>30.5</v>
      </c>
      <c r="H18" s="333">
        <v>5660</v>
      </c>
      <c r="I18" s="344">
        <f>H18*0.84</f>
        <v>4754.3999999999996</v>
      </c>
      <c r="J18" s="333" t="s">
        <v>8817</v>
      </c>
      <c r="K18" s="333" t="s">
        <v>8818</v>
      </c>
      <c r="L18" s="333"/>
      <c r="M18" s="137">
        <v>172.53883636363639</v>
      </c>
      <c r="N18" s="53"/>
    </row>
    <row r="19" spans="1:14" ht="11.25" customHeight="1">
      <c r="A19" s="215"/>
      <c r="B19" s="216"/>
      <c r="C19" s="46" t="s">
        <v>12003</v>
      </c>
      <c r="D19" s="330" t="s">
        <v>8936</v>
      </c>
      <c r="E19" s="330" t="s">
        <v>10620</v>
      </c>
      <c r="F19" s="331" t="s">
        <v>9117</v>
      </c>
      <c r="G19" s="337">
        <v>61</v>
      </c>
      <c r="H19" s="333">
        <v>11320</v>
      </c>
      <c r="I19" s="344">
        <f>H19*0.84</f>
        <v>9508.7999999999993</v>
      </c>
      <c r="J19" s="333" t="s">
        <v>8817</v>
      </c>
      <c r="K19" s="333" t="s">
        <v>8818</v>
      </c>
      <c r="L19" s="333"/>
      <c r="M19" s="137">
        <v>208.60887272727271</v>
      </c>
      <c r="N19" s="53"/>
    </row>
    <row r="20" spans="1:14" ht="11.25" customHeight="1">
      <c r="A20" s="215"/>
      <c r="B20" s="216"/>
      <c r="D20" s="345"/>
      <c r="E20" s="330"/>
      <c r="F20" s="330"/>
      <c r="G20" s="334"/>
      <c r="H20" s="336"/>
      <c r="I20" s="333"/>
      <c r="J20" s="333"/>
      <c r="K20" s="333"/>
      <c r="L20" s="333"/>
      <c r="M20" s="137"/>
      <c r="N20" s="53"/>
    </row>
    <row r="21" spans="1:14" ht="11.25" customHeight="1">
      <c r="A21" s="215"/>
      <c r="B21" s="216"/>
      <c r="C21" s="46" t="s">
        <v>12004</v>
      </c>
      <c r="D21" s="330" t="s">
        <v>10621</v>
      </c>
      <c r="E21" s="330" t="s">
        <v>10622</v>
      </c>
      <c r="F21" s="331" t="s">
        <v>9116</v>
      </c>
      <c r="G21" s="337">
        <v>21</v>
      </c>
      <c r="H21" s="333">
        <v>3870</v>
      </c>
      <c r="I21" s="344">
        <f>H21*0.73</f>
        <v>2825.1</v>
      </c>
      <c r="J21" s="333" t="s">
        <v>8817</v>
      </c>
      <c r="K21" s="333" t="s">
        <v>8818</v>
      </c>
      <c r="L21" s="333"/>
      <c r="M21" s="137">
        <v>173.68756363636368</v>
      </c>
      <c r="N21" s="53"/>
    </row>
    <row r="22" spans="1:14" ht="11.25" customHeight="1">
      <c r="A22" s="215"/>
      <c r="B22" s="216"/>
      <c r="C22" s="46" t="s">
        <v>12005</v>
      </c>
      <c r="D22" s="330" t="s">
        <v>10623</v>
      </c>
      <c r="E22" s="330" t="s">
        <v>10622</v>
      </c>
      <c r="F22" s="331" t="s">
        <v>9116</v>
      </c>
      <c r="G22" s="337">
        <v>30.5</v>
      </c>
      <c r="H22" s="333">
        <v>5660</v>
      </c>
      <c r="I22" s="344">
        <f>H22*0.73</f>
        <v>4131.8</v>
      </c>
      <c r="J22" s="333" t="s">
        <v>8817</v>
      </c>
      <c r="K22" s="333" t="s">
        <v>8818</v>
      </c>
      <c r="L22" s="333"/>
      <c r="M22" s="137">
        <v>175.98501818181816</v>
      </c>
      <c r="N22" s="53"/>
    </row>
    <row r="23" spans="1:14" ht="11.25" customHeight="1">
      <c r="A23" s="215"/>
      <c r="B23" s="216"/>
      <c r="C23" s="46" t="s">
        <v>12006</v>
      </c>
      <c r="D23" s="330" t="s">
        <v>10624</v>
      </c>
      <c r="E23" s="330" t="s">
        <v>10622</v>
      </c>
      <c r="F23" s="331" t="s">
        <v>9117</v>
      </c>
      <c r="G23" s="337">
        <v>61</v>
      </c>
      <c r="H23" s="333">
        <v>11320</v>
      </c>
      <c r="I23" s="344">
        <f>H23*0.73</f>
        <v>8263.6</v>
      </c>
      <c r="J23" s="333" t="s">
        <v>8817</v>
      </c>
      <c r="K23" s="333" t="s">
        <v>8818</v>
      </c>
      <c r="L23" s="333"/>
      <c r="M23" s="137">
        <v>212.05505454545454</v>
      </c>
      <c r="N23" s="53"/>
    </row>
    <row r="24" spans="1:14" ht="11.25" customHeight="1">
      <c r="A24" s="215"/>
      <c r="B24" s="216"/>
      <c r="D24" s="330"/>
      <c r="E24" s="330"/>
      <c r="F24" s="331"/>
      <c r="G24" s="332"/>
      <c r="H24" s="333"/>
      <c r="I24" s="346"/>
      <c r="J24" s="333"/>
      <c r="K24" s="333"/>
      <c r="L24" s="333"/>
      <c r="M24" s="137"/>
      <c r="N24" s="53"/>
    </row>
    <row r="25" spans="1:14" ht="11.25" customHeight="1">
      <c r="A25" s="215"/>
      <c r="B25" s="216"/>
      <c r="D25" s="330" t="s">
        <v>8823</v>
      </c>
      <c r="E25" s="330" t="s">
        <v>8824</v>
      </c>
      <c r="F25" s="330" t="s">
        <v>8825</v>
      </c>
      <c r="G25" s="334"/>
      <c r="H25" s="336"/>
      <c r="I25" s="333"/>
      <c r="J25" s="333"/>
      <c r="K25" s="333"/>
      <c r="L25" s="333"/>
      <c r="M25" s="137">
        <v>58.355345454545457</v>
      </c>
      <c r="N25" s="53"/>
    </row>
    <row r="26" spans="1:14" ht="11.25" customHeight="1">
      <c r="A26" s="215"/>
      <c r="B26" s="216"/>
      <c r="D26" s="330" t="s">
        <v>8937</v>
      </c>
      <c r="E26" s="330" t="s">
        <v>8824</v>
      </c>
      <c r="F26" s="330" t="s">
        <v>10625</v>
      </c>
      <c r="G26" s="334"/>
      <c r="H26" s="336"/>
      <c r="I26" s="333"/>
      <c r="J26" s="333"/>
      <c r="K26" s="333"/>
      <c r="L26" s="333"/>
      <c r="M26" s="137">
        <v>13.554981818181821</v>
      </c>
      <c r="N26" s="53"/>
    </row>
    <row r="27" spans="1:14" ht="11.25" customHeight="1">
      <c r="A27" s="215"/>
      <c r="B27" s="227"/>
      <c r="D27" s="330" t="s">
        <v>8938</v>
      </c>
      <c r="E27" s="330" t="s">
        <v>8824</v>
      </c>
      <c r="F27" s="330" t="s">
        <v>9118</v>
      </c>
      <c r="G27" s="334"/>
      <c r="H27" s="336"/>
      <c r="I27" s="333"/>
      <c r="J27" s="333"/>
      <c r="K27" s="333"/>
      <c r="L27" s="333"/>
      <c r="M27" s="137">
        <v>26.650472727272732</v>
      </c>
      <c r="N27" s="53"/>
    </row>
    <row r="28" spans="1:14" ht="11.25" customHeight="1">
      <c r="A28" s="215"/>
      <c r="B28" s="227"/>
      <c r="D28" s="330" t="s">
        <v>10626</v>
      </c>
      <c r="E28" s="330" t="s">
        <v>8824</v>
      </c>
      <c r="F28" s="330" t="s">
        <v>10627</v>
      </c>
      <c r="G28" s="334"/>
      <c r="H28" s="336"/>
      <c r="I28" s="333"/>
      <c r="J28" s="333"/>
      <c r="K28" s="333"/>
      <c r="L28" s="333"/>
      <c r="M28" s="137">
        <v>48.706036363636372</v>
      </c>
      <c r="N28" s="53"/>
    </row>
    <row r="29" spans="1:14" ht="11.25" customHeight="1" thickBot="1">
      <c r="A29" s="215"/>
      <c r="B29" s="226"/>
      <c r="D29" s="347"/>
      <c r="E29" s="330"/>
      <c r="F29" s="330"/>
      <c r="G29" s="334"/>
      <c r="H29" s="336"/>
      <c r="I29" s="333"/>
      <c r="J29" s="333"/>
      <c r="K29" s="333"/>
      <c r="L29" s="333"/>
      <c r="M29" s="482"/>
      <c r="N29" s="53"/>
    </row>
    <row r="30" spans="1:14" ht="11.25" customHeight="1">
      <c r="A30" s="215"/>
      <c r="B30" s="216"/>
      <c r="D30" s="341"/>
      <c r="E30" s="341"/>
      <c r="F30" s="341"/>
      <c r="G30" s="342"/>
      <c r="H30" s="341"/>
      <c r="I30" s="341"/>
      <c r="J30" s="341"/>
      <c r="K30" s="341"/>
      <c r="L30" s="343"/>
      <c r="M30" s="137"/>
      <c r="N30" s="53"/>
    </row>
    <row r="31" spans="1:14" ht="11.25" customHeight="1">
      <c r="A31" s="215"/>
      <c r="B31" s="216"/>
      <c r="C31" s="46" t="s">
        <v>12007</v>
      </c>
      <c r="D31" s="336" t="s">
        <v>8939</v>
      </c>
      <c r="E31" s="330" t="s">
        <v>9076</v>
      </c>
      <c r="F31" s="331" t="s">
        <v>9119</v>
      </c>
      <c r="G31" s="332">
        <v>24</v>
      </c>
      <c r="H31" s="348">
        <v>4150</v>
      </c>
      <c r="I31" s="344">
        <f>H31*0.74</f>
        <v>3071</v>
      </c>
      <c r="J31" s="333" t="s">
        <v>8817</v>
      </c>
      <c r="K31" s="333" t="s">
        <v>8818</v>
      </c>
      <c r="L31" s="333"/>
      <c r="M31" s="137">
        <v>238.70552727272729</v>
      </c>
      <c r="N31" s="53"/>
    </row>
    <row r="32" spans="1:14" ht="11.25" customHeight="1">
      <c r="A32" s="215"/>
      <c r="B32" s="216"/>
      <c r="C32" s="46" t="s">
        <v>12008</v>
      </c>
      <c r="D32" s="336" t="s">
        <v>8940</v>
      </c>
      <c r="E32" s="330" t="s">
        <v>9076</v>
      </c>
      <c r="F32" s="331" t="s">
        <v>9120</v>
      </c>
      <c r="G32" s="332">
        <v>48</v>
      </c>
      <c r="H32" s="348">
        <f>H31*2</f>
        <v>8300</v>
      </c>
      <c r="I32" s="344">
        <f>H32*0.74</f>
        <v>6142</v>
      </c>
      <c r="J32" s="333" t="s">
        <v>8817</v>
      </c>
      <c r="K32" s="333" t="s">
        <v>8818</v>
      </c>
      <c r="L32" s="333"/>
      <c r="M32" s="137">
        <v>283.50589090909091</v>
      </c>
      <c r="N32" s="53"/>
    </row>
    <row r="33" spans="1:21" ht="11.25" customHeight="1">
      <c r="A33" s="215"/>
      <c r="B33" s="216"/>
      <c r="C33" s="46" t="s">
        <v>12009</v>
      </c>
      <c r="D33" s="336" t="s">
        <v>8941</v>
      </c>
      <c r="E33" s="330" t="s">
        <v>9076</v>
      </c>
      <c r="F33" s="331" t="s">
        <v>9121</v>
      </c>
      <c r="G33" s="332">
        <v>72</v>
      </c>
      <c r="H33" s="348">
        <f>H31*3</f>
        <v>12450</v>
      </c>
      <c r="I33" s="344">
        <f>H33*0.74</f>
        <v>9213</v>
      </c>
      <c r="J33" s="333" t="s">
        <v>8817</v>
      </c>
      <c r="K33" s="333" t="s">
        <v>8818</v>
      </c>
      <c r="L33" s="333"/>
      <c r="M33" s="137">
        <v>316.58923636363636</v>
      </c>
      <c r="N33" s="53"/>
    </row>
    <row r="34" spans="1:21" ht="11.25" customHeight="1">
      <c r="A34" s="215"/>
      <c r="B34" s="216"/>
      <c r="D34" s="336"/>
      <c r="E34" s="330"/>
      <c r="F34" s="331"/>
      <c r="G34" s="332"/>
      <c r="H34" s="349"/>
      <c r="I34" s="344"/>
      <c r="J34" s="333"/>
      <c r="K34" s="333"/>
      <c r="L34" s="333"/>
      <c r="M34" s="137"/>
      <c r="N34" s="53"/>
    </row>
    <row r="35" spans="1:21" ht="11.25" customHeight="1">
      <c r="A35" s="215"/>
      <c r="B35" s="216"/>
      <c r="D35" s="336" t="s">
        <v>10628</v>
      </c>
      <c r="E35" s="330" t="s">
        <v>10629</v>
      </c>
      <c r="F35" s="331" t="s">
        <v>9119</v>
      </c>
      <c r="G35" s="332">
        <v>24</v>
      </c>
      <c r="H35" s="348">
        <v>4150</v>
      </c>
      <c r="I35" s="344">
        <f>H35*0.84</f>
        <v>3486</v>
      </c>
      <c r="J35" s="333" t="s">
        <v>8817</v>
      </c>
      <c r="K35" s="333" t="s">
        <v>8818</v>
      </c>
      <c r="L35" s="333"/>
      <c r="M35" s="137">
        <v>238.70552727272729</v>
      </c>
      <c r="N35" s="53"/>
    </row>
    <row r="36" spans="1:21" ht="11.25" customHeight="1">
      <c r="A36" s="215"/>
      <c r="B36" s="216"/>
      <c r="D36" s="336" t="s">
        <v>10630</v>
      </c>
      <c r="E36" s="330" t="s">
        <v>10629</v>
      </c>
      <c r="F36" s="331" t="s">
        <v>9120</v>
      </c>
      <c r="G36" s="332">
        <v>48</v>
      </c>
      <c r="H36" s="348">
        <f>H35*2</f>
        <v>8300</v>
      </c>
      <c r="I36" s="344">
        <f>H36*0.84</f>
        <v>6972</v>
      </c>
      <c r="J36" s="333" t="s">
        <v>8817</v>
      </c>
      <c r="K36" s="333" t="s">
        <v>8818</v>
      </c>
      <c r="L36" s="333"/>
      <c r="M36" s="137">
        <v>283.50589090909091</v>
      </c>
      <c r="N36" s="53"/>
    </row>
    <row r="37" spans="1:21" s="54" customFormat="1" ht="11.25" customHeight="1">
      <c r="A37" s="215"/>
      <c r="B37" s="216"/>
      <c r="C37" s="46"/>
      <c r="D37" s="336" t="s">
        <v>10631</v>
      </c>
      <c r="E37" s="330" t="s">
        <v>10629</v>
      </c>
      <c r="F37" s="331" t="s">
        <v>9121</v>
      </c>
      <c r="G37" s="332">
        <v>72</v>
      </c>
      <c r="H37" s="348">
        <f>H35*3</f>
        <v>12450</v>
      </c>
      <c r="I37" s="344">
        <f>H37*0.84</f>
        <v>10458</v>
      </c>
      <c r="J37" s="333" t="s">
        <v>8817</v>
      </c>
      <c r="K37" s="333" t="s">
        <v>8818</v>
      </c>
      <c r="L37" s="333"/>
      <c r="M37" s="137">
        <v>316.58923636363636</v>
      </c>
      <c r="N37" s="53"/>
      <c r="O37" s="46"/>
      <c r="P37" s="46"/>
      <c r="Q37" s="46"/>
      <c r="R37" s="46"/>
      <c r="S37" s="46"/>
      <c r="T37" s="46"/>
      <c r="U37" s="46"/>
    </row>
    <row r="38" spans="1:21" s="54" customFormat="1" ht="11.25" customHeight="1">
      <c r="A38" s="215"/>
      <c r="B38" s="216"/>
      <c r="C38" s="46"/>
      <c r="D38" s="336"/>
      <c r="E38" s="330"/>
      <c r="F38" s="331"/>
      <c r="G38" s="332"/>
      <c r="H38" s="349"/>
      <c r="I38" s="344"/>
      <c r="J38" s="333"/>
      <c r="K38" s="333"/>
      <c r="L38" s="333"/>
      <c r="M38" s="137"/>
      <c r="N38" s="53"/>
      <c r="O38" s="46"/>
      <c r="P38" s="46"/>
      <c r="Q38" s="46"/>
      <c r="R38" s="46"/>
      <c r="S38" s="46"/>
      <c r="T38" s="46"/>
      <c r="U38" s="46"/>
    </row>
    <row r="39" spans="1:21" s="54" customFormat="1" ht="11.25" customHeight="1">
      <c r="A39" s="215"/>
      <c r="B39" s="216"/>
      <c r="C39" s="46"/>
      <c r="D39" s="336" t="s">
        <v>8942</v>
      </c>
      <c r="E39" s="330" t="s">
        <v>9077</v>
      </c>
      <c r="F39" s="331" t="s">
        <v>9119</v>
      </c>
      <c r="G39" s="332">
        <v>24</v>
      </c>
      <c r="H39" s="348">
        <v>4150</v>
      </c>
      <c r="I39" s="344">
        <f>H39*0.836</f>
        <v>3469.3999999999996</v>
      </c>
      <c r="J39" s="333" t="s">
        <v>8817</v>
      </c>
      <c r="K39" s="333" t="s">
        <v>8818</v>
      </c>
      <c r="L39" s="333"/>
      <c r="M39" s="137">
        <v>238.70552727272729</v>
      </c>
      <c r="N39" s="53"/>
      <c r="O39" s="46"/>
      <c r="P39" s="46"/>
      <c r="Q39" s="46"/>
      <c r="R39" s="46"/>
      <c r="S39" s="46"/>
      <c r="T39" s="46"/>
      <c r="U39" s="46"/>
    </row>
    <row r="40" spans="1:21" s="54" customFormat="1" ht="11.25" customHeight="1">
      <c r="A40" s="215"/>
      <c r="B40" s="216"/>
      <c r="C40" s="46"/>
      <c r="D40" s="336" t="s">
        <v>8943</v>
      </c>
      <c r="E40" s="330" t="s">
        <v>9077</v>
      </c>
      <c r="F40" s="331" t="s">
        <v>9120</v>
      </c>
      <c r="G40" s="332">
        <v>48</v>
      </c>
      <c r="H40" s="348">
        <f>H39*2</f>
        <v>8300</v>
      </c>
      <c r="I40" s="344">
        <f>H40*0.836</f>
        <v>6938.7999999999993</v>
      </c>
      <c r="J40" s="333" t="s">
        <v>8817</v>
      </c>
      <c r="K40" s="333" t="s">
        <v>8818</v>
      </c>
      <c r="L40" s="333"/>
      <c r="M40" s="137">
        <v>283.50589090909091</v>
      </c>
      <c r="N40" s="53"/>
      <c r="O40" s="46"/>
      <c r="P40" s="46"/>
      <c r="Q40" s="46"/>
      <c r="R40" s="46"/>
      <c r="S40" s="46"/>
      <c r="T40" s="46"/>
      <c r="U40" s="46"/>
    </row>
    <row r="41" spans="1:21" ht="11.25" customHeight="1">
      <c r="A41" s="215"/>
      <c r="B41" s="216"/>
      <c r="D41" s="336" t="s">
        <v>8944</v>
      </c>
      <c r="E41" s="330" t="s">
        <v>9077</v>
      </c>
      <c r="F41" s="331" t="s">
        <v>9121</v>
      </c>
      <c r="G41" s="332">
        <v>72</v>
      </c>
      <c r="H41" s="348">
        <f>H39*3</f>
        <v>12450</v>
      </c>
      <c r="I41" s="344">
        <f>H41*0.836</f>
        <v>10408.199999999999</v>
      </c>
      <c r="J41" s="333" t="s">
        <v>8817</v>
      </c>
      <c r="K41" s="333" t="s">
        <v>8818</v>
      </c>
      <c r="L41" s="333"/>
      <c r="M41" s="137">
        <v>316.58923636363636</v>
      </c>
      <c r="N41" s="53"/>
    </row>
    <row r="42" spans="1:21" ht="11.25" customHeight="1">
      <c r="A42" s="215"/>
      <c r="B42" s="216"/>
      <c r="D42" s="336"/>
      <c r="E42" s="336"/>
      <c r="F42" s="331"/>
      <c r="G42" s="332"/>
      <c r="H42" s="333"/>
      <c r="I42" s="333"/>
      <c r="J42" s="333"/>
      <c r="K42" s="333"/>
      <c r="L42" s="333"/>
      <c r="M42" s="137"/>
      <c r="N42" s="53"/>
    </row>
    <row r="43" spans="1:21" ht="11.25" customHeight="1">
      <c r="A43" s="215"/>
      <c r="B43" s="216"/>
      <c r="D43" s="330" t="s">
        <v>8937</v>
      </c>
      <c r="E43" s="330" t="s">
        <v>8824</v>
      </c>
      <c r="F43" s="330" t="s">
        <v>10625</v>
      </c>
      <c r="G43" s="334"/>
      <c r="H43" s="336"/>
      <c r="I43" s="350"/>
      <c r="J43" s="334"/>
      <c r="K43" s="333"/>
      <c r="L43" s="333"/>
      <c r="M43" s="137">
        <v>13.784727272727272</v>
      </c>
      <c r="N43" s="53"/>
    </row>
    <row r="44" spans="1:21" ht="11.25" customHeight="1">
      <c r="A44" s="215"/>
      <c r="B44" s="216"/>
      <c r="D44" s="336" t="s">
        <v>8845</v>
      </c>
      <c r="E44" s="330" t="s">
        <v>8824</v>
      </c>
      <c r="F44" s="336" t="s">
        <v>8846</v>
      </c>
      <c r="G44" s="336"/>
      <c r="H44" s="333"/>
      <c r="I44" s="350"/>
      <c r="J44" s="334"/>
      <c r="K44" s="333"/>
      <c r="L44" s="333"/>
      <c r="M44" s="137">
        <v>14.933454545454545</v>
      </c>
      <c r="N44" s="53"/>
    </row>
    <row r="45" spans="1:21" ht="11.25" customHeight="1">
      <c r="A45" s="215"/>
      <c r="B45" s="216"/>
      <c r="D45" s="336" t="s">
        <v>8823</v>
      </c>
      <c r="E45" s="330" t="s">
        <v>8824</v>
      </c>
      <c r="F45" s="336" t="s">
        <v>8825</v>
      </c>
      <c r="G45" s="336"/>
      <c r="H45" s="333"/>
      <c r="I45" s="350"/>
      <c r="J45" s="334"/>
      <c r="K45" s="333"/>
      <c r="L45" s="333"/>
      <c r="M45" s="137">
        <v>24.812509090909092</v>
      </c>
      <c r="N45" s="53"/>
    </row>
    <row r="46" spans="1:21" ht="11.25" customHeight="1">
      <c r="A46" s="215"/>
      <c r="B46" s="216"/>
      <c r="D46" s="336" t="s">
        <v>8938</v>
      </c>
      <c r="E46" s="330" t="s">
        <v>8824</v>
      </c>
      <c r="F46" s="336" t="s">
        <v>9118</v>
      </c>
      <c r="G46" s="336"/>
      <c r="H46" s="333"/>
      <c r="I46" s="350"/>
      <c r="J46" s="334"/>
      <c r="K46" s="333"/>
      <c r="L46" s="333"/>
      <c r="M46" s="137">
        <v>26.650472727272732</v>
      </c>
      <c r="N46" s="53"/>
    </row>
    <row r="47" spans="1:21" ht="11.25" customHeight="1">
      <c r="A47" s="215"/>
      <c r="B47" s="227"/>
      <c r="D47" s="330" t="s">
        <v>10626</v>
      </c>
      <c r="E47" s="330" t="s">
        <v>8824</v>
      </c>
      <c r="F47" s="330" t="s">
        <v>10627</v>
      </c>
      <c r="G47" s="334"/>
      <c r="H47" s="336"/>
      <c r="I47" s="333"/>
      <c r="J47" s="333"/>
      <c r="K47" s="333"/>
      <c r="L47" s="333"/>
      <c r="M47" s="137">
        <v>48.706036363636372</v>
      </c>
      <c r="N47" s="53"/>
    </row>
    <row r="48" spans="1:21" ht="11.25" customHeight="1" thickBot="1">
      <c r="A48" s="215"/>
      <c r="B48" s="216"/>
      <c r="D48" s="330"/>
      <c r="E48" s="330"/>
      <c r="F48" s="330"/>
      <c r="G48" s="336"/>
      <c r="H48" s="333"/>
      <c r="I48" s="350"/>
      <c r="J48" s="334"/>
      <c r="K48" s="333"/>
      <c r="L48" s="333"/>
      <c r="M48" s="137"/>
      <c r="N48" s="53"/>
    </row>
    <row r="49" spans="1:14" ht="11.25" customHeight="1">
      <c r="A49" s="215"/>
      <c r="B49" s="216"/>
      <c r="D49" s="341"/>
      <c r="E49" s="341"/>
      <c r="F49" s="341"/>
      <c r="G49" s="342"/>
      <c r="H49" s="341"/>
      <c r="I49" s="341"/>
      <c r="J49" s="341"/>
      <c r="K49" s="341"/>
      <c r="L49" s="343"/>
      <c r="M49" s="136"/>
      <c r="N49" s="56"/>
    </row>
    <row r="50" spans="1:14" ht="11.25" customHeight="1">
      <c r="A50" s="215"/>
      <c r="B50" s="216"/>
      <c r="D50" s="336" t="s">
        <v>8830</v>
      </c>
      <c r="E50" s="330" t="s">
        <v>8831</v>
      </c>
      <c r="F50" s="331" t="s">
        <v>9122</v>
      </c>
      <c r="G50" s="332">
        <v>35</v>
      </c>
      <c r="H50" s="333">
        <v>5200</v>
      </c>
      <c r="I50" s="344">
        <v>4760</v>
      </c>
      <c r="J50" s="333" t="s">
        <v>8817</v>
      </c>
      <c r="K50" s="333" t="s">
        <v>8818</v>
      </c>
      <c r="L50" s="333" t="s">
        <v>9226</v>
      </c>
      <c r="M50" s="137">
        <v>285.1141090909091</v>
      </c>
      <c r="N50" s="53"/>
    </row>
    <row r="51" spans="1:14" ht="11.25" customHeight="1">
      <c r="A51" s="215"/>
      <c r="B51" s="216"/>
      <c r="D51" s="336" t="s">
        <v>8832</v>
      </c>
      <c r="E51" s="330" t="s">
        <v>8831</v>
      </c>
      <c r="F51" s="331" t="s">
        <v>9123</v>
      </c>
      <c r="G51" s="332">
        <v>70</v>
      </c>
      <c r="H51" s="333">
        <v>10400</v>
      </c>
      <c r="I51" s="344">
        <v>9515</v>
      </c>
      <c r="J51" s="333" t="s">
        <v>8817</v>
      </c>
      <c r="K51" s="333" t="s">
        <v>8818</v>
      </c>
      <c r="L51" s="333" t="s">
        <v>9226</v>
      </c>
      <c r="M51" s="137">
        <v>323.71134545454549</v>
      </c>
      <c r="N51" s="53"/>
    </row>
    <row r="52" spans="1:14" ht="11.25" customHeight="1">
      <c r="A52" s="215"/>
      <c r="B52" s="216"/>
      <c r="D52" s="336" t="s">
        <v>8833</v>
      </c>
      <c r="E52" s="330" t="s">
        <v>8831</v>
      </c>
      <c r="F52" s="331" t="s">
        <v>9124</v>
      </c>
      <c r="G52" s="332">
        <v>105</v>
      </c>
      <c r="H52" s="333">
        <v>15600</v>
      </c>
      <c r="I52" s="344">
        <v>14275</v>
      </c>
      <c r="J52" s="333" t="s">
        <v>8817</v>
      </c>
      <c r="K52" s="333" t="s">
        <v>8818</v>
      </c>
      <c r="L52" s="333" t="s">
        <v>9226</v>
      </c>
      <c r="M52" s="137">
        <v>360.01112727272732</v>
      </c>
      <c r="N52" s="53"/>
    </row>
    <row r="53" spans="1:14" ht="11.25" customHeight="1">
      <c r="A53" s="215"/>
      <c r="B53" s="216"/>
      <c r="D53" s="336" t="s">
        <v>8834</v>
      </c>
      <c r="E53" s="330" t="s">
        <v>8831</v>
      </c>
      <c r="F53" s="331" t="s">
        <v>9125</v>
      </c>
      <c r="G53" s="332">
        <v>140</v>
      </c>
      <c r="H53" s="333">
        <v>20800</v>
      </c>
      <c r="I53" s="344">
        <v>19030</v>
      </c>
      <c r="J53" s="333" t="s">
        <v>8817</v>
      </c>
      <c r="K53" s="333" t="s">
        <v>8818</v>
      </c>
      <c r="L53" s="333" t="s">
        <v>9226</v>
      </c>
      <c r="M53" s="137">
        <v>382.75592727272732</v>
      </c>
      <c r="N53" s="53"/>
    </row>
    <row r="54" spans="1:14" ht="11.25" customHeight="1">
      <c r="A54" s="215"/>
      <c r="B54" s="216"/>
      <c r="D54" s="336"/>
      <c r="E54" s="330"/>
      <c r="F54" s="331"/>
      <c r="G54" s="332"/>
      <c r="H54" s="333"/>
      <c r="I54" s="333"/>
      <c r="J54" s="333"/>
      <c r="K54" s="333"/>
      <c r="L54" s="333"/>
      <c r="M54" s="137"/>
      <c r="N54" s="53"/>
    </row>
    <row r="55" spans="1:14" ht="11.25" customHeight="1">
      <c r="A55" s="215"/>
      <c r="B55" s="216"/>
      <c r="D55" s="336" t="s">
        <v>8835</v>
      </c>
      <c r="E55" s="330" t="s">
        <v>8836</v>
      </c>
      <c r="F55" s="331" t="s">
        <v>9122</v>
      </c>
      <c r="G55" s="332">
        <v>35</v>
      </c>
      <c r="H55" s="333">
        <v>5200</v>
      </c>
      <c r="I55" s="333">
        <v>4560</v>
      </c>
      <c r="J55" s="333" t="s">
        <v>8817</v>
      </c>
      <c r="K55" s="333" t="s">
        <v>8818</v>
      </c>
      <c r="L55" s="333" t="s">
        <v>9226</v>
      </c>
      <c r="M55" s="137">
        <v>291.54698181818185</v>
      </c>
      <c r="N55" s="53"/>
    </row>
    <row r="56" spans="1:14" ht="11.25" customHeight="1">
      <c r="A56" s="215"/>
      <c r="B56" s="216"/>
      <c r="D56" s="336" t="s">
        <v>8837</v>
      </c>
      <c r="E56" s="330" t="s">
        <v>8836</v>
      </c>
      <c r="F56" s="331" t="s">
        <v>9123</v>
      </c>
      <c r="G56" s="332">
        <v>70</v>
      </c>
      <c r="H56" s="333">
        <v>10400</v>
      </c>
      <c r="I56" s="333">
        <v>9120</v>
      </c>
      <c r="J56" s="333" t="s">
        <v>8817</v>
      </c>
      <c r="K56" s="333" t="s">
        <v>8818</v>
      </c>
      <c r="L56" s="333" t="s">
        <v>9226</v>
      </c>
      <c r="M56" s="137">
        <v>336.57709090909088</v>
      </c>
      <c r="N56" s="49"/>
    </row>
    <row r="57" spans="1:14" ht="11.25" customHeight="1">
      <c r="A57" s="215"/>
      <c r="B57" s="216"/>
      <c r="D57" s="336" t="s">
        <v>8838</v>
      </c>
      <c r="E57" s="330" t="s">
        <v>8836</v>
      </c>
      <c r="F57" s="331" t="s">
        <v>9124</v>
      </c>
      <c r="G57" s="332">
        <v>105</v>
      </c>
      <c r="H57" s="333">
        <v>15600</v>
      </c>
      <c r="I57" s="333">
        <v>13670</v>
      </c>
      <c r="J57" s="333" t="s">
        <v>8817</v>
      </c>
      <c r="K57" s="333" t="s">
        <v>8818</v>
      </c>
      <c r="L57" s="333" t="s">
        <v>9226</v>
      </c>
      <c r="M57" s="137">
        <v>379.99898181818179</v>
      </c>
      <c r="N57" s="53"/>
    </row>
    <row r="58" spans="1:14" ht="11.25" customHeight="1">
      <c r="A58" s="215"/>
      <c r="B58" s="216"/>
      <c r="D58" s="336" t="s">
        <v>8839</v>
      </c>
      <c r="E58" s="330" t="s">
        <v>8836</v>
      </c>
      <c r="F58" s="331" t="s">
        <v>9125</v>
      </c>
      <c r="G58" s="332">
        <v>140</v>
      </c>
      <c r="H58" s="333">
        <v>20800</v>
      </c>
      <c r="I58" s="333">
        <v>18235</v>
      </c>
      <c r="J58" s="333" t="s">
        <v>8817</v>
      </c>
      <c r="K58" s="333" t="s">
        <v>8818</v>
      </c>
      <c r="L58" s="333" t="s">
        <v>9226</v>
      </c>
      <c r="M58" s="137">
        <v>408.71716363636364</v>
      </c>
      <c r="N58" s="53"/>
    </row>
    <row r="59" spans="1:14" ht="11.25" customHeight="1">
      <c r="A59" s="215"/>
      <c r="B59" s="216"/>
      <c r="D59" s="336"/>
      <c r="E59" s="336"/>
      <c r="F59" s="331"/>
      <c r="G59" s="332"/>
      <c r="H59" s="333"/>
      <c r="I59" s="333"/>
      <c r="J59" s="333"/>
      <c r="K59" s="333"/>
      <c r="L59" s="333"/>
      <c r="M59" s="137"/>
      <c r="N59" s="53"/>
    </row>
    <row r="60" spans="1:14" ht="11.25" customHeight="1">
      <c r="A60" s="215"/>
      <c r="B60" s="216"/>
      <c r="D60" s="336" t="s">
        <v>8840</v>
      </c>
      <c r="E60" s="330" t="s">
        <v>8841</v>
      </c>
      <c r="F60" s="331" t="s">
        <v>9122</v>
      </c>
      <c r="G60" s="332">
        <v>35</v>
      </c>
      <c r="H60" s="333">
        <v>5200</v>
      </c>
      <c r="I60" s="333">
        <v>4475</v>
      </c>
      <c r="J60" s="333" t="s">
        <v>8817</v>
      </c>
      <c r="K60" s="333" t="s">
        <v>8818</v>
      </c>
      <c r="L60" s="333" t="s">
        <v>9226</v>
      </c>
      <c r="M60" s="137">
        <v>291.54698181818185</v>
      </c>
      <c r="N60" s="53"/>
    </row>
    <row r="61" spans="1:14" ht="11.25" customHeight="1">
      <c r="A61" s="215"/>
      <c r="B61" s="216"/>
      <c r="D61" s="336" t="s">
        <v>8842</v>
      </c>
      <c r="E61" s="330" t="s">
        <v>8841</v>
      </c>
      <c r="F61" s="331" t="s">
        <v>9123</v>
      </c>
      <c r="G61" s="332">
        <v>70</v>
      </c>
      <c r="H61" s="333">
        <v>10400</v>
      </c>
      <c r="I61" s="333">
        <v>8950</v>
      </c>
      <c r="J61" s="333" t="s">
        <v>8817</v>
      </c>
      <c r="K61" s="333" t="s">
        <v>8818</v>
      </c>
      <c r="L61" s="333" t="s">
        <v>9226</v>
      </c>
      <c r="M61" s="137">
        <v>336.57709090909088</v>
      </c>
      <c r="N61" s="53"/>
    </row>
    <row r="62" spans="1:14" ht="11.25" customHeight="1">
      <c r="A62" s="215"/>
      <c r="B62" s="216"/>
      <c r="D62" s="336" t="s">
        <v>8843</v>
      </c>
      <c r="E62" s="330" t="s">
        <v>8841</v>
      </c>
      <c r="F62" s="331" t="s">
        <v>9124</v>
      </c>
      <c r="G62" s="332">
        <v>105</v>
      </c>
      <c r="H62" s="333">
        <v>15600</v>
      </c>
      <c r="I62" s="333">
        <v>13420</v>
      </c>
      <c r="J62" s="333" t="s">
        <v>8817</v>
      </c>
      <c r="K62" s="333" t="s">
        <v>8818</v>
      </c>
      <c r="L62" s="333" t="s">
        <v>9226</v>
      </c>
      <c r="M62" s="137">
        <v>379.99898181818179</v>
      </c>
      <c r="N62" s="53"/>
    </row>
    <row r="63" spans="1:14" ht="11.25" customHeight="1">
      <c r="A63" s="215"/>
      <c r="B63" s="216"/>
      <c r="D63" s="336" t="s">
        <v>8844</v>
      </c>
      <c r="E63" s="330" t="s">
        <v>8841</v>
      </c>
      <c r="F63" s="331" t="s">
        <v>9125</v>
      </c>
      <c r="G63" s="332">
        <v>140</v>
      </c>
      <c r="H63" s="333">
        <v>20800</v>
      </c>
      <c r="I63" s="333">
        <v>17900</v>
      </c>
      <c r="J63" s="333" t="s">
        <v>8817</v>
      </c>
      <c r="K63" s="333" t="s">
        <v>8818</v>
      </c>
      <c r="L63" s="333" t="s">
        <v>9226</v>
      </c>
      <c r="M63" s="137">
        <v>408.71716363636364</v>
      </c>
      <c r="N63" s="53"/>
    </row>
    <row r="64" spans="1:14" ht="11.25" customHeight="1">
      <c r="A64" s="215"/>
      <c r="B64" s="216"/>
      <c r="D64" s="336"/>
      <c r="E64" s="336"/>
      <c r="F64" s="331"/>
      <c r="G64" s="332"/>
      <c r="H64" s="333"/>
      <c r="I64" s="333"/>
      <c r="J64" s="333"/>
      <c r="K64" s="333"/>
      <c r="L64" s="333"/>
      <c r="M64" s="137"/>
      <c r="N64" s="53"/>
    </row>
    <row r="65" spans="1:14" ht="11.25" customHeight="1">
      <c r="A65" s="215"/>
      <c r="B65" s="216"/>
      <c r="D65" s="336" t="s">
        <v>8845</v>
      </c>
      <c r="E65" s="330" t="s">
        <v>8824</v>
      </c>
      <c r="F65" s="331" t="s">
        <v>8846</v>
      </c>
      <c r="G65" s="332"/>
      <c r="H65" s="333"/>
      <c r="I65" s="333"/>
      <c r="J65" s="333"/>
      <c r="K65" s="333"/>
      <c r="L65" s="333"/>
      <c r="M65" s="137">
        <v>24.582763636363641</v>
      </c>
      <c r="N65" s="53"/>
    </row>
    <row r="66" spans="1:14" ht="11.25" customHeight="1">
      <c r="A66" s="215"/>
      <c r="B66" s="216"/>
      <c r="D66" s="336" t="s">
        <v>8823</v>
      </c>
      <c r="E66" s="330" t="s">
        <v>8824</v>
      </c>
      <c r="F66" s="331" t="s">
        <v>8825</v>
      </c>
      <c r="G66" s="337"/>
      <c r="H66" s="334"/>
      <c r="I66" s="333"/>
      <c r="J66" s="333"/>
      <c r="K66" s="333"/>
      <c r="L66" s="333"/>
      <c r="M66" s="137">
        <v>38.59723636363637</v>
      </c>
      <c r="N66" s="53"/>
    </row>
    <row r="67" spans="1:14" ht="11.25" customHeight="1">
      <c r="A67" s="215"/>
      <c r="B67" s="216"/>
      <c r="D67" s="336"/>
      <c r="E67" s="330"/>
      <c r="F67" s="331"/>
      <c r="G67" s="337"/>
      <c r="H67" s="334"/>
      <c r="I67" s="333"/>
      <c r="J67" s="333"/>
      <c r="K67" s="333"/>
      <c r="L67" s="333"/>
      <c r="M67" s="137"/>
      <c r="N67" s="53"/>
    </row>
    <row r="68" spans="1:14" ht="11.25" customHeight="1">
      <c r="A68" s="215"/>
      <c r="B68" s="216"/>
      <c r="D68" s="351" t="s">
        <v>8945</v>
      </c>
      <c r="E68" s="330" t="s">
        <v>8824</v>
      </c>
      <c r="F68" s="330" t="s">
        <v>10632</v>
      </c>
      <c r="G68" s="337"/>
      <c r="H68" s="333"/>
      <c r="I68" s="333"/>
      <c r="J68" s="334"/>
      <c r="K68" s="333"/>
      <c r="L68" s="333"/>
      <c r="M68" s="137">
        <v>17.001163636363636</v>
      </c>
      <c r="N68" s="53"/>
    </row>
    <row r="69" spans="1:14" ht="11.25" customHeight="1">
      <c r="A69" s="215"/>
      <c r="B69" s="216"/>
      <c r="D69" s="330" t="s">
        <v>8933</v>
      </c>
      <c r="E69" s="330" t="s">
        <v>8824</v>
      </c>
      <c r="F69" s="331" t="s">
        <v>8827</v>
      </c>
      <c r="G69" s="337"/>
      <c r="H69" s="333"/>
      <c r="I69" s="333"/>
      <c r="J69" s="333"/>
      <c r="K69" s="333" t="s">
        <v>8818</v>
      </c>
      <c r="L69" s="333"/>
      <c r="M69" s="480">
        <v>39.056727272727272</v>
      </c>
      <c r="N69" s="49"/>
    </row>
    <row r="70" spans="1:14" ht="11.25" customHeight="1">
      <c r="A70" s="215"/>
      <c r="B70" s="216"/>
      <c r="D70" s="336" t="s">
        <v>8848</v>
      </c>
      <c r="E70" s="330" t="s">
        <v>8824</v>
      </c>
      <c r="F70" s="331" t="s">
        <v>8849</v>
      </c>
      <c r="G70" s="332"/>
      <c r="H70" s="333"/>
      <c r="I70" s="333"/>
      <c r="J70" s="333"/>
      <c r="K70" s="333" t="s">
        <v>8818</v>
      </c>
      <c r="L70" s="333"/>
      <c r="M70" s="137">
        <v>89.830472727272735</v>
      </c>
      <c r="N70" s="49"/>
    </row>
    <row r="71" spans="1:14" ht="11.25" customHeight="1">
      <c r="A71" s="215"/>
      <c r="B71" s="216"/>
      <c r="D71" s="336" t="s">
        <v>8850</v>
      </c>
      <c r="E71" s="330" t="s">
        <v>8824</v>
      </c>
      <c r="F71" s="331" t="s">
        <v>8851</v>
      </c>
      <c r="G71" s="332"/>
      <c r="H71" s="333"/>
      <c r="I71" s="333"/>
      <c r="J71" s="333"/>
      <c r="K71" s="333" t="s">
        <v>8818</v>
      </c>
      <c r="L71" s="333"/>
      <c r="M71" s="137">
        <v>89.830472727272735</v>
      </c>
      <c r="N71" s="53"/>
    </row>
    <row r="72" spans="1:14" ht="11.25" customHeight="1">
      <c r="A72" s="215"/>
      <c r="B72" s="216"/>
      <c r="D72" s="336" t="s">
        <v>8852</v>
      </c>
      <c r="E72" s="330" t="s">
        <v>8824</v>
      </c>
      <c r="F72" s="331" t="s">
        <v>8853</v>
      </c>
      <c r="G72" s="332"/>
      <c r="H72" s="333"/>
      <c r="I72" s="333"/>
      <c r="J72" s="333"/>
      <c r="K72" s="333" t="s">
        <v>8818</v>
      </c>
      <c r="L72" s="333"/>
      <c r="M72" s="137">
        <v>163.11927272727274</v>
      </c>
      <c r="N72" s="53"/>
    </row>
    <row r="73" spans="1:14" ht="11.25" customHeight="1">
      <c r="A73" s="215"/>
      <c r="B73" s="216"/>
      <c r="D73" s="336" t="s">
        <v>8932</v>
      </c>
      <c r="E73" s="330" t="s">
        <v>8824</v>
      </c>
      <c r="F73" s="336" t="s">
        <v>8826</v>
      </c>
      <c r="G73" s="337"/>
      <c r="H73" s="334"/>
      <c r="I73" s="334"/>
      <c r="J73" s="334"/>
      <c r="K73" s="333" t="s">
        <v>8818</v>
      </c>
      <c r="L73" s="333"/>
      <c r="M73" s="137">
        <v>35.151054545454549</v>
      </c>
      <c r="N73" s="53"/>
    </row>
    <row r="74" spans="1:14" ht="11.25" customHeight="1">
      <c r="A74" s="215"/>
      <c r="B74" s="216"/>
      <c r="D74" s="336" t="s">
        <v>8828</v>
      </c>
      <c r="E74" s="330" t="s">
        <v>8824</v>
      </c>
      <c r="F74" s="336" t="s">
        <v>8829</v>
      </c>
      <c r="G74" s="337"/>
      <c r="H74" s="334"/>
      <c r="I74" s="334"/>
      <c r="J74" s="334"/>
      <c r="K74" s="333" t="s">
        <v>8818</v>
      </c>
      <c r="L74" s="333"/>
      <c r="M74" s="137">
        <v>18.379636363636362</v>
      </c>
      <c r="N74" s="53"/>
    </row>
    <row r="75" spans="1:14" ht="11.25" customHeight="1" thickBot="1">
      <c r="A75" s="215"/>
      <c r="B75" s="216"/>
      <c r="D75" s="336"/>
      <c r="E75" s="330"/>
      <c r="F75" s="336"/>
      <c r="G75" s="337"/>
      <c r="H75" s="334"/>
      <c r="I75" s="334"/>
      <c r="J75" s="334"/>
      <c r="K75" s="333"/>
      <c r="L75" s="333"/>
      <c r="M75" s="482"/>
      <c r="N75" s="49"/>
    </row>
    <row r="76" spans="1:14" ht="11.25" customHeight="1">
      <c r="A76" s="215"/>
      <c r="B76" s="216"/>
      <c r="D76" s="352"/>
      <c r="E76" s="352"/>
      <c r="F76" s="352"/>
      <c r="G76" s="353"/>
      <c r="H76" s="343"/>
      <c r="I76" s="343"/>
      <c r="J76" s="343"/>
      <c r="K76" s="354"/>
      <c r="L76" s="354"/>
      <c r="M76" s="137"/>
      <c r="N76" s="53"/>
    </row>
    <row r="77" spans="1:14" ht="11.25" customHeight="1">
      <c r="A77" s="215"/>
      <c r="B77" s="216"/>
      <c r="C77" s="46" t="s">
        <v>12010</v>
      </c>
      <c r="D77" s="330" t="s">
        <v>10633</v>
      </c>
      <c r="E77" s="330" t="s">
        <v>10634</v>
      </c>
      <c r="F77" s="331" t="s">
        <v>9117</v>
      </c>
      <c r="G77" s="337">
        <v>97</v>
      </c>
      <c r="H77" s="333">
        <v>16120</v>
      </c>
      <c r="I77" s="344">
        <f>H77*0.84</f>
        <v>13540.8</v>
      </c>
      <c r="J77" s="333" t="s">
        <v>8817</v>
      </c>
      <c r="K77" s="333" t="s">
        <v>8818</v>
      </c>
      <c r="L77" s="333"/>
      <c r="M77" s="137">
        <v>374.71483636363638</v>
      </c>
      <c r="N77" s="53"/>
    </row>
    <row r="78" spans="1:14" ht="11.25" customHeight="1">
      <c r="A78" s="215"/>
      <c r="B78" s="216"/>
      <c r="C78" s="46" t="s">
        <v>12011</v>
      </c>
      <c r="D78" s="330" t="s">
        <v>10635</v>
      </c>
      <c r="E78" s="330" t="s">
        <v>10634</v>
      </c>
      <c r="F78" s="331" t="s">
        <v>10636</v>
      </c>
      <c r="G78" s="337">
        <v>145</v>
      </c>
      <c r="H78" s="333">
        <v>24180</v>
      </c>
      <c r="I78" s="344">
        <f>H78*0.84</f>
        <v>20311.2</v>
      </c>
      <c r="J78" s="333" t="s">
        <v>8817</v>
      </c>
      <c r="K78" s="333" t="s">
        <v>8818</v>
      </c>
      <c r="L78" s="333"/>
      <c r="M78" s="137">
        <v>399.52734545454547</v>
      </c>
      <c r="N78" s="53"/>
    </row>
    <row r="79" spans="1:14" ht="11.25" customHeight="1">
      <c r="A79" s="215"/>
      <c r="B79" s="216"/>
      <c r="C79" s="46" t="s">
        <v>12012</v>
      </c>
      <c r="D79" s="330" t="s">
        <v>10637</v>
      </c>
      <c r="E79" s="330" t="s">
        <v>10634</v>
      </c>
      <c r="F79" s="331" t="s">
        <v>10638</v>
      </c>
      <c r="G79" s="337">
        <v>195</v>
      </c>
      <c r="H79" s="333">
        <v>32245</v>
      </c>
      <c r="I79" s="344">
        <f>H79*0.84</f>
        <v>27085.8</v>
      </c>
      <c r="J79" s="333" t="s">
        <v>8817</v>
      </c>
      <c r="K79" s="333" t="s">
        <v>8818</v>
      </c>
      <c r="L79" s="333"/>
      <c r="M79" s="137">
        <v>453.74727272727273</v>
      </c>
      <c r="N79" s="53"/>
    </row>
    <row r="80" spans="1:14" ht="11.25" customHeight="1">
      <c r="A80" s="215"/>
      <c r="B80" s="216"/>
      <c r="C80" s="46" t="s">
        <v>12013</v>
      </c>
      <c r="D80" s="330" t="s">
        <v>10639</v>
      </c>
      <c r="E80" s="330" t="s">
        <v>10634</v>
      </c>
      <c r="F80" s="331" t="s">
        <v>10640</v>
      </c>
      <c r="G80" s="337">
        <v>230</v>
      </c>
      <c r="H80" s="333">
        <v>38425</v>
      </c>
      <c r="I80" s="344">
        <f>H80*0.84</f>
        <v>32277</v>
      </c>
      <c r="J80" s="333" t="s">
        <v>8817</v>
      </c>
      <c r="K80" s="333" t="s">
        <v>8818</v>
      </c>
      <c r="L80" s="333"/>
      <c r="M80" s="137">
        <v>475.34334545454556</v>
      </c>
      <c r="N80" s="53"/>
    </row>
    <row r="81" spans="1:14" ht="11.25" customHeight="1">
      <c r="A81" s="215"/>
      <c r="B81" s="216"/>
      <c r="D81" s="330"/>
      <c r="E81" s="330"/>
      <c r="F81" s="331"/>
      <c r="G81" s="332"/>
      <c r="H81" s="333"/>
      <c r="I81" s="346"/>
      <c r="J81" s="333"/>
      <c r="K81" s="333"/>
      <c r="L81" s="333"/>
      <c r="M81" s="137"/>
      <c r="N81" s="53"/>
    </row>
    <row r="82" spans="1:14" ht="11.25" customHeight="1">
      <c r="A82" s="215"/>
      <c r="B82" s="216"/>
      <c r="C82" s="46" t="s">
        <v>12014</v>
      </c>
      <c r="D82" s="330" t="s">
        <v>10641</v>
      </c>
      <c r="E82" s="330" t="s">
        <v>10642</v>
      </c>
      <c r="F82" s="331" t="s">
        <v>9117</v>
      </c>
      <c r="G82" s="337">
        <v>97</v>
      </c>
      <c r="H82" s="333">
        <v>16120</v>
      </c>
      <c r="I82" s="344">
        <f>H82*0.73</f>
        <v>11767.6</v>
      </c>
      <c r="J82" s="333" t="s">
        <v>8817</v>
      </c>
      <c r="K82" s="333" t="s">
        <v>8818</v>
      </c>
      <c r="L82" s="333"/>
      <c r="M82" s="137">
        <v>374.71483636363638</v>
      </c>
      <c r="N82" s="53"/>
    </row>
    <row r="83" spans="1:14" ht="11.25" customHeight="1">
      <c r="A83" s="215"/>
      <c r="B83" s="216"/>
      <c r="C83" s="46" t="s">
        <v>12015</v>
      </c>
      <c r="D83" s="330" t="s">
        <v>10643</v>
      </c>
      <c r="E83" s="330" t="s">
        <v>10642</v>
      </c>
      <c r="F83" s="331" t="s">
        <v>10636</v>
      </c>
      <c r="G83" s="337">
        <v>145</v>
      </c>
      <c r="H83" s="333">
        <v>24180</v>
      </c>
      <c r="I83" s="344">
        <f>H83*0.73</f>
        <v>17651.399999999998</v>
      </c>
      <c r="J83" s="333" t="s">
        <v>8817</v>
      </c>
      <c r="K83" s="333" t="s">
        <v>8818</v>
      </c>
      <c r="L83" s="333"/>
      <c r="M83" s="137">
        <v>399.52734545454547</v>
      </c>
      <c r="N83" s="53"/>
    </row>
    <row r="84" spans="1:14" ht="11.25" customHeight="1">
      <c r="A84" s="215"/>
      <c r="B84" s="216"/>
      <c r="C84" s="46" t="s">
        <v>12016</v>
      </c>
      <c r="D84" s="330" t="s">
        <v>10644</v>
      </c>
      <c r="E84" s="330" t="s">
        <v>10642</v>
      </c>
      <c r="F84" s="331" t="s">
        <v>10638</v>
      </c>
      <c r="G84" s="337">
        <v>195</v>
      </c>
      <c r="H84" s="333">
        <v>32245</v>
      </c>
      <c r="I84" s="344">
        <f>H84*0.73</f>
        <v>23538.85</v>
      </c>
      <c r="J84" s="333" t="s">
        <v>8817</v>
      </c>
      <c r="K84" s="333" t="s">
        <v>8818</v>
      </c>
      <c r="L84" s="333"/>
      <c r="M84" s="137">
        <v>453.74727272727273</v>
      </c>
      <c r="N84" s="53"/>
    </row>
    <row r="85" spans="1:14" ht="11.25" customHeight="1">
      <c r="A85" s="215"/>
      <c r="B85" s="216"/>
      <c r="C85" s="46" t="s">
        <v>12017</v>
      </c>
      <c r="D85" s="330" t="s">
        <v>10645</v>
      </c>
      <c r="E85" s="330" t="s">
        <v>10642</v>
      </c>
      <c r="F85" s="331" t="s">
        <v>10640</v>
      </c>
      <c r="G85" s="337">
        <v>230</v>
      </c>
      <c r="H85" s="333">
        <v>38425</v>
      </c>
      <c r="I85" s="344">
        <f>H85*0.73</f>
        <v>28050.25</v>
      </c>
      <c r="J85" s="333" t="s">
        <v>8817</v>
      </c>
      <c r="K85" s="333" t="s">
        <v>8818</v>
      </c>
      <c r="L85" s="333"/>
      <c r="M85" s="137">
        <v>475.34334545454556</v>
      </c>
      <c r="N85" s="53"/>
    </row>
    <row r="86" spans="1:14" ht="11.25" customHeight="1">
      <c r="A86" s="215"/>
      <c r="B86" s="216"/>
      <c r="D86" s="330"/>
      <c r="E86" s="330"/>
      <c r="F86" s="331"/>
      <c r="G86" s="332"/>
      <c r="H86" s="333"/>
      <c r="I86" s="346"/>
      <c r="J86" s="333"/>
      <c r="K86" s="333"/>
      <c r="L86" s="333"/>
      <c r="M86" s="137"/>
      <c r="N86" s="53"/>
    </row>
    <row r="87" spans="1:14" ht="11.25" customHeight="1">
      <c r="A87" s="215"/>
      <c r="B87" s="216"/>
      <c r="D87" s="330" t="s">
        <v>8823</v>
      </c>
      <c r="E87" s="330" t="s">
        <v>8824</v>
      </c>
      <c r="F87" s="330" t="s">
        <v>8825</v>
      </c>
      <c r="G87" s="334"/>
      <c r="H87" s="336"/>
      <c r="I87" s="333"/>
      <c r="J87" s="333"/>
      <c r="K87" s="333"/>
      <c r="L87" s="333"/>
      <c r="M87" s="137">
        <v>52.152218181818178</v>
      </c>
      <c r="N87" s="53"/>
    </row>
    <row r="88" spans="1:14" ht="11.25" customHeight="1">
      <c r="A88" s="215"/>
      <c r="B88" s="216"/>
      <c r="D88" s="330" t="s">
        <v>8937</v>
      </c>
      <c r="E88" s="330" t="s">
        <v>8824</v>
      </c>
      <c r="F88" s="330" t="s">
        <v>10625</v>
      </c>
      <c r="G88" s="334"/>
      <c r="H88" s="336"/>
      <c r="I88" s="333"/>
      <c r="J88" s="333"/>
      <c r="K88" s="333"/>
      <c r="L88" s="333"/>
      <c r="M88" s="137">
        <v>12.635999999999999</v>
      </c>
      <c r="N88" s="53"/>
    </row>
    <row r="89" spans="1:14" ht="11.25" customHeight="1">
      <c r="A89" s="215"/>
      <c r="B89" s="216"/>
      <c r="D89" s="330"/>
      <c r="E89" s="330" t="s">
        <v>8824</v>
      </c>
      <c r="F89" s="330" t="s">
        <v>9118</v>
      </c>
      <c r="G89" s="334"/>
      <c r="H89" s="336"/>
      <c r="I89" s="333"/>
      <c r="J89" s="333"/>
      <c r="K89" s="333"/>
      <c r="L89" s="333"/>
      <c r="M89" s="137"/>
      <c r="N89" s="53"/>
    </row>
    <row r="90" spans="1:14" ht="11.25" customHeight="1" thickBot="1">
      <c r="A90" s="215"/>
      <c r="B90" s="216"/>
      <c r="D90" s="336"/>
      <c r="E90" s="330"/>
      <c r="F90" s="336"/>
      <c r="G90" s="337"/>
      <c r="H90" s="334"/>
      <c r="I90" s="334"/>
      <c r="J90" s="334"/>
      <c r="K90" s="333"/>
      <c r="L90" s="333"/>
      <c r="M90" s="482"/>
      <c r="N90" s="53"/>
    </row>
    <row r="91" spans="1:14" ht="11.25" customHeight="1">
      <c r="A91" s="215"/>
      <c r="B91" s="216"/>
      <c r="D91" s="352"/>
      <c r="E91" s="352"/>
      <c r="F91" s="352"/>
      <c r="G91" s="353"/>
      <c r="H91" s="343"/>
      <c r="I91" s="343"/>
      <c r="J91" s="343"/>
      <c r="K91" s="354"/>
      <c r="L91" s="354"/>
      <c r="M91" s="137"/>
      <c r="N91" s="53"/>
    </row>
    <row r="92" spans="1:14" ht="11.25" customHeight="1">
      <c r="A92" s="215"/>
      <c r="B92" s="216"/>
      <c r="C92" s="46" t="s">
        <v>12018</v>
      </c>
      <c r="D92" s="336" t="s">
        <v>10646</v>
      </c>
      <c r="E92" s="330" t="s">
        <v>10647</v>
      </c>
      <c r="F92" s="331" t="s">
        <v>9121</v>
      </c>
      <c r="G92" s="332">
        <v>96</v>
      </c>
      <c r="H92" s="348">
        <v>16620</v>
      </c>
      <c r="I92" s="344">
        <f>H92*0.74</f>
        <v>12298.8</v>
      </c>
      <c r="J92" s="333" t="s">
        <v>8817</v>
      </c>
      <c r="K92" s="333" t="s">
        <v>8818</v>
      </c>
      <c r="L92" s="333"/>
      <c r="M92" s="137">
        <v>464.54530909090909</v>
      </c>
      <c r="N92" s="53"/>
    </row>
    <row r="93" spans="1:14" ht="11.25" customHeight="1">
      <c r="A93" s="215"/>
      <c r="B93" s="216"/>
      <c r="C93" s="46" t="s">
        <v>12019</v>
      </c>
      <c r="D93" s="336" t="s">
        <v>10648</v>
      </c>
      <c r="E93" s="330" t="s">
        <v>10647</v>
      </c>
      <c r="F93" s="331" t="s">
        <v>9131</v>
      </c>
      <c r="G93" s="332">
        <v>128</v>
      </c>
      <c r="H93" s="348">
        <v>22160</v>
      </c>
      <c r="I93" s="344">
        <f>H93*0.74</f>
        <v>16398.400000000001</v>
      </c>
      <c r="J93" s="333" t="s">
        <v>8817</v>
      </c>
      <c r="K93" s="333" t="s">
        <v>8818</v>
      </c>
      <c r="L93" s="333"/>
      <c r="M93" s="137">
        <v>510.26465454545456</v>
      </c>
      <c r="N93" s="53"/>
    </row>
    <row r="94" spans="1:14" ht="11.25" customHeight="1">
      <c r="A94" s="215"/>
      <c r="B94" s="216"/>
      <c r="C94" s="46" t="s">
        <v>12020</v>
      </c>
      <c r="D94" s="336" t="s">
        <v>10649</v>
      </c>
      <c r="E94" s="330" t="s">
        <v>10647</v>
      </c>
      <c r="F94" s="331" t="s">
        <v>10650</v>
      </c>
      <c r="G94" s="332">
        <v>160</v>
      </c>
      <c r="H94" s="348">
        <v>27700</v>
      </c>
      <c r="I94" s="344">
        <f>H94*0.74</f>
        <v>20498</v>
      </c>
      <c r="J94" s="333" t="s">
        <v>8817</v>
      </c>
      <c r="K94" s="333" t="s">
        <v>8818</v>
      </c>
      <c r="L94" s="333"/>
      <c r="M94" s="137">
        <v>573.44465454545468</v>
      </c>
      <c r="N94" s="53"/>
    </row>
    <row r="95" spans="1:14" ht="11.25" customHeight="1">
      <c r="A95" s="215"/>
      <c r="B95" s="216"/>
      <c r="C95" s="46" t="s">
        <v>12021</v>
      </c>
      <c r="D95" s="336" t="s">
        <v>10651</v>
      </c>
      <c r="E95" s="330" t="s">
        <v>10647</v>
      </c>
      <c r="F95" s="331" t="s">
        <v>9132</v>
      </c>
      <c r="G95" s="332">
        <v>192</v>
      </c>
      <c r="H95" s="348">
        <v>33240</v>
      </c>
      <c r="I95" s="344">
        <f>H95*0.74</f>
        <v>24597.599999999999</v>
      </c>
      <c r="J95" s="333" t="s">
        <v>8817</v>
      </c>
      <c r="K95" s="333" t="s">
        <v>8818</v>
      </c>
      <c r="L95" s="333"/>
      <c r="M95" s="137">
        <v>631.34050909090911</v>
      </c>
      <c r="N95" s="53"/>
    </row>
    <row r="96" spans="1:14" ht="11.25" customHeight="1">
      <c r="A96" s="215"/>
      <c r="B96" s="216"/>
      <c r="C96" s="46" t="s">
        <v>12022</v>
      </c>
      <c r="D96" s="336" t="s">
        <v>10652</v>
      </c>
      <c r="E96" s="330" t="s">
        <v>10647</v>
      </c>
      <c r="F96" s="331" t="s">
        <v>10653</v>
      </c>
      <c r="G96" s="332">
        <v>224</v>
      </c>
      <c r="H96" s="348">
        <v>38780</v>
      </c>
      <c r="I96" s="344">
        <f>H96*0.74</f>
        <v>28697.200000000001</v>
      </c>
      <c r="J96" s="333" t="s">
        <v>8817</v>
      </c>
      <c r="K96" s="333" t="s">
        <v>8818</v>
      </c>
      <c r="L96" s="333"/>
      <c r="M96" s="137">
        <v>673.84341818181815</v>
      </c>
      <c r="N96" s="53"/>
    </row>
    <row r="97" spans="1:14" ht="11.25" customHeight="1">
      <c r="A97" s="215"/>
      <c r="B97" s="216"/>
      <c r="D97" s="336"/>
      <c r="E97" s="330"/>
      <c r="F97" s="331"/>
      <c r="G97" s="332"/>
      <c r="H97" s="348"/>
      <c r="I97" s="344"/>
      <c r="J97" s="333"/>
      <c r="K97" s="333"/>
      <c r="L97" s="333"/>
      <c r="M97" s="137"/>
      <c r="N97" s="53"/>
    </row>
    <row r="98" spans="1:14" ht="11.25" customHeight="1">
      <c r="A98" s="215"/>
      <c r="B98" s="216"/>
      <c r="D98" s="336" t="s">
        <v>10654</v>
      </c>
      <c r="E98" s="330" t="s">
        <v>10655</v>
      </c>
      <c r="F98" s="331" t="s">
        <v>9121</v>
      </c>
      <c r="G98" s="332">
        <v>96</v>
      </c>
      <c r="H98" s="348">
        <v>16620</v>
      </c>
      <c r="I98" s="344">
        <f>H98*0.84</f>
        <v>13960.8</v>
      </c>
      <c r="J98" s="333" t="s">
        <v>8817</v>
      </c>
      <c r="K98" s="333" t="s">
        <v>8818</v>
      </c>
      <c r="L98" s="333"/>
      <c r="M98" s="137">
        <v>464.54530909090909</v>
      </c>
      <c r="N98" s="53"/>
    </row>
    <row r="99" spans="1:14" ht="11.25" customHeight="1">
      <c r="A99" s="215"/>
      <c r="B99" s="216"/>
      <c r="D99" s="336" t="s">
        <v>10656</v>
      </c>
      <c r="E99" s="330" t="s">
        <v>10655</v>
      </c>
      <c r="F99" s="331" t="s">
        <v>9131</v>
      </c>
      <c r="G99" s="332">
        <v>128</v>
      </c>
      <c r="H99" s="348">
        <v>22160</v>
      </c>
      <c r="I99" s="344">
        <f>H99*0.84</f>
        <v>18614.399999999998</v>
      </c>
      <c r="J99" s="333" t="s">
        <v>8817</v>
      </c>
      <c r="K99" s="333" t="s">
        <v>8818</v>
      </c>
      <c r="L99" s="333"/>
      <c r="M99" s="137">
        <v>510.26465454545456</v>
      </c>
      <c r="N99" s="53"/>
    </row>
    <row r="100" spans="1:14" ht="11.25" customHeight="1">
      <c r="A100" s="215"/>
      <c r="B100" s="216"/>
      <c r="D100" s="336" t="s">
        <v>10657</v>
      </c>
      <c r="E100" s="330" t="s">
        <v>10655</v>
      </c>
      <c r="F100" s="331" t="s">
        <v>10650</v>
      </c>
      <c r="G100" s="332">
        <v>160</v>
      </c>
      <c r="H100" s="348">
        <v>27700</v>
      </c>
      <c r="I100" s="344">
        <f>H100*0.84</f>
        <v>23268</v>
      </c>
      <c r="J100" s="333" t="s">
        <v>8817</v>
      </c>
      <c r="K100" s="333" t="s">
        <v>8818</v>
      </c>
      <c r="L100" s="333"/>
      <c r="M100" s="137">
        <v>573.44465454545468</v>
      </c>
      <c r="N100" s="53"/>
    </row>
    <row r="101" spans="1:14" ht="11.25" customHeight="1">
      <c r="A101" s="215"/>
      <c r="B101" s="216"/>
      <c r="D101" s="336" t="s">
        <v>10658</v>
      </c>
      <c r="E101" s="330" t="s">
        <v>10655</v>
      </c>
      <c r="F101" s="331" t="s">
        <v>9132</v>
      </c>
      <c r="G101" s="332">
        <v>192</v>
      </c>
      <c r="H101" s="348">
        <v>33240</v>
      </c>
      <c r="I101" s="344">
        <f>H101*0.84</f>
        <v>27921.599999999999</v>
      </c>
      <c r="J101" s="333" t="s">
        <v>8817</v>
      </c>
      <c r="K101" s="333" t="s">
        <v>8818</v>
      </c>
      <c r="L101" s="333"/>
      <c r="M101" s="137">
        <v>631.34050909090911</v>
      </c>
      <c r="N101" s="53"/>
    </row>
    <row r="102" spans="1:14" ht="11.25" customHeight="1">
      <c r="A102" s="215"/>
      <c r="B102" s="216"/>
      <c r="D102" s="336" t="s">
        <v>10659</v>
      </c>
      <c r="E102" s="330" t="s">
        <v>10655</v>
      </c>
      <c r="F102" s="331" t="s">
        <v>10653</v>
      </c>
      <c r="G102" s="332">
        <v>224</v>
      </c>
      <c r="H102" s="348">
        <v>38780</v>
      </c>
      <c r="I102" s="344">
        <f>H102*0.84</f>
        <v>32575.199999999997</v>
      </c>
      <c r="J102" s="333" t="s">
        <v>8817</v>
      </c>
      <c r="K102" s="333" t="s">
        <v>8818</v>
      </c>
      <c r="L102" s="333"/>
      <c r="M102" s="137">
        <v>673.84341818181815</v>
      </c>
      <c r="N102" s="53"/>
    </row>
    <row r="103" spans="1:14" ht="11.25" customHeight="1">
      <c r="A103" s="215"/>
      <c r="B103" s="216"/>
      <c r="D103" s="336"/>
      <c r="E103" s="330"/>
      <c r="F103" s="331"/>
      <c r="G103" s="332"/>
      <c r="H103" s="348"/>
      <c r="I103" s="344"/>
      <c r="J103" s="333"/>
      <c r="K103" s="333"/>
      <c r="L103" s="333"/>
      <c r="M103" s="137"/>
      <c r="N103" s="53"/>
    </row>
    <row r="104" spans="1:14" ht="11.25" customHeight="1">
      <c r="A104" s="215"/>
      <c r="B104" s="216"/>
      <c r="D104" s="336" t="s">
        <v>10660</v>
      </c>
      <c r="E104" s="330" t="s">
        <v>10661</v>
      </c>
      <c r="F104" s="331" t="s">
        <v>9121</v>
      </c>
      <c r="G104" s="332">
        <v>96</v>
      </c>
      <c r="H104" s="348">
        <v>16620</v>
      </c>
      <c r="I104" s="344">
        <f>H104*0.836</f>
        <v>13894.32</v>
      </c>
      <c r="J104" s="333" t="s">
        <v>8817</v>
      </c>
      <c r="K104" s="333" t="s">
        <v>8818</v>
      </c>
      <c r="L104" s="333"/>
      <c r="M104" s="137">
        <v>464.54530909090909</v>
      </c>
      <c r="N104" s="53"/>
    </row>
    <row r="105" spans="1:14" ht="11.25" customHeight="1">
      <c r="A105" s="215"/>
      <c r="B105" s="216"/>
      <c r="D105" s="336" t="s">
        <v>10662</v>
      </c>
      <c r="E105" s="330" t="s">
        <v>10661</v>
      </c>
      <c r="F105" s="331" t="s">
        <v>9131</v>
      </c>
      <c r="G105" s="332">
        <v>128</v>
      </c>
      <c r="H105" s="348">
        <v>22160</v>
      </c>
      <c r="I105" s="344">
        <f>H105*0.836</f>
        <v>18525.759999999998</v>
      </c>
      <c r="J105" s="333" t="s">
        <v>8817</v>
      </c>
      <c r="K105" s="333" t="s">
        <v>8818</v>
      </c>
      <c r="L105" s="333"/>
      <c r="M105" s="137">
        <v>510.26465454545456</v>
      </c>
      <c r="N105" s="53"/>
    </row>
    <row r="106" spans="1:14" ht="11.25" customHeight="1">
      <c r="A106" s="215"/>
      <c r="B106" s="216"/>
      <c r="D106" s="336" t="s">
        <v>10663</v>
      </c>
      <c r="E106" s="330" t="s">
        <v>10661</v>
      </c>
      <c r="F106" s="331" t="s">
        <v>10650</v>
      </c>
      <c r="G106" s="332">
        <v>160</v>
      </c>
      <c r="H106" s="348">
        <v>27700</v>
      </c>
      <c r="I106" s="344">
        <f>H106*0.836</f>
        <v>23157.200000000001</v>
      </c>
      <c r="J106" s="333" t="s">
        <v>8817</v>
      </c>
      <c r="K106" s="333" t="s">
        <v>8818</v>
      </c>
      <c r="L106" s="333"/>
      <c r="M106" s="137">
        <v>573.44465454545468</v>
      </c>
      <c r="N106" s="53"/>
    </row>
    <row r="107" spans="1:14" ht="11.25" customHeight="1">
      <c r="A107" s="215"/>
      <c r="B107" s="216"/>
      <c r="D107" s="336" t="s">
        <v>10664</v>
      </c>
      <c r="E107" s="330" t="s">
        <v>10661</v>
      </c>
      <c r="F107" s="331" t="s">
        <v>9132</v>
      </c>
      <c r="G107" s="332">
        <v>192</v>
      </c>
      <c r="H107" s="348">
        <v>33240</v>
      </c>
      <c r="I107" s="344">
        <f>H107*0.836</f>
        <v>27788.639999999999</v>
      </c>
      <c r="J107" s="333" t="s">
        <v>8817</v>
      </c>
      <c r="K107" s="333" t="s">
        <v>8818</v>
      </c>
      <c r="L107" s="333"/>
      <c r="M107" s="137">
        <v>631.34050909090911</v>
      </c>
      <c r="N107" s="53"/>
    </row>
    <row r="108" spans="1:14" ht="11.25" customHeight="1">
      <c r="A108" s="215"/>
      <c r="B108" s="216"/>
      <c r="D108" s="336" t="s">
        <v>10665</v>
      </c>
      <c r="E108" s="330" t="s">
        <v>10661</v>
      </c>
      <c r="F108" s="331" t="s">
        <v>10653</v>
      </c>
      <c r="G108" s="332">
        <v>224</v>
      </c>
      <c r="H108" s="348">
        <v>38780</v>
      </c>
      <c r="I108" s="344">
        <f>H108*0.836</f>
        <v>32420.079999999998</v>
      </c>
      <c r="J108" s="333" t="s">
        <v>8817</v>
      </c>
      <c r="K108" s="333" t="s">
        <v>8818</v>
      </c>
      <c r="L108" s="333"/>
      <c r="M108" s="137">
        <v>673.84341818181815</v>
      </c>
      <c r="N108" s="53"/>
    </row>
    <row r="109" spans="1:14" ht="11.25" customHeight="1">
      <c r="A109" s="215"/>
      <c r="B109" s="216"/>
      <c r="D109" s="336"/>
      <c r="E109" s="330"/>
      <c r="F109" s="331"/>
      <c r="G109" s="332"/>
      <c r="H109" s="348"/>
      <c r="I109" s="344"/>
      <c r="J109" s="333"/>
      <c r="K109" s="333"/>
      <c r="L109" s="333"/>
      <c r="M109" s="480"/>
      <c r="N109" s="56"/>
    </row>
    <row r="110" spans="1:14" ht="11.25" customHeight="1">
      <c r="A110" s="215"/>
      <c r="B110" s="216"/>
      <c r="D110" s="330" t="s">
        <v>8937</v>
      </c>
      <c r="E110" s="330" t="s">
        <v>8824</v>
      </c>
      <c r="F110" s="330" t="s">
        <v>10625</v>
      </c>
      <c r="G110" s="334"/>
      <c r="H110" s="336"/>
      <c r="I110" s="350"/>
      <c r="J110" s="334"/>
      <c r="K110" s="333"/>
      <c r="L110" s="333"/>
      <c r="M110" s="137">
        <v>13.554981818181821</v>
      </c>
      <c r="N110" s="53"/>
    </row>
    <row r="111" spans="1:14" ht="11.25" customHeight="1">
      <c r="A111" s="215"/>
      <c r="B111" s="216"/>
      <c r="D111" s="336" t="s">
        <v>8845</v>
      </c>
      <c r="E111" s="330" t="s">
        <v>8824</v>
      </c>
      <c r="F111" s="336" t="s">
        <v>8846</v>
      </c>
      <c r="G111" s="336"/>
      <c r="H111" s="333"/>
      <c r="I111" s="350"/>
      <c r="J111" s="334"/>
      <c r="K111" s="333"/>
      <c r="L111" s="333"/>
      <c r="M111" s="137">
        <v>12.406254545454546</v>
      </c>
      <c r="N111" s="53"/>
    </row>
    <row r="112" spans="1:14" ht="11.25" customHeight="1">
      <c r="A112" s="215"/>
      <c r="B112" s="216"/>
      <c r="D112" s="336" t="s">
        <v>8823</v>
      </c>
      <c r="E112" s="330" t="s">
        <v>8824</v>
      </c>
      <c r="F112" s="336" t="s">
        <v>8825</v>
      </c>
      <c r="G112" s="336"/>
      <c r="H112" s="333"/>
      <c r="I112" s="350"/>
      <c r="J112" s="334"/>
      <c r="K112" s="333"/>
      <c r="L112" s="333"/>
      <c r="M112" s="137">
        <v>17.230909090909094</v>
      </c>
      <c r="N112" s="51"/>
    </row>
    <row r="113" spans="1:14" ht="11.25" customHeight="1">
      <c r="A113" s="215"/>
      <c r="B113" s="216"/>
      <c r="D113" s="336" t="s">
        <v>10666</v>
      </c>
      <c r="E113" s="330" t="s">
        <v>8824</v>
      </c>
      <c r="F113" s="336" t="s">
        <v>9118</v>
      </c>
      <c r="G113" s="336"/>
      <c r="H113" s="333"/>
      <c r="I113" s="350"/>
      <c r="J113" s="334"/>
      <c r="K113" s="333"/>
      <c r="L113" s="333"/>
      <c r="M113" s="137">
        <v>21.366327272727272</v>
      </c>
      <c r="N113" s="51"/>
    </row>
    <row r="114" spans="1:14" ht="11.25" customHeight="1" thickBot="1">
      <c r="A114" s="215"/>
      <c r="B114" s="216"/>
      <c r="D114" s="338"/>
      <c r="E114" s="338"/>
      <c r="F114" s="338"/>
      <c r="G114" s="339"/>
      <c r="H114" s="338"/>
      <c r="I114" s="338"/>
      <c r="J114" s="338"/>
      <c r="K114" s="338"/>
      <c r="L114" s="340"/>
      <c r="M114" s="482"/>
      <c r="N114" s="51"/>
    </row>
    <row r="115" spans="1:14" ht="11.25" customHeight="1">
      <c r="A115" s="215"/>
      <c r="B115" s="216"/>
      <c r="D115" s="341"/>
      <c r="E115" s="341"/>
      <c r="F115" s="341"/>
      <c r="G115" s="342"/>
      <c r="H115" s="341"/>
      <c r="I115" s="341"/>
      <c r="J115" s="341"/>
      <c r="K115" s="341"/>
      <c r="L115" s="343"/>
      <c r="M115" s="137"/>
      <c r="N115" s="51"/>
    </row>
    <row r="116" spans="1:14" s="59" customFormat="1" ht="12" customHeight="1">
      <c r="A116" s="215"/>
      <c r="B116" s="216"/>
      <c r="C116" s="46"/>
      <c r="D116" s="336" t="s">
        <v>8854</v>
      </c>
      <c r="E116" s="336" t="s">
        <v>8855</v>
      </c>
      <c r="F116" s="331" t="s">
        <v>9125</v>
      </c>
      <c r="G116" s="332">
        <v>140</v>
      </c>
      <c r="H116" s="333">
        <v>20800</v>
      </c>
      <c r="I116" s="333">
        <v>19030</v>
      </c>
      <c r="J116" s="333" t="s">
        <v>8817</v>
      </c>
      <c r="K116" s="333" t="s">
        <v>8818</v>
      </c>
      <c r="L116" s="333" t="s">
        <v>9226</v>
      </c>
      <c r="M116" s="137">
        <v>674.99214545454549</v>
      </c>
      <c r="N116" s="58"/>
    </row>
    <row r="117" spans="1:14" ht="12" customHeight="1">
      <c r="A117" s="215"/>
      <c r="B117" s="216"/>
      <c r="D117" s="336" t="s">
        <v>8856</v>
      </c>
      <c r="E117" s="336" t="s">
        <v>8855</v>
      </c>
      <c r="F117" s="331" t="s">
        <v>9126</v>
      </c>
      <c r="G117" s="332">
        <v>175</v>
      </c>
      <c r="H117" s="355">
        <v>26000</v>
      </c>
      <c r="I117" s="333">
        <v>23790</v>
      </c>
      <c r="J117" s="333" t="s">
        <v>8817</v>
      </c>
      <c r="K117" s="333" t="s">
        <v>8818</v>
      </c>
      <c r="L117" s="333" t="s">
        <v>9226</v>
      </c>
      <c r="M117" s="137">
        <v>723.46843636363644</v>
      </c>
      <c r="N117" s="53"/>
    </row>
    <row r="118" spans="1:14" ht="12" customHeight="1">
      <c r="A118" s="215"/>
      <c r="B118" s="216"/>
      <c r="D118" s="336" t="s">
        <v>8857</v>
      </c>
      <c r="E118" s="336" t="s">
        <v>8855</v>
      </c>
      <c r="F118" s="331" t="s">
        <v>9127</v>
      </c>
      <c r="G118" s="332">
        <v>210</v>
      </c>
      <c r="H118" s="333">
        <v>31200</v>
      </c>
      <c r="I118" s="333">
        <v>28550</v>
      </c>
      <c r="J118" s="333" t="s">
        <v>8817</v>
      </c>
      <c r="K118" s="333" t="s">
        <v>8818</v>
      </c>
      <c r="L118" s="333" t="s">
        <v>9226</v>
      </c>
      <c r="M118" s="137">
        <v>798.36545454545444</v>
      </c>
      <c r="N118" s="53"/>
    </row>
    <row r="119" spans="1:14" ht="12" customHeight="1">
      <c r="A119" s="215"/>
      <c r="B119" s="216"/>
      <c r="D119" s="336" t="s">
        <v>8858</v>
      </c>
      <c r="E119" s="336" t="s">
        <v>8855</v>
      </c>
      <c r="F119" s="331" t="s">
        <v>9128</v>
      </c>
      <c r="G119" s="332">
        <v>245</v>
      </c>
      <c r="H119" s="333">
        <v>36400</v>
      </c>
      <c r="I119" s="333">
        <v>33310</v>
      </c>
      <c r="J119" s="333" t="s">
        <v>8817</v>
      </c>
      <c r="K119" s="333" t="s">
        <v>8818</v>
      </c>
      <c r="L119" s="333" t="s">
        <v>9226</v>
      </c>
      <c r="M119" s="137">
        <v>838.34116363636383</v>
      </c>
      <c r="N119" s="51"/>
    </row>
    <row r="120" spans="1:14" ht="12" customHeight="1">
      <c r="A120" s="215"/>
      <c r="B120" s="216"/>
      <c r="D120" s="336" t="s">
        <v>8859</v>
      </c>
      <c r="E120" s="336" t="s">
        <v>8855</v>
      </c>
      <c r="F120" s="331" t="s">
        <v>9129</v>
      </c>
      <c r="G120" s="332">
        <v>280</v>
      </c>
      <c r="H120" s="333">
        <v>41600</v>
      </c>
      <c r="I120" s="333">
        <v>38070</v>
      </c>
      <c r="J120" s="333" t="s">
        <v>8817</v>
      </c>
      <c r="K120" s="333" t="s">
        <v>8818</v>
      </c>
      <c r="L120" s="333" t="s">
        <v>9226</v>
      </c>
      <c r="M120" s="137">
        <v>862.23469090909089</v>
      </c>
      <c r="N120" s="51"/>
    </row>
    <row r="121" spans="1:14" ht="12" customHeight="1">
      <c r="A121" s="215"/>
      <c r="B121" s="216"/>
      <c r="D121" s="336" t="s">
        <v>8860</v>
      </c>
      <c r="E121" s="336" t="s">
        <v>8855</v>
      </c>
      <c r="F121" s="331" t="s">
        <v>9130</v>
      </c>
      <c r="G121" s="332">
        <v>315</v>
      </c>
      <c r="H121" s="333">
        <v>46800</v>
      </c>
      <c r="I121" s="333">
        <v>42825</v>
      </c>
      <c r="J121" s="333" t="s">
        <v>8817</v>
      </c>
      <c r="K121" s="333" t="s">
        <v>8818</v>
      </c>
      <c r="L121" s="333" t="s">
        <v>9226</v>
      </c>
      <c r="M121" s="137">
        <v>918.75207272727266</v>
      </c>
      <c r="N121" s="51"/>
    </row>
    <row r="122" spans="1:14" ht="12" customHeight="1">
      <c r="A122" s="215"/>
      <c r="B122" s="216"/>
      <c r="D122" s="356"/>
      <c r="E122" s="356"/>
      <c r="F122" s="356"/>
      <c r="G122" s="332"/>
      <c r="H122" s="356"/>
      <c r="I122" s="333"/>
      <c r="J122" s="356"/>
      <c r="K122" s="356"/>
      <c r="L122" s="334"/>
      <c r="M122" s="137"/>
      <c r="N122" s="51"/>
    </row>
    <row r="123" spans="1:14" ht="11.25" customHeight="1">
      <c r="A123" s="215"/>
      <c r="B123" s="216"/>
      <c r="D123" s="336" t="s">
        <v>8861</v>
      </c>
      <c r="E123" s="336" t="s">
        <v>8862</v>
      </c>
      <c r="F123" s="331" t="s">
        <v>9125</v>
      </c>
      <c r="G123" s="332">
        <v>140</v>
      </c>
      <c r="H123" s="333">
        <v>20800</v>
      </c>
      <c r="I123" s="333">
        <v>18235</v>
      </c>
      <c r="J123" s="333" t="s">
        <v>8817</v>
      </c>
      <c r="K123" s="333" t="s">
        <v>8818</v>
      </c>
      <c r="L123" s="333" t="s">
        <v>9226</v>
      </c>
      <c r="M123" s="480">
        <v>700.03440000000001</v>
      </c>
      <c r="N123" s="51"/>
    </row>
    <row r="124" spans="1:14" ht="11.25" customHeight="1">
      <c r="A124" s="215"/>
      <c r="B124" s="216"/>
      <c r="D124" s="336" t="s">
        <v>8863</v>
      </c>
      <c r="E124" s="336" t="s">
        <v>8862</v>
      </c>
      <c r="F124" s="331" t="s">
        <v>9126</v>
      </c>
      <c r="G124" s="332">
        <v>175</v>
      </c>
      <c r="H124" s="355">
        <v>26000</v>
      </c>
      <c r="I124" s="333">
        <v>22795</v>
      </c>
      <c r="J124" s="333" t="s">
        <v>8817</v>
      </c>
      <c r="K124" s="333" t="s">
        <v>8818</v>
      </c>
      <c r="L124" s="333" t="s">
        <v>9226</v>
      </c>
      <c r="M124" s="480">
        <v>754.48407272727297</v>
      </c>
      <c r="N124" s="56"/>
    </row>
    <row r="125" spans="1:14" ht="11.25" customHeight="1">
      <c r="A125" s="215"/>
      <c r="B125" s="216"/>
      <c r="D125" s="336" t="s">
        <v>8864</v>
      </c>
      <c r="E125" s="336" t="s">
        <v>8862</v>
      </c>
      <c r="F125" s="331" t="s">
        <v>9127</v>
      </c>
      <c r="G125" s="332">
        <v>210</v>
      </c>
      <c r="H125" s="333">
        <v>31200</v>
      </c>
      <c r="I125" s="333">
        <v>27350</v>
      </c>
      <c r="J125" s="333" t="s">
        <v>8817</v>
      </c>
      <c r="K125" s="333" t="s">
        <v>8818</v>
      </c>
      <c r="L125" s="333" t="s">
        <v>9226</v>
      </c>
      <c r="M125" s="137">
        <v>835.5842181818183</v>
      </c>
      <c r="N125" s="53"/>
    </row>
    <row r="126" spans="1:14" ht="11.25" customHeight="1">
      <c r="A126" s="215"/>
      <c r="B126" s="216"/>
      <c r="D126" s="336" t="s">
        <v>8865</v>
      </c>
      <c r="E126" s="336" t="s">
        <v>8862</v>
      </c>
      <c r="F126" s="331" t="s">
        <v>9128</v>
      </c>
      <c r="G126" s="332">
        <v>245</v>
      </c>
      <c r="H126" s="333">
        <v>36400</v>
      </c>
      <c r="I126" s="333">
        <v>31910</v>
      </c>
      <c r="J126" s="333" t="s">
        <v>8817</v>
      </c>
      <c r="K126" s="333" t="s">
        <v>8818</v>
      </c>
      <c r="L126" s="333" t="s">
        <v>9226</v>
      </c>
      <c r="M126" s="137">
        <v>881.76305454545457</v>
      </c>
      <c r="N126" s="53"/>
    </row>
    <row r="127" spans="1:14" ht="11.25" customHeight="1">
      <c r="A127" s="215"/>
      <c r="B127" s="216"/>
      <c r="D127" s="336" t="s">
        <v>8866</v>
      </c>
      <c r="E127" s="336" t="s">
        <v>8862</v>
      </c>
      <c r="F127" s="331" t="s">
        <v>9129</v>
      </c>
      <c r="G127" s="332">
        <v>280</v>
      </c>
      <c r="H127" s="333">
        <v>41600</v>
      </c>
      <c r="I127" s="333">
        <v>36470</v>
      </c>
      <c r="J127" s="333" t="s">
        <v>8817</v>
      </c>
      <c r="K127" s="333" t="s">
        <v>8818</v>
      </c>
      <c r="L127" s="333" t="s">
        <v>9226</v>
      </c>
      <c r="M127" s="137">
        <v>911.85970909090918</v>
      </c>
      <c r="N127" s="53"/>
    </row>
    <row r="128" spans="1:14" ht="11.25" customHeight="1">
      <c r="A128" s="215"/>
      <c r="B128" s="216"/>
      <c r="D128" s="336" t="s">
        <v>8867</v>
      </c>
      <c r="E128" s="336" t="s">
        <v>8862</v>
      </c>
      <c r="F128" s="331" t="s">
        <v>9130</v>
      </c>
      <c r="G128" s="332">
        <v>315</v>
      </c>
      <c r="H128" s="333">
        <v>46800</v>
      </c>
      <c r="I128" s="333">
        <v>41030</v>
      </c>
      <c r="J128" s="333" t="s">
        <v>8817</v>
      </c>
      <c r="K128" s="333" t="s">
        <v>8818</v>
      </c>
      <c r="L128" s="333" t="s">
        <v>9226</v>
      </c>
      <c r="M128" s="137">
        <v>974.5802181818184</v>
      </c>
      <c r="N128" s="53"/>
    </row>
    <row r="129" spans="1:14" ht="11.25" customHeight="1">
      <c r="A129" s="215"/>
      <c r="B129" s="216"/>
      <c r="D129" s="336"/>
      <c r="E129" s="336"/>
      <c r="F129" s="331"/>
      <c r="G129" s="332"/>
      <c r="H129" s="333"/>
      <c r="I129" s="333"/>
      <c r="J129" s="333"/>
      <c r="K129" s="333"/>
      <c r="L129" s="333"/>
      <c r="M129" s="137"/>
      <c r="N129" s="53"/>
    </row>
    <row r="130" spans="1:14" ht="11.25" customHeight="1">
      <c r="A130" s="215"/>
      <c r="B130" s="216"/>
      <c r="D130" s="336" t="s">
        <v>8845</v>
      </c>
      <c r="E130" s="330" t="s">
        <v>8824</v>
      </c>
      <c r="F130" s="331" t="s">
        <v>8868</v>
      </c>
      <c r="G130" s="332"/>
      <c r="H130" s="334"/>
      <c r="I130" s="333"/>
      <c r="J130" s="333"/>
      <c r="K130" s="333"/>
      <c r="L130" s="333"/>
      <c r="M130" s="137">
        <v>53.760436363636373</v>
      </c>
      <c r="N130" s="53"/>
    </row>
    <row r="131" spans="1:14" ht="11.25" customHeight="1">
      <c r="A131" s="215"/>
      <c r="B131" s="216"/>
      <c r="D131" s="336" t="s">
        <v>8823</v>
      </c>
      <c r="E131" s="330" t="s">
        <v>8824</v>
      </c>
      <c r="F131" s="331" t="s">
        <v>8825</v>
      </c>
      <c r="G131" s="332"/>
      <c r="H131" s="334"/>
      <c r="I131" s="333"/>
      <c r="J131" s="333"/>
      <c r="K131" s="333"/>
      <c r="L131" s="333"/>
      <c r="M131" s="137">
        <v>66.396436363636354</v>
      </c>
      <c r="N131" s="53"/>
    </row>
    <row r="132" spans="1:14" ht="11.25" customHeight="1">
      <c r="A132" s="215"/>
      <c r="B132" s="216"/>
      <c r="D132" s="330" t="s">
        <v>8847</v>
      </c>
      <c r="E132" s="330" t="s">
        <v>8824</v>
      </c>
      <c r="F132" s="330" t="s">
        <v>10632</v>
      </c>
      <c r="G132" s="337"/>
      <c r="H132" s="334"/>
      <c r="I132" s="334"/>
      <c r="J132" s="334"/>
      <c r="K132" s="333"/>
      <c r="L132" s="333"/>
      <c r="M132" s="137">
        <v>17.001163636363636</v>
      </c>
      <c r="N132" s="53"/>
    </row>
    <row r="133" spans="1:14" ht="11.25" customHeight="1">
      <c r="A133" s="215"/>
      <c r="B133" s="216"/>
      <c r="D133" s="330" t="s">
        <v>8869</v>
      </c>
      <c r="E133" s="330" t="s">
        <v>8824</v>
      </c>
      <c r="F133" s="357" t="s">
        <v>8870</v>
      </c>
      <c r="G133" s="337"/>
      <c r="H133" s="334" t="s">
        <v>9220</v>
      </c>
      <c r="I133" s="333"/>
      <c r="J133" s="333"/>
      <c r="K133" s="333" t="s">
        <v>8818</v>
      </c>
      <c r="L133" s="333"/>
      <c r="M133" s="480">
        <v>43.651636363636371</v>
      </c>
      <c r="N133" s="53"/>
    </row>
    <row r="134" spans="1:14" ht="11.25" customHeight="1" thickBot="1">
      <c r="A134" s="215"/>
      <c r="B134" s="216"/>
      <c r="D134" s="338"/>
      <c r="E134" s="338"/>
      <c r="F134" s="338"/>
      <c r="G134" s="339"/>
      <c r="H134" s="338"/>
      <c r="I134" s="338"/>
      <c r="J134" s="338"/>
      <c r="K134" s="338"/>
      <c r="L134" s="340"/>
      <c r="M134" s="486"/>
      <c r="N134" s="53"/>
    </row>
    <row r="135" spans="1:14" ht="11.25" customHeight="1">
      <c r="A135" s="215"/>
      <c r="B135" s="216"/>
      <c r="D135" s="341"/>
      <c r="E135" s="341"/>
      <c r="F135" s="341"/>
      <c r="G135" s="342"/>
      <c r="H135" s="341"/>
      <c r="I135" s="341"/>
      <c r="J135" s="341"/>
      <c r="K135" s="341"/>
      <c r="L135" s="343"/>
      <c r="M135" s="137"/>
      <c r="N135" s="53"/>
    </row>
    <row r="136" spans="1:14" ht="11.25" customHeight="1">
      <c r="A136" s="215"/>
      <c r="B136" s="216"/>
      <c r="C136" s="46" t="s">
        <v>12036</v>
      </c>
      <c r="D136" s="336" t="s">
        <v>8871</v>
      </c>
      <c r="E136" s="336" t="s">
        <v>8872</v>
      </c>
      <c r="F136" s="331" t="s">
        <v>9120</v>
      </c>
      <c r="G136" s="332">
        <v>240</v>
      </c>
      <c r="H136" s="358">
        <v>36950</v>
      </c>
      <c r="I136" s="344">
        <f>H136*0.942</f>
        <v>34806.9</v>
      </c>
      <c r="J136" s="333" t="s">
        <v>8817</v>
      </c>
      <c r="K136" s="333" t="s">
        <v>8818</v>
      </c>
      <c r="L136" s="333" t="s">
        <v>9226</v>
      </c>
      <c r="M136" s="137">
        <v>654.08530909090928</v>
      </c>
      <c r="N136" s="53"/>
    </row>
    <row r="137" spans="1:14" ht="11.25" customHeight="1">
      <c r="A137" s="215"/>
      <c r="B137" s="216"/>
      <c r="C137" s="46" t="s">
        <v>12037</v>
      </c>
      <c r="D137" s="336" t="s">
        <v>8873</v>
      </c>
      <c r="E137" s="336" t="s">
        <v>8872</v>
      </c>
      <c r="F137" s="331" t="s">
        <v>9131</v>
      </c>
      <c r="G137" s="332">
        <v>480</v>
      </c>
      <c r="H137" s="359">
        <v>73900</v>
      </c>
      <c r="I137" s="344">
        <f>H137*0.942</f>
        <v>69613.8</v>
      </c>
      <c r="J137" s="333" t="s">
        <v>8817</v>
      </c>
      <c r="K137" s="333" t="s">
        <v>8818</v>
      </c>
      <c r="L137" s="333" t="s">
        <v>9226</v>
      </c>
      <c r="M137" s="137">
        <v>1299.4402909090909</v>
      </c>
      <c r="N137" s="53"/>
    </row>
    <row r="138" spans="1:14" ht="11.25" customHeight="1">
      <c r="A138" s="215"/>
      <c r="B138" s="216"/>
      <c r="C138" s="46" t="s">
        <v>12038</v>
      </c>
      <c r="D138" s="336" t="s">
        <v>8874</v>
      </c>
      <c r="E138" s="336" t="s">
        <v>8872</v>
      </c>
      <c r="F138" s="331" t="s">
        <v>9132</v>
      </c>
      <c r="G138" s="332">
        <v>720</v>
      </c>
      <c r="H138" s="358">
        <v>110850</v>
      </c>
      <c r="I138" s="344">
        <f>H138*0.942</f>
        <v>104420.7</v>
      </c>
      <c r="J138" s="333" t="s">
        <v>8817</v>
      </c>
      <c r="K138" s="333" t="s">
        <v>8818</v>
      </c>
      <c r="L138" s="333" t="s">
        <v>9226</v>
      </c>
      <c r="M138" s="137">
        <v>2024.2872</v>
      </c>
      <c r="N138" s="53"/>
    </row>
    <row r="139" spans="1:14" ht="11.25" customHeight="1">
      <c r="A139" s="215"/>
      <c r="B139" s="216"/>
      <c r="C139" s="46" t="s">
        <v>12039</v>
      </c>
      <c r="D139" s="336" t="s">
        <v>8875</v>
      </c>
      <c r="E139" s="336" t="s">
        <v>8872</v>
      </c>
      <c r="F139" s="331" t="s">
        <v>9133</v>
      </c>
      <c r="G139" s="332">
        <v>960</v>
      </c>
      <c r="H139" s="358">
        <v>147800</v>
      </c>
      <c r="I139" s="344">
        <f>H139*0.942</f>
        <v>139227.6</v>
      </c>
      <c r="J139" s="333" t="s">
        <v>8817</v>
      </c>
      <c r="K139" s="333" t="s">
        <v>8818</v>
      </c>
      <c r="L139" s="333" t="s">
        <v>9226</v>
      </c>
      <c r="M139" s="137">
        <v>2695.8331636363641</v>
      </c>
      <c r="N139" s="53"/>
    </row>
    <row r="140" spans="1:14" ht="11.25" customHeight="1">
      <c r="A140" s="215"/>
      <c r="B140" s="216"/>
      <c r="D140" s="356"/>
      <c r="E140" s="356"/>
      <c r="F140" s="356"/>
      <c r="G140" s="332"/>
      <c r="H140" s="360"/>
      <c r="I140" s="333"/>
      <c r="J140" s="356"/>
      <c r="K140" s="356"/>
      <c r="L140" s="334"/>
      <c r="M140" s="137"/>
      <c r="N140" s="53"/>
    </row>
    <row r="141" spans="1:14" s="59" customFormat="1" ht="11.25" customHeight="1">
      <c r="A141" s="215"/>
      <c r="B141" s="216"/>
      <c r="C141" s="46"/>
      <c r="D141" s="336" t="s">
        <v>8876</v>
      </c>
      <c r="E141" s="336" t="s">
        <v>8877</v>
      </c>
      <c r="F141" s="331" t="s">
        <v>9120</v>
      </c>
      <c r="G141" s="332">
        <v>240</v>
      </c>
      <c r="H141" s="358">
        <v>36950</v>
      </c>
      <c r="I141" s="344">
        <f>H141*0.944</f>
        <v>34880.799999999996</v>
      </c>
      <c r="J141" s="333" t="s">
        <v>8817</v>
      </c>
      <c r="K141" s="333" t="s">
        <v>8818</v>
      </c>
      <c r="L141" s="333" t="s">
        <v>9226</v>
      </c>
      <c r="M141" s="137">
        <v>654.08530909090928</v>
      </c>
      <c r="N141" s="60"/>
    </row>
    <row r="142" spans="1:14" ht="11.25" customHeight="1">
      <c r="A142" s="215"/>
      <c r="B142" s="216"/>
      <c r="D142" s="336" t="s">
        <v>8878</v>
      </c>
      <c r="E142" s="336" t="s">
        <v>9078</v>
      </c>
      <c r="F142" s="331" t="s">
        <v>9131</v>
      </c>
      <c r="G142" s="332">
        <v>480</v>
      </c>
      <c r="H142" s="359">
        <v>73900</v>
      </c>
      <c r="I142" s="344">
        <f>H142*0.944</f>
        <v>69761.599999999991</v>
      </c>
      <c r="J142" s="333" t="s">
        <v>8817</v>
      </c>
      <c r="K142" s="333" t="s">
        <v>8818</v>
      </c>
      <c r="L142" s="333" t="s">
        <v>9226</v>
      </c>
      <c r="M142" s="137">
        <v>1299.4402909090909</v>
      </c>
      <c r="N142" s="53"/>
    </row>
    <row r="143" spans="1:14" ht="11.25" customHeight="1">
      <c r="A143" s="215"/>
      <c r="B143" s="216"/>
      <c r="D143" s="336" t="s">
        <v>8879</v>
      </c>
      <c r="E143" s="336" t="s">
        <v>9078</v>
      </c>
      <c r="F143" s="331" t="s">
        <v>9132</v>
      </c>
      <c r="G143" s="332">
        <v>720</v>
      </c>
      <c r="H143" s="358">
        <v>110850</v>
      </c>
      <c r="I143" s="344">
        <f>H143*0.944</f>
        <v>104642.4</v>
      </c>
      <c r="J143" s="333" t="s">
        <v>8817</v>
      </c>
      <c r="K143" s="333" t="s">
        <v>8818</v>
      </c>
      <c r="L143" s="333" t="s">
        <v>9226</v>
      </c>
      <c r="M143" s="137">
        <v>2024.2872</v>
      </c>
      <c r="N143" s="53"/>
    </row>
    <row r="144" spans="1:14" ht="11.25" customHeight="1">
      <c r="A144" s="215"/>
      <c r="B144" s="216"/>
      <c r="D144" s="336" t="s">
        <v>8880</v>
      </c>
      <c r="E144" s="336" t="s">
        <v>9078</v>
      </c>
      <c r="F144" s="331" t="s">
        <v>9133</v>
      </c>
      <c r="G144" s="332">
        <v>960</v>
      </c>
      <c r="H144" s="358">
        <v>147800</v>
      </c>
      <c r="I144" s="344">
        <f>H144*0.944</f>
        <v>139523.19999999998</v>
      </c>
      <c r="J144" s="333" t="s">
        <v>8817</v>
      </c>
      <c r="K144" s="333" t="s">
        <v>8818</v>
      </c>
      <c r="L144" s="333" t="s">
        <v>9226</v>
      </c>
      <c r="M144" s="137">
        <v>2695.8331636363641</v>
      </c>
      <c r="N144" s="53"/>
    </row>
    <row r="145" spans="1:14" ht="11.25" customHeight="1">
      <c r="A145" s="215"/>
      <c r="B145" s="216"/>
      <c r="D145" s="336"/>
      <c r="E145" s="336"/>
      <c r="F145" s="331"/>
      <c r="G145" s="332"/>
      <c r="H145" s="349"/>
      <c r="I145" s="333"/>
      <c r="J145" s="333"/>
      <c r="K145" s="333"/>
      <c r="L145" s="333"/>
      <c r="M145" s="137"/>
      <c r="N145" s="53"/>
    </row>
    <row r="146" spans="1:14" ht="11.25" customHeight="1">
      <c r="A146" s="215"/>
      <c r="B146" s="216"/>
      <c r="D146" s="336" t="s">
        <v>8881</v>
      </c>
      <c r="E146" s="336" t="s">
        <v>9079</v>
      </c>
      <c r="F146" s="331" t="s">
        <v>9120</v>
      </c>
      <c r="G146" s="332">
        <v>240</v>
      </c>
      <c r="H146" s="358">
        <v>36950</v>
      </c>
      <c r="I146" s="344">
        <f>H146*0.939</f>
        <v>34696.049999999996</v>
      </c>
      <c r="J146" s="333" t="s">
        <v>8817</v>
      </c>
      <c r="K146" s="333" t="s">
        <v>8818</v>
      </c>
      <c r="L146" s="333" t="s">
        <v>9226</v>
      </c>
      <c r="M146" s="137">
        <v>654.08530909090928</v>
      </c>
      <c r="N146" s="53"/>
    </row>
    <row r="147" spans="1:14" ht="11.25" customHeight="1">
      <c r="A147" s="215"/>
      <c r="B147" s="216"/>
      <c r="D147" s="336" t="s">
        <v>8915</v>
      </c>
      <c r="E147" s="336" t="s">
        <v>9079</v>
      </c>
      <c r="F147" s="331" t="s">
        <v>9131</v>
      </c>
      <c r="G147" s="332">
        <v>480</v>
      </c>
      <c r="H147" s="359">
        <v>73900</v>
      </c>
      <c r="I147" s="344">
        <f>H147*0.939</f>
        <v>69392.099999999991</v>
      </c>
      <c r="J147" s="333" t="s">
        <v>8817</v>
      </c>
      <c r="K147" s="333" t="s">
        <v>8818</v>
      </c>
      <c r="L147" s="333" t="s">
        <v>9226</v>
      </c>
      <c r="M147" s="137">
        <v>1299.4402909090909</v>
      </c>
      <c r="N147" s="53"/>
    </row>
    <row r="148" spans="1:14" ht="11.25" customHeight="1">
      <c r="A148" s="215"/>
      <c r="B148" s="216"/>
      <c r="D148" s="336" t="s">
        <v>8916</v>
      </c>
      <c r="E148" s="336" t="s">
        <v>9079</v>
      </c>
      <c r="F148" s="331" t="s">
        <v>9132</v>
      </c>
      <c r="G148" s="332">
        <v>720</v>
      </c>
      <c r="H148" s="358">
        <v>110850</v>
      </c>
      <c r="I148" s="344">
        <f>H148*0.939</f>
        <v>104088.15</v>
      </c>
      <c r="J148" s="333" t="s">
        <v>8817</v>
      </c>
      <c r="K148" s="333" t="s">
        <v>8818</v>
      </c>
      <c r="L148" s="333" t="s">
        <v>9226</v>
      </c>
      <c r="M148" s="137">
        <v>2024.2872</v>
      </c>
      <c r="N148" s="53"/>
    </row>
    <row r="149" spans="1:14" ht="11.25" customHeight="1">
      <c r="A149" s="215"/>
      <c r="B149" s="216"/>
      <c r="D149" s="336" t="s">
        <v>8917</v>
      </c>
      <c r="E149" s="336" t="s">
        <v>9079</v>
      </c>
      <c r="F149" s="331" t="s">
        <v>9133</v>
      </c>
      <c r="G149" s="332">
        <v>960</v>
      </c>
      <c r="H149" s="358">
        <v>147800</v>
      </c>
      <c r="I149" s="344">
        <f>H149*0.939</f>
        <v>138784.19999999998</v>
      </c>
      <c r="J149" s="333" t="s">
        <v>8817</v>
      </c>
      <c r="K149" s="333" t="s">
        <v>8818</v>
      </c>
      <c r="L149" s="333" t="s">
        <v>9226</v>
      </c>
      <c r="M149" s="137">
        <v>2695.8331636363641</v>
      </c>
      <c r="N149" s="53"/>
    </row>
    <row r="150" spans="1:14" ht="11.25" customHeight="1">
      <c r="A150" s="215"/>
      <c r="B150" s="216"/>
      <c r="D150" s="336"/>
      <c r="E150" s="336"/>
      <c r="F150" s="331"/>
      <c r="G150" s="332"/>
      <c r="H150" s="349"/>
      <c r="I150" s="333"/>
      <c r="J150" s="333"/>
      <c r="K150" s="333"/>
      <c r="L150" s="333"/>
      <c r="M150" s="137"/>
      <c r="N150" s="53"/>
    </row>
    <row r="151" spans="1:14" ht="11.25" customHeight="1" thickBot="1">
      <c r="A151" s="215"/>
      <c r="B151" s="216"/>
      <c r="D151" s="336" t="s">
        <v>8918</v>
      </c>
      <c r="E151" s="336" t="s">
        <v>9080</v>
      </c>
      <c r="F151" s="331" t="s">
        <v>9120</v>
      </c>
      <c r="G151" s="332">
        <v>240</v>
      </c>
      <c r="H151" s="358">
        <v>36950</v>
      </c>
      <c r="I151" s="344">
        <f>H151*0.899</f>
        <v>33218.050000000003</v>
      </c>
      <c r="J151" s="333" t="s">
        <v>8817</v>
      </c>
      <c r="K151" s="333" t="s">
        <v>8818</v>
      </c>
      <c r="L151" s="333" t="s">
        <v>9226</v>
      </c>
      <c r="M151" s="138">
        <v>654.08530909090928</v>
      </c>
      <c r="N151" s="53"/>
    </row>
    <row r="152" spans="1:14" ht="11.25" customHeight="1">
      <c r="A152" s="215"/>
      <c r="B152" s="216"/>
      <c r="D152" s="336" t="s">
        <v>8919</v>
      </c>
      <c r="E152" s="336" t="s">
        <v>9080</v>
      </c>
      <c r="F152" s="331" t="s">
        <v>9131</v>
      </c>
      <c r="G152" s="332">
        <v>480</v>
      </c>
      <c r="H152" s="359">
        <v>73900</v>
      </c>
      <c r="I152" s="344">
        <f>H152*0.899</f>
        <v>66436.100000000006</v>
      </c>
      <c r="J152" s="333" t="s">
        <v>8817</v>
      </c>
      <c r="K152" s="333" t="s">
        <v>8818</v>
      </c>
      <c r="L152" s="333" t="s">
        <v>9226</v>
      </c>
      <c r="M152" s="136">
        <v>1299.4402909090909</v>
      </c>
      <c r="N152" s="53"/>
    </row>
    <row r="153" spans="1:14" ht="11.25" customHeight="1">
      <c r="A153" s="215"/>
      <c r="B153" s="216"/>
      <c r="D153" s="336" t="s">
        <v>8920</v>
      </c>
      <c r="E153" s="336" t="s">
        <v>9080</v>
      </c>
      <c r="F153" s="331" t="s">
        <v>9132</v>
      </c>
      <c r="G153" s="332">
        <v>720</v>
      </c>
      <c r="H153" s="358">
        <v>110850</v>
      </c>
      <c r="I153" s="344">
        <f>H153*0.899</f>
        <v>99654.150000000009</v>
      </c>
      <c r="J153" s="333" t="s">
        <v>8817</v>
      </c>
      <c r="K153" s="333" t="s">
        <v>8818</v>
      </c>
      <c r="L153" s="333" t="s">
        <v>9226</v>
      </c>
      <c r="M153" s="137">
        <v>2024.2872</v>
      </c>
      <c r="N153" s="53"/>
    </row>
    <row r="154" spans="1:14" ht="11.25" customHeight="1">
      <c r="A154" s="215"/>
      <c r="B154" s="216"/>
      <c r="D154" s="336" t="s">
        <v>8921</v>
      </c>
      <c r="E154" s="336" t="s">
        <v>9080</v>
      </c>
      <c r="F154" s="331" t="s">
        <v>9133</v>
      </c>
      <c r="G154" s="332">
        <v>960</v>
      </c>
      <c r="H154" s="358">
        <v>147800</v>
      </c>
      <c r="I154" s="344">
        <f>H154*0.899</f>
        <v>132872.20000000001</v>
      </c>
      <c r="J154" s="333" t="s">
        <v>8817</v>
      </c>
      <c r="K154" s="333" t="s">
        <v>8818</v>
      </c>
      <c r="L154" s="333" t="s">
        <v>9226</v>
      </c>
      <c r="M154" s="137">
        <v>2695.8331636363641</v>
      </c>
      <c r="N154" s="53"/>
    </row>
    <row r="155" spans="1:14" ht="11.25" customHeight="1">
      <c r="A155" s="215"/>
      <c r="B155" s="216"/>
      <c r="D155" s="336"/>
      <c r="E155" s="336"/>
      <c r="F155" s="331"/>
      <c r="G155" s="332"/>
      <c r="H155" s="333"/>
      <c r="I155" s="333"/>
      <c r="J155" s="333"/>
      <c r="K155" s="333"/>
      <c r="L155" s="333"/>
      <c r="M155" s="137"/>
      <c r="N155" s="53"/>
    </row>
    <row r="156" spans="1:14" ht="11.25" customHeight="1">
      <c r="A156" s="215"/>
      <c r="B156" s="216"/>
      <c r="D156" s="336" t="s">
        <v>8922</v>
      </c>
      <c r="E156" s="336" t="s">
        <v>8824</v>
      </c>
      <c r="F156" s="330" t="s">
        <v>8923</v>
      </c>
      <c r="G156" s="332"/>
      <c r="H156" s="333"/>
      <c r="I156" s="333"/>
      <c r="J156" s="333"/>
      <c r="K156" s="333"/>
      <c r="L156" s="333"/>
      <c r="M156" s="137">
        <v>53.071200000000012</v>
      </c>
      <c r="N156" s="53"/>
    </row>
    <row r="157" spans="1:14" ht="11.25" customHeight="1">
      <c r="A157" s="215"/>
      <c r="B157" s="216"/>
      <c r="D157" s="336" t="s">
        <v>8924</v>
      </c>
      <c r="E157" s="336" t="s">
        <v>8824</v>
      </c>
      <c r="F157" s="330" t="s">
        <v>8925</v>
      </c>
      <c r="G157" s="332"/>
      <c r="H157" s="333"/>
      <c r="I157" s="333"/>
      <c r="J157" s="333"/>
      <c r="K157" s="333"/>
      <c r="L157" s="333"/>
      <c r="M157" s="137">
        <v>106.14240000000002</v>
      </c>
      <c r="N157" s="53"/>
    </row>
    <row r="158" spans="1:14" ht="11.25" customHeight="1">
      <c r="A158" s="215"/>
      <c r="B158" s="216"/>
      <c r="D158" s="336" t="s">
        <v>8926</v>
      </c>
      <c r="E158" s="336" t="s">
        <v>8824</v>
      </c>
      <c r="F158" s="330" t="s">
        <v>8927</v>
      </c>
      <c r="G158" s="332"/>
      <c r="H158" s="333"/>
      <c r="I158" s="333"/>
      <c r="J158" s="333"/>
      <c r="K158" s="333"/>
      <c r="L158" s="333"/>
      <c r="M158" s="137">
        <v>158.98385454545456</v>
      </c>
      <c r="N158" s="53"/>
    </row>
    <row r="159" spans="1:14" ht="11.25" customHeight="1">
      <c r="A159" s="215"/>
      <c r="B159" s="216"/>
      <c r="D159" s="336" t="s">
        <v>8928</v>
      </c>
      <c r="E159" s="336" t="s">
        <v>8824</v>
      </c>
      <c r="F159" s="330" t="s">
        <v>8882</v>
      </c>
      <c r="G159" s="332"/>
      <c r="H159" s="333"/>
      <c r="I159" s="333"/>
      <c r="J159" s="333"/>
      <c r="K159" s="333"/>
      <c r="L159" s="333"/>
      <c r="M159" s="137">
        <v>212.05505454545454</v>
      </c>
      <c r="N159" s="53"/>
    </row>
    <row r="160" spans="1:14" ht="11.25" customHeight="1">
      <c r="A160" s="215"/>
      <c r="B160" s="216"/>
      <c r="D160" s="336"/>
      <c r="E160" s="336"/>
      <c r="F160" s="330"/>
      <c r="G160" s="332"/>
      <c r="H160" s="333"/>
      <c r="I160" s="333"/>
      <c r="J160" s="333"/>
      <c r="K160" s="333"/>
      <c r="L160" s="333"/>
      <c r="M160" s="137"/>
      <c r="N160" s="53"/>
    </row>
    <row r="161" spans="1:14" ht="11.25" customHeight="1">
      <c r="A161" s="215"/>
      <c r="B161" s="216"/>
      <c r="D161" s="336" t="s">
        <v>8883</v>
      </c>
      <c r="E161" s="336" t="s">
        <v>8824</v>
      </c>
      <c r="F161" s="330" t="s">
        <v>8884</v>
      </c>
      <c r="G161" s="332"/>
      <c r="H161" s="333"/>
      <c r="I161" s="333"/>
      <c r="J161" s="333"/>
      <c r="K161" s="333"/>
      <c r="L161" s="333"/>
      <c r="M161" s="137">
        <v>29.177672727272729</v>
      </c>
      <c r="N161" s="53"/>
    </row>
    <row r="162" spans="1:14" ht="11.25" customHeight="1">
      <c r="A162" s="215"/>
      <c r="B162" s="216"/>
      <c r="D162" s="336" t="s">
        <v>8883</v>
      </c>
      <c r="E162" s="336" t="s">
        <v>8824</v>
      </c>
      <c r="F162" s="330" t="s">
        <v>8885</v>
      </c>
      <c r="G162" s="332"/>
      <c r="H162" s="333"/>
      <c r="I162" s="333"/>
      <c r="J162" s="333"/>
      <c r="K162" s="333"/>
      <c r="L162" s="333"/>
      <c r="M162" s="137">
        <v>58.125600000000006</v>
      </c>
      <c r="N162" s="53"/>
    </row>
    <row r="163" spans="1:14" ht="11.25" customHeight="1">
      <c r="A163" s="215"/>
      <c r="B163" s="216"/>
      <c r="D163" s="336" t="s">
        <v>8883</v>
      </c>
      <c r="E163" s="336" t="s">
        <v>8824</v>
      </c>
      <c r="F163" s="330" t="s">
        <v>8886</v>
      </c>
      <c r="G163" s="332"/>
      <c r="H163" s="333"/>
      <c r="I163" s="333"/>
      <c r="J163" s="333"/>
      <c r="K163" s="333"/>
      <c r="L163" s="333"/>
      <c r="M163" s="137">
        <v>87.303272727272741</v>
      </c>
      <c r="N163" s="53"/>
    </row>
    <row r="164" spans="1:14" ht="11.25" customHeight="1">
      <c r="A164" s="215"/>
      <c r="B164" s="216"/>
      <c r="D164" s="336" t="s">
        <v>8883</v>
      </c>
      <c r="E164" s="336" t="s">
        <v>8824</v>
      </c>
      <c r="F164" s="330" t="s">
        <v>8887</v>
      </c>
      <c r="G164" s="332"/>
      <c r="H164" s="333"/>
      <c r="I164" s="333"/>
      <c r="J164" s="333"/>
      <c r="K164" s="333"/>
      <c r="L164" s="333"/>
      <c r="M164" s="137">
        <v>116.25120000000001</v>
      </c>
      <c r="N164" s="53"/>
    </row>
    <row r="165" spans="1:14" ht="11.25" customHeight="1">
      <c r="A165" s="215"/>
      <c r="B165" s="216"/>
      <c r="D165" s="336"/>
      <c r="E165" s="336"/>
      <c r="F165" s="330"/>
      <c r="G165" s="332"/>
      <c r="H165" s="333"/>
      <c r="I165" s="333"/>
      <c r="J165" s="333"/>
      <c r="K165" s="333"/>
      <c r="L165" s="333"/>
      <c r="M165" s="137"/>
      <c r="N165" s="53"/>
    </row>
    <row r="166" spans="1:14" ht="11.25" customHeight="1">
      <c r="A166" s="215"/>
      <c r="B166" s="216"/>
      <c r="D166" s="336" t="s">
        <v>8888</v>
      </c>
      <c r="E166" s="336" t="s">
        <v>8824</v>
      </c>
      <c r="F166" s="330" t="s">
        <v>8889</v>
      </c>
      <c r="G166" s="332"/>
      <c r="H166" s="333"/>
      <c r="I166" s="333"/>
      <c r="J166" s="333"/>
      <c r="K166" s="333"/>
      <c r="L166" s="333"/>
      <c r="M166" s="137">
        <v>58.125600000000006</v>
      </c>
      <c r="N166" s="53"/>
    </row>
    <row r="167" spans="1:14" ht="11.25" customHeight="1">
      <c r="A167" s="215"/>
      <c r="B167" s="216"/>
      <c r="D167" s="336" t="s">
        <v>8888</v>
      </c>
      <c r="E167" s="336" t="s">
        <v>8824</v>
      </c>
      <c r="F167" s="330" t="s">
        <v>8890</v>
      </c>
      <c r="G167" s="332"/>
      <c r="H167" s="333"/>
      <c r="I167" s="333"/>
      <c r="J167" s="333"/>
      <c r="K167" s="333"/>
      <c r="L167" s="333"/>
      <c r="M167" s="137">
        <v>116.25120000000001</v>
      </c>
      <c r="N167" s="53"/>
    </row>
    <row r="168" spans="1:14" ht="11.25" customHeight="1">
      <c r="A168" s="215"/>
      <c r="B168" s="216"/>
      <c r="D168" s="336" t="s">
        <v>8888</v>
      </c>
      <c r="E168" s="336" t="s">
        <v>8824</v>
      </c>
      <c r="F168" s="330" t="s">
        <v>8891</v>
      </c>
      <c r="G168" s="332"/>
      <c r="H168" s="333"/>
      <c r="I168" s="333"/>
      <c r="J168" s="333"/>
      <c r="K168" s="333"/>
      <c r="L168" s="333"/>
      <c r="M168" s="137">
        <v>174.3768</v>
      </c>
      <c r="N168" s="53"/>
    </row>
    <row r="169" spans="1:14" ht="11.25" customHeight="1">
      <c r="A169" s="215"/>
      <c r="B169" s="216"/>
      <c r="D169" s="336" t="s">
        <v>8888</v>
      </c>
      <c r="E169" s="336" t="s">
        <v>8824</v>
      </c>
      <c r="F169" s="330" t="s">
        <v>8892</v>
      </c>
      <c r="G169" s="332"/>
      <c r="H169" s="333"/>
      <c r="I169" s="333"/>
      <c r="J169" s="333"/>
      <c r="K169" s="333"/>
      <c r="L169" s="333"/>
      <c r="M169" s="137">
        <v>232.50240000000002</v>
      </c>
      <c r="N169" s="53"/>
    </row>
    <row r="170" spans="1:14" ht="11.25" customHeight="1">
      <c r="A170" s="215"/>
      <c r="B170" s="216"/>
      <c r="D170" s="336"/>
      <c r="E170" s="336"/>
      <c r="F170" s="330"/>
      <c r="G170" s="332"/>
      <c r="H170" s="333"/>
      <c r="I170" s="333"/>
      <c r="J170" s="333"/>
      <c r="K170" s="333"/>
      <c r="L170" s="333"/>
      <c r="M170" s="137"/>
      <c r="N170" s="53"/>
    </row>
    <row r="171" spans="1:14" ht="11.25" customHeight="1">
      <c r="A171" s="215"/>
      <c r="B171" s="216"/>
      <c r="D171" s="336" t="s">
        <v>8893</v>
      </c>
      <c r="E171" s="336" t="s">
        <v>8824</v>
      </c>
      <c r="F171" s="330" t="s">
        <v>8894</v>
      </c>
      <c r="G171" s="332"/>
      <c r="H171" s="333"/>
      <c r="I171" s="333"/>
      <c r="J171" s="333"/>
      <c r="K171" s="333"/>
      <c r="L171" s="333"/>
      <c r="M171" s="137">
        <v>4.8246545454545462</v>
      </c>
      <c r="N171" s="53"/>
    </row>
    <row r="172" spans="1:14" ht="11.25" customHeight="1">
      <c r="A172" s="215"/>
      <c r="B172" s="216"/>
      <c r="D172" s="351" t="s">
        <v>8946</v>
      </c>
      <c r="E172" s="330" t="s">
        <v>8824</v>
      </c>
      <c r="F172" s="330" t="s">
        <v>10667</v>
      </c>
      <c r="G172" s="332"/>
      <c r="H172" s="333"/>
      <c r="I172" s="333"/>
      <c r="J172" s="333"/>
      <c r="K172" s="333"/>
      <c r="L172" s="333"/>
      <c r="M172" s="137">
        <v>22.744800000000001</v>
      </c>
      <c r="N172" s="53"/>
    </row>
    <row r="173" spans="1:14" ht="11.25" customHeight="1" thickBot="1">
      <c r="A173" s="215"/>
      <c r="B173" s="216"/>
      <c r="D173" s="330"/>
      <c r="E173" s="330"/>
      <c r="F173" s="361"/>
      <c r="G173" s="335"/>
      <c r="H173" s="333"/>
      <c r="I173" s="333"/>
      <c r="J173" s="333"/>
      <c r="K173" s="333"/>
      <c r="L173" s="333"/>
      <c r="M173" s="482"/>
      <c r="N173" s="53"/>
    </row>
    <row r="174" spans="1:14" ht="11.25" customHeight="1">
      <c r="A174" s="228"/>
      <c r="B174" s="229"/>
      <c r="D174" s="362"/>
      <c r="E174" s="362"/>
      <c r="F174" s="362"/>
      <c r="G174" s="363"/>
      <c r="H174" s="364"/>
      <c r="I174" s="364"/>
      <c r="J174" s="364"/>
      <c r="K174" s="364"/>
      <c r="L174" s="354"/>
      <c r="M174" s="137"/>
      <c r="N174" s="53"/>
    </row>
    <row r="175" spans="1:14" ht="11.25" customHeight="1">
      <c r="A175" s="228"/>
      <c r="B175" s="231"/>
      <c r="C175" s="46" t="s">
        <v>12041</v>
      </c>
      <c r="D175" s="336" t="s">
        <v>10668</v>
      </c>
      <c r="E175" s="336" t="s">
        <v>10669</v>
      </c>
      <c r="F175" s="330" t="s">
        <v>10670</v>
      </c>
      <c r="G175" s="337">
        <v>37</v>
      </c>
      <c r="H175" s="333">
        <v>6505</v>
      </c>
      <c r="I175" s="344">
        <f>H175*0.9</f>
        <v>5854.5</v>
      </c>
      <c r="J175" s="333" t="s">
        <v>8817</v>
      </c>
      <c r="K175" s="333" t="s">
        <v>8818</v>
      </c>
      <c r="L175" s="333"/>
      <c r="M175" s="137">
        <v>200.56778181818183</v>
      </c>
      <c r="N175" s="53"/>
    </row>
    <row r="176" spans="1:14" ht="11.25" customHeight="1">
      <c r="A176" s="228"/>
      <c r="B176" s="231"/>
      <c r="C176" s="46" t="s">
        <v>12042</v>
      </c>
      <c r="D176" s="336" t="s">
        <v>10671</v>
      </c>
      <c r="E176" s="336" t="s">
        <v>10669</v>
      </c>
      <c r="F176" s="330" t="s">
        <v>10670</v>
      </c>
      <c r="G176" s="337">
        <v>74</v>
      </c>
      <c r="H176" s="333">
        <v>11600</v>
      </c>
      <c r="I176" s="344">
        <f>H176*0.9</f>
        <v>10440</v>
      </c>
      <c r="J176" s="333" t="s">
        <v>8817</v>
      </c>
      <c r="K176" s="333" t="s">
        <v>8818</v>
      </c>
      <c r="L176" s="333"/>
      <c r="M176" s="137">
        <v>216.64996363636365</v>
      </c>
      <c r="N176" s="53"/>
    </row>
    <row r="177" spans="1:14" ht="11.25" customHeight="1">
      <c r="A177" s="228"/>
      <c r="B177" s="231"/>
      <c r="C177" s="46" t="s">
        <v>12043</v>
      </c>
      <c r="D177" s="336" t="s">
        <v>10672</v>
      </c>
      <c r="E177" s="336" t="s">
        <v>10669</v>
      </c>
      <c r="F177" s="330" t="s">
        <v>10673</v>
      </c>
      <c r="G177" s="337">
        <v>98</v>
      </c>
      <c r="H177" s="333">
        <v>16120</v>
      </c>
      <c r="I177" s="344">
        <f>H177*0.9</f>
        <v>14508</v>
      </c>
      <c r="J177" s="333" t="s">
        <v>8817</v>
      </c>
      <c r="K177" s="333" t="s">
        <v>8818</v>
      </c>
      <c r="L177" s="333"/>
      <c r="M177" s="137">
        <v>219.40690909090907</v>
      </c>
      <c r="N177" s="53"/>
    </row>
    <row r="178" spans="1:14" ht="11.25" customHeight="1">
      <c r="A178" s="228"/>
      <c r="B178" s="231"/>
      <c r="C178" s="46" t="s">
        <v>12040</v>
      </c>
      <c r="D178" s="336" t="s">
        <v>10674</v>
      </c>
      <c r="E178" s="336" t="s">
        <v>10669</v>
      </c>
      <c r="F178" s="330" t="s">
        <v>10673</v>
      </c>
      <c r="G178" s="337">
        <v>145</v>
      </c>
      <c r="H178" s="333">
        <v>23520</v>
      </c>
      <c r="I178" s="344">
        <f>H178*0.9</f>
        <v>21168</v>
      </c>
      <c r="J178" s="333" t="s">
        <v>8817</v>
      </c>
      <c r="K178" s="333" t="s">
        <v>8818</v>
      </c>
      <c r="L178" s="333"/>
      <c r="M178" s="137">
        <v>263.74778181818186</v>
      </c>
      <c r="N178" s="53"/>
    </row>
    <row r="179" spans="1:14" ht="11.25" customHeight="1">
      <c r="A179" s="228"/>
      <c r="B179" s="232"/>
      <c r="D179" s="331"/>
      <c r="E179" s="331"/>
      <c r="F179" s="331"/>
      <c r="G179" s="337"/>
      <c r="H179" s="333"/>
      <c r="I179" s="333"/>
      <c r="J179" s="333"/>
      <c r="K179" s="333"/>
      <c r="L179" s="333"/>
      <c r="M179" s="137"/>
      <c r="N179" s="53"/>
    </row>
    <row r="180" spans="1:14" ht="11.25" customHeight="1">
      <c r="A180" s="228"/>
      <c r="B180" s="232"/>
      <c r="C180" s="46" t="s">
        <v>12044</v>
      </c>
      <c r="D180" s="336" t="s">
        <v>10675</v>
      </c>
      <c r="E180" s="336" t="s">
        <v>10676</v>
      </c>
      <c r="F180" s="330" t="s">
        <v>10677</v>
      </c>
      <c r="G180" s="337">
        <v>87.5</v>
      </c>
      <c r="H180" s="333">
        <v>15360</v>
      </c>
      <c r="I180" s="344">
        <f>H180*0.938</f>
        <v>14407.679999999998</v>
      </c>
      <c r="J180" s="333" t="s">
        <v>8817</v>
      </c>
      <c r="K180" s="333" t="s">
        <v>8818</v>
      </c>
      <c r="L180" s="333" t="s">
        <v>9226</v>
      </c>
      <c r="M180" s="137">
        <v>240.77323636363636</v>
      </c>
      <c r="N180" s="53"/>
    </row>
    <row r="181" spans="1:14" ht="11.25" customHeight="1">
      <c r="A181" s="228"/>
      <c r="B181" s="232"/>
      <c r="C181" s="46" t="s">
        <v>12045</v>
      </c>
      <c r="D181" s="336" t="s">
        <v>10678</v>
      </c>
      <c r="E181" s="336" t="s">
        <v>10676</v>
      </c>
      <c r="F181" s="330" t="s">
        <v>10677</v>
      </c>
      <c r="G181" s="337">
        <v>136</v>
      </c>
      <c r="H181" s="333">
        <v>22375</v>
      </c>
      <c r="I181" s="344">
        <f>H181*0.938</f>
        <v>20987.75</v>
      </c>
      <c r="J181" s="333" t="s">
        <v>8817</v>
      </c>
      <c r="K181" s="333" t="s">
        <v>8818</v>
      </c>
      <c r="L181" s="333" t="s">
        <v>9226</v>
      </c>
      <c r="M181" s="137">
        <v>240.77323636363636</v>
      </c>
      <c r="N181" s="53"/>
    </row>
    <row r="182" spans="1:14" ht="11.25" customHeight="1">
      <c r="A182" s="228"/>
      <c r="B182" s="232"/>
      <c r="C182" s="46" t="s">
        <v>12046</v>
      </c>
      <c r="D182" s="336" t="s">
        <v>10679</v>
      </c>
      <c r="E182" s="336" t="s">
        <v>10676</v>
      </c>
      <c r="F182" s="330" t="s">
        <v>10680</v>
      </c>
      <c r="G182" s="337">
        <v>177</v>
      </c>
      <c r="H182" s="333">
        <v>30820</v>
      </c>
      <c r="I182" s="344">
        <f>H182*0.938</f>
        <v>28909.16</v>
      </c>
      <c r="J182" s="333" t="s">
        <v>8817</v>
      </c>
      <c r="K182" s="333" t="s">
        <v>8818</v>
      </c>
      <c r="L182" s="333" t="s">
        <v>9226</v>
      </c>
      <c r="M182" s="137">
        <v>298.89883636363629</v>
      </c>
      <c r="N182" s="53"/>
    </row>
    <row r="183" spans="1:14" ht="11.25" customHeight="1">
      <c r="A183" s="228"/>
      <c r="B183" s="232"/>
      <c r="C183" s="46" t="s">
        <v>12047</v>
      </c>
      <c r="D183" s="336" t="s">
        <v>10681</v>
      </c>
      <c r="E183" s="336" t="s">
        <v>10676</v>
      </c>
      <c r="F183" s="330" t="s">
        <v>10680</v>
      </c>
      <c r="G183" s="337">
        <v>210</v>
      </c>
      <c r="H183" s="333">
        <v>33770</v>
      </c>
      <c r="I183" s="344">
        <f>H183*0.938</f>
        <v>31676.26</v>
      </c>
      <c r="J183" s="333" t="s">
        <v>8817</v>
      </c>
      <c r="K183" s="333" t="s">
        <v>8818</v>
      </c>
      <c r="L183" s="333" t="s">
        <v>9226</v>
      </c>
      <c r="M183" s="137">
        <v>352.1997818181818</v>
      </c>
      <c r="N183" s="53"/>
    </row>
    <row r="184" spans="1:14" ht="11.25" customHeight="1">
      <c r="A184" s="228"/>
      <c r="B184" s="232"/>
      <c r="D184" s="336"/>
      <c r="E184" s="336"/>
      <c r="F184" s="330"/>
      <c r="G184" s="337"/>
      <c r="H184" s="333"/>
      <c r="I184" s="344"/>
      <c r="J184" s="333"/>
      <c r="K184" s="333"/>
      <c r="L184" s="333" t="s">
        <v>9226</v>
      </c>
      <c r="M184" s="137"/>
      <c r="N184" s="53"/>
    </row>
    <row r="185" spans="1:14" ht="11.25" customHeight="1">
      <c r="A185" s="228"/>
      <c r="B185" s="232"/>
      <c r="C185" s="46" t="s">
        <v>12048</v>
      </c>
      <c r="D185" s="336" t="s">
        <v>10682</v>
      </c>
      <c r="E185" s="336" t="s">
        <v>10683</v>
      </c>
      <c r="F185" s="330" t="s">
        <v>10677</v>
      </c>
      <c r="G185" s="337">
        <v>87.5</v>
      </c>
      <c r="H185" s="333">
        <v>15360</v>
      </c>
      <c r="I185" s="344">
        <f>H185*0.941</f>
        <v>14453.759999999998</v>
      </c>
      <c r="J185" s="333" t="s">
        <v>8817</v>
      </c>
      <c r="K185" s="333" t="s">
        <v>8818</v>
      </c>
      <c r="L185" s="333" t="s">
        <v>9226</v>
      </c>
      <c r="M185" s="137">
        <v>240.77323636363636</v>
      </c>
      <c r="N185" s="53"/>
    </row>
    <row r="186" spans="1:14" ht="11.25" customHeight="1">
      <c r="A186" s="228"/>
      <c r="B186" s="232"/>
      <c r="C186" s="46" t="s">
        <v>12049</v>
      </c>
      <c r="D186" s="336" t="s">
        <v>10684</v>
      </c>
      <c r="E186" s="336" t="s">
        <v>10683</v>
      </c>
      <c r="F186" s="330" t="s">
        <v>10677</v>
      </c>
      <c r="G186" s="337">
        <v>136</v>
      </c>
      <c r="H186" s="333">
        <v>15360</v>
      </c>
      <c r="I186" s="344">
        <f>H186*0.941</f>
        <v>14453.759999999998</v>
      </c>
      <c r="J186" s="333" t="s">
        <v>8817</v>
      </c>
      <c r="K186" s="333" t="s">
        <v>8818</v>
      </c>
      <c r="L186" s="333" t="s">
        <v>9226</v>
      </c>
      <c r="M186" s="137">
        <v>240.77323636363636</v>
      </c>
      <c r="N186" s="53"/>
    </row>
    <row r="187" spans="1:14" ht="11.25" customHeight="1" thickBot="1">
      <c r="A187" s="228"/>
      <c r="B187" s="232"/>
      <c r="C187" s="46" t="s">
        <v>12050</v>
      </c>
      <c r="D187" s="336" t="s">
        <v>10685</v>
      </c>
      <c r="E187" s="336" t="s">
        <v>10683</v>
      </c>
      <c r="F187" s="330" t="s">
        <v>10680</v>
      </c>
      <c r="G187" s="337">
        <v>177</v>
      </c>
      <c r="H187" s="333">
        <v>30820</v>
      </c>
      <c r="I187" s="344">
        <f>H187*0.941</f>
        <v>29001.62</v>
      </c>
      <c r="J187" s="333" t="s">
        <v>8817</v>
      </c>
      <c r="K187" s="333" t="s">
        <v>8818</v>
      </c>
      <c r="L187" s="333" t="s">
        <v>9226</v>
      </c>
      <c r="M187" s="139">
        <v>298.89883636363629</v>
      </c>
      <c r="N187" s="61"/>
    </row>
    <row r="188" spans="1:14" ht="11.25" customHeight="1">
      <c r="A188" s="228"/>
      <c r="B188" s="232"/>
      <c r="C188" s="46" t="s">
        <v>12051</v>
      </c>
      <c r="D188" s="336" t="s">
        <v>10686</v>
      </c>
      <c r="E188" s="336" t="s">
        <v>10683</v>
      </c>
      <c r="F188" s="330" t="s">
        <v>10680</v>
      </c>
      <c r="G188" s="337">
        <v>210</v>
      </c>
      <c r="H188" s="333">
        <v>33770</v>
      </c>
      <c r="I188" s="344">
        <f>H188*0.941</f>
        <v>31777.57</v>
      </c>
      <c r="J188" s="333" t="s">
        <v>8817</v>
      </c>
      <c r="K188" s="333" t="s">
        <v>8818</v>
      </c>
      <c r="L188" s="333" t="s">
        <v>9226</v>
      </c>
      <c r="M188" s="136">
        <v>352.1997818181818</v>
      </c>
      <c r="N188" s="53"/>
    </row>
    <row r="189" spans="1:14" ht="11.25" customHeight="1">
      <c r="A189" s="228"/>
      <c r="B189" s="232"/>
      <c r="D189" s="336"/>
      <c r="E189" s="336"/>
      <c r="F189" s="330"/>
      <c r="G189" s="337"/>
      <c r="H189" s="333"/>
      <c r="I189" s="344"/>
      <c r="J189" s="333"/>
      <c r="K189" s="333"/>
      <c r="L189" s="333"/>
      <c r="M189" s="137"/>
      <c r="N189" s="53"/>
    </row>
    <row r="190" spans="1:14" ht="11.25" customHeight="1">
      <c r="A190" s="233"/>
      <c r="B190" s="218"/>
      <c r="D190" s="336" t="s">
        <v>8845</v>
      </c>
      <c r="E190" s="330" t="s">
        <v>8824</v>
      </c>
      <c r="F190" s="331" t="s">
        <v>8592</v>
      </c>
      <c r="G190" s="337"/>
      <c r="H190" s="333"/>
      <c r="I190" s="344"/>
      <c r="J190" s="333"/>
      <c r="K190" s="333"/>
      <c r="L190" s="333"/>
      <c r="M190" s="137">
        <v>59.963563636363645</v>
      </c>
      <c r="N190" s="53"/>
    </row>
    <row r="191" spans="1:14" ht="11.25" customHeight="1">
      <c r="A191" s="228"/>
      <c r="B191" s="234"/>
      <c r="D191" s="336" t="s">
        <v>8823</v>
      </c>
      <c r="E191" s="330" t="s">
        <v>8824</v>
      </c>
      <c r="F191" s="331" t="s">
        <v>8825</v>
      </c>
      <c r="G191" s="333"/>
      <c r="H191" s="333"/>
      <c r="I191" s="333"/>
      <c r="J191" s="333"/>
      <c r="K191" s="333"/>
      <c r="L191" s="333"/>
      <c r="M191" s="137">
        <v>72.369818181818175</v>
      </c>
      <c r="N191" s="53"/>
    </row>
    <row r="192" spans="1:14" ht="11.25" customHeight="1">
      <c r="A192" s="228"/>
      <c r="B192" s="232"/>
      <c r="D192" s="336" t="s">
        <v>8593</v>
      </c>
      <c r="E192" s="330" t="s">
        <v>8824</v>
      </c>
      <c r="F192" s="331" t="s">
        <v>8594</v>
      </c>
      <c r="G192" s="333"/>
      <c r="H192" s="333"/>
      <c r="I192" s="333"/>
      <c r="J192" s="333"/>
      <c r="K192" s="333"/>
      <c r="L192" s="333"/>
      <c r="M192" s="137">
        <v>192.7564363636364</v>
      </c>
      <c r="N192" s="53"/>
    </row>
    <row r="193" spans="1:14" ht="11.25" customHeight="1">
      <c r="A193" s="228"/>
      <c r="B193" s="232"/>
      <c r="D193" s="336" t="s">
        <v>8595</v>
      </c>
      <c r="E193" s="330" t="s">
        <v>8824</v>
      </c>
      <c r="F193" s="331" t="s">
        <v>8596</v>
      </c>
      <c r="G193" s="333"/>
      <c r="H193" s="333"/>
      <c r="I193" s="365"/>
      <c r="J193" s="333"/>
      <c r="K193" s="333"/>
      <c r="L193" s="333"/>
      <c r="M193" s="137">
        <v>246.05738181818188</v>
      </c>
      <c r="N193" s="53"/>
    </row>
    <row r="194" spans="1:14" ht="11.25" customHeight="1">
      <c r="A194" s="228"/>
      <c r="B194" s="232"/>
      <c r="D194" s="336" t="s">
        <v>10687</v>
      </c>
      <c r="E194" s="330" t="s">
        <v>8824</v>
      </c>
      <c r="F194" s="331" t="s">
        <v>8600</v>
      </c>
      <c r="G194" s="333"/>
      <c r="H194" s="333"/>
      <c r="I194" s="333"/>
      <c r="J194" s="333"/>
      <c r="K194" s="333"/>
      <c r="L194" s="333"/>
      <c r="M194" s="137">
        <v>36.759272727272723</v>
      </c>
      <c r="N194" s="53"/>
    </row>
    <row r="195" spans="1:14" ht="11.25" customHeight="1">
      <c r="A195" s="228"/>
      <c r="B195" s="232"/>
      <c r="D195" s="336" t="s">
        <v>10688</v>
      </c>
      <c r="E195" s="330" t="s">
        <v>8824</v>
      </c>
      <c r="F195" s="331" t="s">
        <v>10689</v>
      </c>
      <c r="G195" s="333"/>
      <c r="H195" s="333"/>
      <c r="I195" s="333"/>
      <c r="J195" s="333"/>
      <c r="K195" s="333"/>
      <c r="L195" s="333"/>
      <c r="M195" s="137">
        <v>18.609381818181813</v>
      </c>
      <c r="N195" s="53"/>
    </row>
    <row r="196" spans="1:14" ht="11.25" customHeight="1">
      <c r="A196" s="228"/>
      <c r="B196" s="232"/>
      <c r="D196" s="336" t="s">
        <v>10690</v>
      </c>
      <c r="E196" s="330" t="s">
        <v>8824</v>
      </c>
      <c r="F196" s="331" t="s">
        <v>10691</v>
      </c>
      <c r="G196" s="366"/>
      <c r="H196" s="367"/>
      <c r="I196" s="367"/>
      <c r="J196" s="333"/>
      <c r="K196" s="333"/>
      <c r="L196" s="333"/>
      <c r="M196" s="137">
        <v>14.473963636363635</v>
      </c>
      <c r="N196" s="53"/>
    </row>
    <row r="197" spans="1:14" ht="11.25" customHeight="1">
      <c r="A197" s="235"/>
      <c r="B197" s="236"/>
      <c r="D197" s="368" t="s">
        <v>10692</v>
      </c>
      <c r="E197" s="369" t="s">
        <v>8824</v>
      </c>
      <c r="F197" s="370" t="s">
        <v>10693</v>
      </c>
      <c r="G197" s="371"/>
      <c r="H197" s="372"/>
      <c r="I197" s="372"/>
      <c r="J197" s="372"/>
      <c r="K197" s="372"/>
      <c r="L197" s="373"/>
      <c r="M197" s="137">
        <v>146.34785454545454</v>
      </c>
      <c r="N197" s="53"/>
    </row>
    <row r="198" spans="1:14" ht="11.25" customHeight="1">
      <c r="A198" s="237"/>
      <c r="B198" s="238"/>
      <c r="D198" s="374" t="s">
        <v>10694</v>
      </c>
      <c r="E198" s="375" t="s">
        <v>8824</v>
      </c>
      <c r="F198" s="376" t="s">
        <v>10695</v>
      </c>
      <c r="G198" s="377"/>
      <c r="H198" s="373"/>
      <c r="I198" s="373"/>
      <c r="J198" s="373"/>
      <c r="K198" s="373"/>
      <c r="L198" s="373"/>
      <c r="M198" s="137">
        <v>39.745963636363641</v>
      </c>
      <c r="N198" s="53"/>
    </row>
    <row r="199" spans="1:14" ht="11.25" customHeight="1" thickBot="1">
      <c r="A199" s="228"/>
      <c r="B199" s="240"/>
      <c r="D199" s="378"/>
      <c r="E199" s="378"/>
      <c r="F199" s="378"/>
      <c r="G199" s="379"/>
      <c r="H199" s="380"/>
      <c r="I199" s="380"/>
      <c r="J199" s="380"/>
      <c r="K199" s="380"/>
      <c r="L199" s="381"/>
      <c r="M199" s="138"/>
      <c r="N199" s="53"/>
    </row>
    <row r="200" spans="1:14" ht="11.25" customHeight="1">
      <c r="A200" s="243"/>
      <c r="B200" s="244"/>
      <c r="D200" s="362"/>
      <c r="E200" s="362"/>
      <c r="F200" s="362"/>
      <c r="G200" s="363"/>
      <c r="H200" s="364"/>
      <c r="I200" s="364"/>
      <c r="J200" s="364"/>
      <c r="K200" s="364"/>
      <c r="L200" s="354"/>
      <c r="M200" s="136"/>
      <c r="N200" s="56"/>
    </row>
    <row r="201" spans="1:14" ht="11.25" customHeight="1">
      <c r="A201" s="245"/>
      <c r="B201" s="246"/>
      <c r="D201" s="382" t="s">
        <v>10696</v>
      </c>
      <c r="E201" s="383" t="s">
        <v>10697</v>
      </c>
      <c r="F201" s="383"/>
      <c r="G201" s="384"/>
      <c r="H201" s="385"/>
      <c r="I201" s="385"/>
      <c r="J201" s="385"/>
      <c r="K201" s="385"/>
      <c r="L201" s="333"/>
      <c r="M201" s="137">
        <v>222.85309090909089</v>
      </c>
      <c r="N201" s="53"/>
    </row>
    <row r="202" spans="1:14" ht="11.25" customHeight="1">
      <c r="A202" s="228"/>
      <c r="B202" s="232"/>
      <c r="D202" s="386"/>
      <c r="E202" s="387"/>
      <c r="F202" s="387"/>
      <c r="G202" s="366"/>
      <c r="H202" s="367"/>
      <c r="I202" s="367"/>
      <c r="J202" s="367"/>
      <c r="K202" s="367"/>
      <c r="L202" s="333"/>
      <c r="M202" s="137"/>
      <c r="N202" s="53"/>
    </row>
    <row r="203" spans="1:14" ht="11.25" customHeight="1">
      <c r="A203" s="228"/>
      <c r="B203" s="232"/>
      <c r="D203" s="336" t="s">
        <v>8584</v>
      </c>
      <c r="E203" s="336" t="s">
        <v>9081</v>
      </c>
      <c r="F203" s="331" t="s">
        <v>9134</v>
      </c>
      <c r="G203" s="337">
        <v>45</v>
      </c>
      <c r="H203" s="333">
        <v>7750</v>
      </c>
      <c r="I203" s="344">
        <f>H203*0.9</f>
        <v>6975</v>
      </c>
      <c r="J203" s="333" t="s">
        <v>8817</v>
      </c>
      <c r="K203" s="333" t="s">
        <v>8818</v>
      </c>
      <c r="L203" s="333"/>
      <c r="M203" s="137">
        <v>371.26865454545452</v>
      </c>
      <c r="N203" s="53"/>
    </row>
    <row r="204" spans="1:14" ht="11.25" customHeight="1">
      <c r="A204" s="228"/>
      <c r="B204" s="232"/>
      <c r="D204" s="336" t="s">
        <v>8585</v>
      </c>
      <c r="E204" s="336" t="s">
        <v>9081</v>
      </c>
      <c r="F204" s="331" t="s">
        <v>9134</v>
      </c>
      <c r="G204" s="337">
        <v>92</v>
      </c>
      <c r="H204" s="333">
        <v>14300</v>
      </c>
      <c r="I204" s="344">
        <f>H204*0.9</f>
        <v>12870</v>
      </c>
      <c r="J204" s="333" t="s">
        <v>8817</v>
      </c>
      <c r="K204" s="333" t="s">
        <v>8818</v>
      </c>
      <c r="L204" s="333"/>
      <c r="M204" s="137">
        <v>371.26865454545452</v>
      </c>
      <c r="N204" s="53"/>
    </row>
    <row r="205" spans="1:14" ht="11.25" customHeight="1">
      <c r="A205" s="228"/>
      <c r="B205" s="232"/>
      <c r="D205" s="336" t="s">
        <v>8586</v>
      </c>
      <c r="E205" s="336" t="s">
        <v>9081</v>
      </c>
      <c r="F205" s="331" t="s">
        <v>9135</v>
      </c>
      <c r="G205" s="337">
        <v>138</v>
      </c>
      <c r="H205" s="333">
        <v>21450</v>
      </c>
      <c r="I205" s="344">
        <f>H205*0.9</f>
        <v>19305</v>
      </c>
      <c r="J205" s="333" t="s">
        <v>8817</v>
      </c>
      <c r="K205" s="333" t="s">
        <v>8818</v>
      </c>
      <c r="L205" s="333"/>
      <c r="M205" s="137">
        <v>418.59621818181824</v>
      </c>
      <c r="N205" s="53"/>
    </row>
    <row r="206" spans="1:14" ht="11.25" customHeight="1">
      <c r="A206" s="228"/>
      <c r="B206" s="232"/>
      <c r="D206" s="336" t="s">
        <v>8587</v>
      </c>
      <c r="E206" s="336" t="s">
        <v>9081</v>
      </c>
      <c r="F206" s="331" t="s">
        <v>9136</v>
      </c>
      <c r="G206" s="337">
        <v>184</v>
      </c>
      <c r="H206" s="333">
        <v>28600</v>
      </c>
      <c r="I206" s="344">
        <f>H206*0.9</f>
        <v>25740</v>
      </c>
      <c r="J206" s="333" t="s">
        <v>8817</v>
      </c>
      <c r="K206" s="333" t="s">
        <v>8818</v>
      </c>
      <c r="L206" s="333"/>
      <c r="M206" s="137">
        <v>483.61418181818175</v>
      </c>
      <c r="N206" s="53"/>
    </row>
    <row r="207" spans="1:14" ht="11.25" customHeight="1">
      <c r="A207" s="228"/>
      <c r="B207" s="232"/>
      <c r="D207" s="336"/>
      <c r="E207" s="336"/>
      <c r="F207" s="331"/>
      <c r="G207" s="337"/>
      <c r="H207" s="333"/>
      <c r="I207" s="344"/>
      <c r="J207" s="333"/>
      <c r="K207" s="333"/>
      <c r="L207" s="333"/>
      <c r="M207" s="137"/>
      <c r="N207" s="53"/>
    </row>
    <row r="208" spans="1:14" ht="11.25" customHeight="1">
      <c r="A208" s="228"/>
      <c r="B208" s="232"/>
      <c r="D208" s="336" t="s">
        <v>8588</v>
      </c>
      <c r="E208" s="336" t="s">
        <v>9082</v>
      </c>
      <c r="F208" s="331" t="s">
        <v>9134</v>
      </c>
      <c r="G208" s="337">
        <v>45</v>
      </c>
      <c r="H208" s="333">
        <v>7750</v>
      </c>
      <c r="I208" s="344">
        <f>H208*0.9</f>
        <v>6975</v>
      </c>
      <c r="J208" s="333" t="s">
        <v>8817</v>
      </c>
      <c r="K208" s="333" t="s">
        <v>8818</v>
      </c>
      <c r="L208" s="333"/>
      <c r="M208" s="137">
        <v>373.56610909090921</v>
      </c>
      <c r="N208" s="53"/>
    </row>
    <row r="209" spans="1:14" ht="11.25" customHeight="1">
      <c r="A209" s="228"/>
      <c r="B209" s="232"/>
      <c r="D209" s="336" t="s">
        <v>8589</v>
      </c>
      <c r="E209" s="336" t="s">
        <v>9082</v>
      </c>
      <c r="F209" s="331" t="s">
        <v>9134</v>
      </c>
      <c r="G209" s="337">
        <v>92</v>
      </c>
      <c r="H209" s="333">
        <v>14300</v>
      </c>
      <c r="I209" s="344">
        <f>H209*0.9</f>
        <v>12870</v>
      </c>
      <c r="J209" s="333" t="s">
        <v>8817</v>
      </c>
      <c r="K209" s="333" t="s">
        <v>8818</v>
      </c>
      <c r="L209" s="333"/>
      <c r="M209" s="137">
        <v>373.56610909090921</v>
      </c>
      <c r="N209" s="53"/>
    </row>
    <row r="210" spans="1:14" ht="11.25" customHeight="1">
      <c r="A210" s="228"/>
      <c r="B210" s="232"/>
      <c r="D210" s="336" t="s">
        <v>8590</v>
      </c>
      <c r="E210" s="336" t="s">
        <v>9082</v>
      </c>
      <c r="F210" s="331" t="s">
        <v>9135</v>
      </c>
      <c r="G210" s="337">
        <v>138</v>
      </c>
      <c r="H210" s="333">
        <v>21450</v>
      </c>
      <c r="I210" s="344">
        <f>H210*0.9</f>
        <v>19305</v>
      </c>
      <c r="J210" s="333" t="s">
        <v>8817</v>
      </c>
      <c r="K210" s="333" t="s">
        <v>8818</v>
      </c>
      <c r="L210" s="333"/>
      <c r="M210" s="137">
        <v>420.66392727272728</v>
      </c>
      <c r="N210" s="53"/>
    </row>
    <row r="211" spans="1:14" ht="11.25" customHeight="1">
      <c r="A211" s="228"/>
      <c r="B211" s="232"/>
      <c r="D211" s="336" t="s">
        <v>8591</v>
      </c>
      <c r="E211" s="336" t="s">
        <v>9082</v>
      </c>
      <c r="F211" s="331" t="s">
        <v>9136</v>
      </c>
      <c r="G211" s="337">
        <v>184</v>
      </c>
      <c r="H211" s="333">
        <v>28600</v>
      </c>
      <c r="I211" s="344">
        <f>H211*0.9</f>
        <v>25740</v>
      </c>
      <c r="J211" s="333" t="s">
        <v>8817</v>
      </c>
      <c r="K211" s="333" t="s">
        <v>8818</v>
      </c>
      <c r="L211" s="333"/>
      <c r="M211" s="137">
        <v>485.6818909090909</v>
      </c>
      <c r="N211" s="53"/>
    </row>
    <row r="212" spans="1:14" ht="11.25" customHeight="1">
      <c r="A212" s="228"/>
      <c r="B212" s="232"/>
      <c r="D212" s="336"/>
      <c r="E212" s="336"/>
      <c r="F212" s="331"/>
      <c r="G212" s="333"/>
      <c r="H212" s="333"/>
      <c r="I212" s="333"/>
      <c r="J212" s="333"/>
      <c r="K212" s="333"/>
      <c r="L212" s="333"/>
      <c r="M212" s="137"/>
      <c r="N212" s="53"/>
    </row>
    <row r="213" spans="1:14" ht="11.25" customHeight="1">
      <c r="A213" s="233"/>
      <c r="B213" s="218"/>
      <c r="D213" s="336" t="s">
        <v>8845</v>
      </c>
      <c r="E213" s="330" t="s">
        <v>8824</v>
      </c>
      <c r="F213" s="331" t="s">
        <v>8592</v>
      </c>
      <c r="G213" s="333"/>
      <c r="H213" s="333"/>
      <c r="I213" s="333"/>
      <c r="J213" s="333"/>
      <c r="K213" s="333"/>
      <c r="L213" s="333"/>
      <c r="M213" s="137">
        <v>24.123272727272724</v>
      </c>
      <c r="N213" s="53"/>
    </row>
    <row r="214" spans="1:14" ht="11.25" customHeight="1">
      <c r="A214" s="228"/>
      <c r="B214" s="234"/>
      <c r="D214" s="336" t="s">
        <v>8823</v>
      </c>
      <c r="E214" s="330" t="s">
        <v>8824</v>
      </c>
      <c r="F214" s="331" t="s">
        <v>8825</v>
      </c>
      <c r="G214" s="333"/>
      <c r="H214" s="333"/>
      <c r="I214" s="333"/>
      <c r="J214" s="333"/>
      <c r="K214" s="333"/>
      <c r="L214" s="333"/>
      <c r="M214" s="137">
        <v>46.868072727272725</v>
      </c>
      <c r="N214" s="53"/>
    </row>
    <row r="215" spans="1:14" ht="11.25" customHeight="1">
      <c r="A215" s="228"/>
      <c r="B215" s="232"/>
      <c r="D215" s="336" t="s">
        <v>8593</v>
      </c>
      <c r="E215" s="330" t="s">
        <v>8824</v>
      </c>
      <c r="F215" s="331" t="s">
        <v>8594</v>
      </c>
      <c r="G215" s="333"/>
      <c r="H215" s="333"/>
      <c r="I215" s="333"/>
      <c r="J215" s="333"/>
      <c r="K215" s="333"/>
      <c r="L215" s="333"/>
      <c r="M215" s="137">
        <v>212.51454545454544</v>
      </c>
      <c r="N215" s="53"/>
    </row>
    <row r="216" spans="1:14" ht="11.25" customHeight="1">
      <c r="A216" s="228"/>
      <c r="B216" s="232"/>
      <c r="D216" s="336" t="s">
        <v>8595</v>
      </c>
      <c r="E216" s="330" t="s">
        <v>8824</v>
      </c>
      <c r="F216" s="331" t="s">
        <v>8596</v>
      </c>
      <c r="G216" s="333"/>
      <c r="H216" s="333"/>
      <c r="I216" s="333"/>
      <c r="J216" s="333"/>
      <c r="K216" s="333"/>
      <c r="L216" s="333"/>
      <c r="M216" s="137">
        <v>266.50472727272722</v>
      </c>
      <c r="N216" s="53"/>
    </row>
    <row r="217" spans="1:14" ht="11.25" customHeight="1" thickBot="1">
      <c r="A217" s="228"/>
      <c r="B217" s="232"/>
      <c r="D217" s="336" t="s">
        <v>8597</v>
      </c>
      <c r="E217" s="330" t="s">
        <v>8824</v>
      </c>
      <c r="F217" s="331" t="s">
        <v>8598</v>
      </c>
      <c r="G217" s="333"/>
      <c r="H217" s="333"/>
      <c r="I217" s="333"/>
      <c r="J217" s="333"/>
      <c r="K217" s="333"/>
      <c r="L217" s="333"/>
      <c r="M217" s="138">
        <v>28.488436363636364</v>
      </c>
      <c r="N217" s="53"/>
    </row>
    <row r="218" spans="1:14" ht="11.25" customHeight="1">
      <c r="A218" s="228"/>
      <c r="B218" s="232"/>
      <c r="D218" s="336" t="s">
        <v>8599</v>
      </c>
      <c r="E218" s="330" t="s">
        <v>8824</v>
      </c>
      <c r="F218" s="331" t="s">
        <v>8600</v>
      </c>
      <c r="G218" s="366"/>
      <c r="H218" s="367"/>
      <c r="I218" s="367"/>
      <c r="J218" s="333"/>
      <c r="K218" s="333"/>
      <c r="L218" s="333"/>
      <c r="M218" s="136">
        <v>32.623854545454542</v>
      </c>
      <c r="N218" s="55"/>
    </row>
    <row r="219" spans="1:14" ht="11.25" customHeight="1" thickBot="1">
      <c r="A219" s="228"/>
      <c r="B219" s="240"/>
      <c r="D219" s="378"/>
      <c r="E219" s="378"/>
      <c r="F219" s="378"/>
      <c r="G219" s="379"/>
      <c r="H219" s="380"/>
      <c r="I219" s="380"/>
      <c r="J219" s="380"/>
      <c r="K219" s="380"/>
      <c r="L219" s="381"/>
      <c r="M219" s="482"/>
      <c r="N219" s="55"/>
    </row>
    <row r="220" spans="1:14" ht="11.25" customHeight="1">
      <c r="A220" s="243"/>
      <c r="B220" s="244"/>
      <c r="D220" s="362"/>
      <c r="E220" s="362"/>
      <c r="F220" s="362"/>
      <c r="G220" s="363"/>
      <c r="H220" s="364"/>
      <c r="I220" s="364"/>
      <c r="J220" s="364"/>
      <c r="K220" s="364"/>
      <c r="L220" s="354"/>
      <c r="M220" s="137"/>
      <c r="N220" s="55"/>
    </row>
    <row r="221" spans="1:14" ht="11.25" customHeight="1">
      <c r="A221" s="228"/>
      <c r="B221" s="247"/>
      <c r="D221" s="336" t="s">
        <v>8601</v>
      </c>
      <c r="E221" s="336" t="s">
        <v>9083</v>
      </c>
      <c r="F221" s="331" t="s">
        <v>9122</v>
      </c>
      <c r="G221" s="332">
        <v>32</v>
      </c>
      <c r="H221" s="333">
        <v>4300</v>
      </c>
      <c r="I221" s="344">
        <v>4085</v>
      </c>
      <c r="J221" s="333" t="s">
        <v>8817</v>
      </c>
      <c r="K221" s="333" t="s">
        <v>8818</v>
      </c>
      <c r="L221" s="333"/>
      <c r="M221" s="137">
        <v>198.72981818181816</v>
      </c>
      <c r="N221" s="55"/>
    </row>
    <row r="222" spans="1:14" ht="11.25" customHeight="1">
      <c r="A222" s="228"/>
      <c r="B222" s="247"/>
      <c r="D222" s="336" t="s">
        <v>8603</v>
      </c>
      <c r="E222" s="336" t="s">
        <v>9083</v>
      </c>
      <c r="F222" s="331" t="s">
        <v>9123</v>
      </c>
      <c r="G222" s="332">
        <v>64</v>
      </c>
      <c r="H222" s="333">
        <v>8600</v>
      </c>
      <c r="I222" s="344">
        <v>8170</v>
      </c>
      <c r="J222" s="333" t="s">
        <v>8817</v>
      </c>
      <c r="K222" s="333" t="s">
        <v>8818</v>
      </c>
      <c r="L222" s="333"/>
      <c r="M222" s="137">
        <v>309.92661818181818</v>
      </c>
      <c r="N222" s="55"/>
    </row>
    <row r="223" spans="1:14" ht="11.25" customHeight="1">
      <c r="A223" s="228"/>
      <c r="B223" s="247"/>
      <c r="D223" s="336" t="s">
        <v>8604</v>
      </c>
      <c r="E223" s="336" t="s">
        <v>9083</v>
      </c>
      <c r="F223" s="331" t="s">
        <v>9124</v>
      </c>
      <c r="G223" s="332">
        <v>96</v>
      </c>
      <c r="H223" s="333">
        <v>12900</v>
      </c>
      <c r="I223" s="344">
        <v>12255</v>
      </c>
      <c r="J223" s="333" t="s">
        <v>8817</v>
      </c>
      <c r="K223" s="333" t="s">
        <v>8818</v>
      </c>
      <c r="L223" s="333"/>
      <c r="M223" s="137">
        <v>418.82596363636367</v>
      </c>
      <c r="N223" s="55"/>
    </row>
    <row r="224" spans="1:14" ht="11.25" customHeight="1">
      <c r="A224" s="228"/>
      <c r="B224" s="247"/>
      <c r="D224" s="336" t="s">
        <v>8605</v>
      </c>
      <c r="E224" s="336" t="s">
        <v>9083</v>
      </c>
      <c r="F224" s="331" t="s">
        <v>9125</v>
      </c>
      <c r="G224" s="332">
        <v>128</v>
      </c>
      <c r="H224" s="333">
        <v>17200</v>
      </c>
      <c r="I224" s="344">
        <v>16340</v>
      </c>
      <c r="J224" s="333" t="s">
        <v>8817</v>
      </c>
      <c r="K224" s="333" t="s">
        <v>8818</v>
      </c>
      <c r="L224" s="333"/>
      <c r="M224" s="137">
        <v>541.51003636363646</v>
      </c>
      <c r="N224" s="55"/>
    </row>
    <row r="225" spans="1:14" ht="11.25" customHeight="1">
      <c r="A225" s="228"/>
      <c r="B225" s="247"/>
      <c r="D225" s="336" t="s">
        <v>8606</v>
      </c>
      <c r="E225" s="336" t="s">
        <v>9083</v>
      </c>
      <c r="F225" s="331" t="s">
        <v>9126</v>
      </c>
      <c r="G225" s="332">
        <v>160</v>
      </c>
      <c r="H225" s="333">
        <v>21500</v>
      </c>
      <c r="I225" s="344">
        <v>20425</v>
      </c>
      <c r="J225" s="333" t="s">
        <v>8817</v>
      </c>
      <c r="K225" s="333" t="s">
        <v>8818</v>
      </c>
      <c r="L225" s="333"/>
      <c r="M225" s="137">
        <v>671.31621818181827</v>
      </c>
      <c r="N225" s="55"/>
    </row>
    <row r="226" spans="1:14" ht="11.25" customHeight="1">
      <c r="A226" s="228"/>
      <c r="B226" s="247"/>
      <c r="D226" s="336" t="s">
        <v>8607</v>
      </c>
      <c r="E226" s="336" t="s">
        <v>9083</v>
      </c>
      <c r="F226" s="331" t="s">
        <v>9127</v>
      </c>
      <c r="G226" s="332">
        <v>192</v>
      </c>
      <c r="H226" s="333">
        <v>25800</v>
      </c>
      <c r="I226" s="344">
        <v>24510</v>
      </c>
      <c r="J226" s="333" t="s">
        <v>8817</v>
      </c>
      <c r="K226" s="333" t="s">
        <v>8818</v>
      </c>
      <c r="L226" s="333"/>
      <c r="M226" s="137">
        <v>788.25665454545469</v>
      </c>
      <c r="N226" s="55"/>
    </row>
    <row r="227" spans="1:14" ht="11.25" customHeight="1">
      <c r="A227" s="228"/>
      <c r="B227" s="247"/>
      <c r="D227" s="388"/>
      <c r="E227" s="388"/>
      <c r="F227" s="388"/>
      <c r="G227" s="366"/>
      <c r="H227" s="367"/>
      <c r="I227" s="367"/>
      <c r="J227" s="367"/>
      <c r="K227" s="367"/>
      <c r="L227" s="333"/>
      <c r="M227" s="137"/>
      <c r="N227" s="55"/>
    </row>
    <row r="228" spans="1:14" ht="11.25" customHeight="1">
      <c r="A228" s="228"/>
      <c r="B228" s="247"/>
      <c r="D228" s="336" t="s">
        <v>8608</v>
      </c>
      <c r="E228" s="336" t="s">
        <v>9084</v>
      </c>
      <c r="F228" s="331" t="s">
        <v>9122</v>
      </c>
      <c r="G228" s="332">
        <v>32</v>
      </c>
      <c r="H228" s="333">
        <v>4300</v>
      </c>
      <c r="I228" s="344">
        <v>4115</v>
      </c>
      <c r="J228" s="333" t="s">
        <v>8817</v>
      </c>
      <c r="K228" s="333" t="s">
        <v>8818</v>
      </c>
      <c r="L228" s="333"/>
      <c r="M228" s="137">
        <v>198.72981818181816</v>
      </c>
      <c r="N228" s="55"/>
    </row>
    <row r="229" spans="1:14" ht="11.25" customHeight="1">
      <c r="A229" s="228"/>
      <c r="B229" s="247"/>
      <c r="D229" s="336" t="s">
        <v>8609</v>
      </c>
      <c r="E229" s="336" t="s">
        <v>9084</v>
      </c>
      <c r="F229" s="331" t="s">
        <v>9123</v>
      </c>
      <c r="G229" s="332">
        <v>64</v>
      </c>
      <c r="H229" s="333">
        <v>8600</v>
      </c>
      <c r="I229" s="344">
        <v>8230</v>
      </c>
      <c r="J229" s="333" t="s">
        <v>8817</v>
      </c>
      <c r="K229" s="333" t="s">
        <v>8818</v>
      </c>
      <c r="L229" s="333"/>
      <c r="M229" s="137">
        <v>309.92661818181818</v>
      </c>
      <c r="N229" s="55"/>
    </row>
    <row r="230" spans="1:14" ht="11.25" customHeight="1">
      <c r="A230" s="228"/>
      <c r="B230" s="247"/>
      <c r="D230" s="336" t="s">
        <v>8610</v>
      </c>
      <c r="E230" s="336" t="s">
        <v>9084</v>
      </c>
      <c r="F230" s="331" t="s">
        <v>9124</v>
      </c>
      <c r="G230" s="332">
        <v>96</v>
      </c>
      <c r="H230" s="333">
        <v>12900</v>
      </c>
      <c r="I230" s="344">
        <v>12345</v>
      </c>
      <c r="J230" s="333" t="s">
        <v>8817</v>
      </c>
      <c r="K230" s="333" t="s">
        <v>8818</v>
      </c>
      <c r="L230" s="333"/>
      <c r="M230" s="137">
        <v>418.82596363636367</v>
      </c>
      <c r="N230" s="55"/>
    </row>
    <row r="231" spans="1:14" ht="11.25" customHeight="1">
      <c r="A231" s="228"/>
      <c r="B231" s="247"/>
      <c r="D231" s="336" t="s">
        <v>8611</v>
      </c>
      <c r="E231" s="336" t="s">
        <v>9084</v>
      </c>
      <c r="F231" s="331" t="s">
        <v>9125</v>
      </c>
      <c r="G231" s="332">
        <v>128</v>
      </c>
      <c r="H231" s="333">
        <v>17200</v>
      </c>
      <c r="I231" s="344">
        <v>16460</v>
      </c>
      <c r="J231" s="333" t="s">
        <v>8817</v>
      </c>
      <c r="K231" s="333" t="s">
        <v>8818</v>
      </c>
      <c r="L231" s="333"/>
      <c r="M231" s="137">
        <v>541.51003636363646</v>
      </c>
      <c r="N231" s="55"/>
    </row>
    <row r="232" spans="1:14" ht="11.25" customHeight="1">
      <c r="A232" s="228"/>
      <c r="B232" s="247"/>
      <c r="D232" s="336" t="s">
        <v>8612</v>
      </c>
      <c r="E232" s="336" t="s">
        <v>9084</v>
      </c>
      <c r="F232" s="331" t="s">
        <v>9126</v>
      </c>
      <c r="G232" s="332">
        <v>160</v>
      </c>
      <c r="H232" s="333">
        <v>21500</v>
      </c>
      <c r="I232" s="344">
        <v>20575</v>
      </c>
      <c r="J232" s="333" t="s">
        <v>8817</v>
      </c>
      <c r="K232" s="333" t="s">
        <v>8818</v>
      </c>
      <c r="L232" s="333"/>
      <c r="M232" s="137">
        <v>671.31621818181827</v>
      </c>
      <c r="N232" s="55"/>
    </row>
    <row r="233" spans="1:14" ht="11.25" customHeight="1">
      <c r="A233" s="228"/>
      <c r="B233" s="247"/>
      <c r="D233" s="336" t="s">
        <v>8613</v>
      </c>
      <c r="E233" s="336" t="s">
        <v>9084</v>
      </c>
      <c r="F233" s="331" t="s">
        <v>9127</v>
      </c>
      <c r="G233" s="332">
        <v>192</v>
      </c>
      <c r="H233" s="333">
        <v>25800</v>
      </c>
      <c r="I233" s="344">
        <v>24690</v>
      </c>
      <c r="J233" s="333" t="s">
        <v>8817</v>
      </c>
      <c r="K233" s="333" t="s">
        <v>8818</v>
      </c>
      <c r="L233" s="333"/>
      <c r="M233" s="137">
        <v>788.25665454545469</v>
      </c>
      <c r="N233" s="55"/>
    </row>
    <row r="234" spans="1:14" ht="11.25" customHeight="1">
      <c r="A234" s="228"/>
      <c r="B234" s="247"/>
      <c r="D234" s="388"/>
      <c r="E234" s="388"/>
      <c r="F234" s="388"/>
      <c r="G234" s="366"/>
      <c r="H234" s="367"/>
      <c r="I234" s="367"/>
      <c r="J234" s="367"/>
      <c r="K234" s="367"/>
      <c r="L234" s="333"/>
      <c r="M234" s="137"/>
      <c r="N234" s="55"/>
    </row>
    <row r="235" spans="1:14" ht="11.25" customHeight="1">
      <c r="A235" s="228"/>
      <c r="B235" s="247"/>
      <c r="D235" s="336" t="s">
        <v>10698</v>
      </c>
      <c r="E235" s="330" t="s">
        <v>8824</v>
      </c>
      <c r="F235" s="388" t="s">
        <v>9137</v>
      </c>
      <c r="G235" s="332" t="s">
        <v>10699</v>
      </c>
      <c r="H235" s="333"/>
      <c r="I235" s="333"/>
      <c r="J235" s="333"/>
      <c r="K235" s="333" t="s">
        <v>8818</v>
      </c>
      <c r="L235" s="333"/>
      <c r="M235" s="137">
        <v>59.504072727272742</v>
      </c>
      <c r="N235" s="55"/>
    </row>
    <row r="236" spans="1:14" ht="11.25" customHeight="1">
      <c r="A236" s="228"/>
      <c r="B236" s="247"/>
      <c r="D236" s="336" t="s">
        <v>10700</v>
      </c>
      <c r="E236" s="330" t="s">
        <v>8824</v>
      </c>
      <c r="F236" s="388" t="s">
        <v>10701</v>
      </c>
      <c r="G236" s="332" t="s">
        <v>10702</v>
      </c>
      <c r="H236" s="333"/>
      <c r="I236" s="333"/>
      <c r="J236" s="333"/>
      <c r="K236" s="333" t="s">
        <v>8818</v>
      </c>
      <c r="L236" s="333"/>
      <c r="M236" s="137">
        <v>61.801527272727277</v>
      </c>
      <c r="N236" s="55"/>
    </row>
    <row r="237" spans="1:14" s="62" customFormat="1" ht="11.25" customHeight="1">
      <c r="A237" s="228"/>
      <c r="B237" s="247"/>
      <c r="C237" s="46"/>
      <c r="D237" s="336" t="s">
        <v>10703</v>
      </c>
      <c r="E237" s="330" t="s">
        <v>8824</v>
      </c>
      <c r="F237" s="388" t="s">
        <v>9138</v>
      </c>
      <c r="G237" s="332" t="s">
        <v>10704</v>
      </c>
      <c r="H237" s="333"/>
      <c r="I237" s="333"/>
      <c r="J237" s="333"/>
      <c r="K237" s="333" t="s">
        <v>8818</v>
      </c>
      <c r="L237" s="333"/>
      <c r="M237" s="137">
        <v>72.369818181818175</v>
      </c>
      <c r="N237" s="56"/>
    </row>
    <row r="238" spans="1:14" ht="11.25" customHeight="1">
      <c r="A238" s="228"/>
      <c r="B238" s="247"/>
      <c r="D238" s="336" t="s">
        <v>10705</v>
      </c>
      <c r="E238" s="330" t="s">
        <v>8824</v>
      </c>
      <c r="F238" s="388" t="s">
        <v>9139</v>
      </c>
      <c r="G238" s="332"/>
      <c r="H238" s="333"/>
      <c r="I238" s="333"/>
      <c r="J238" s="333"/>
      <c r="K238" s="333"/>
      <c r="L238" s="333"/>
      <c r="M238" s="137">
        <v>72.369818181818175</v>
      </c>
      <c r="N238" s="53"/>
    </row>
    <row r="239" spans="1:14" ht="11.25" customHeight="1">
      <c r="A239" s="228"/>
      <c r="B239" s="247"/>
      <c r="D239" s="336" t="s">
        <v>10706</v>
      </c>
      <c r="E239" s="330" t="s">
        <v>8824</v>
      </c>
      <c r="F239" s="388" t="s">
        <v>10707</v>
      </c>
      <c r="G239" s="332"/>
      <c r="H239" s="333"/>
      <c r="I239" s="333"/>
      <c r="J239" s="333"/>
      <c r="K239" s="333"/>
      <c r="L239" s="333"/>
      <c r="M239" s="137">
        <v>72.369818181818175</v>
      </c>
      <c r="N239" s="55"/>
    </row>
    <row r="240" spans="1:14" ht="11.25" customHeight="1">
      <c r="A240" s="228"/>
      <c r="B240" s="247"/>
      <c r="D240" s="336" t="s">
        <v>8614</v>
      </c>
      <c r="E240" s="330" t="s">
        <v>8824</v>
      </c>
      <c r="F240" s="331" t="s">
        <v>8615</v>
      </c>
      <c r="G240" s="366"/>
      <c r="H240" s="333"/>
      <c r="I240" s="333"/>
      <c r="J240" s="333"/>
      <c r="K240" s="367"/>
      <c r="L240" s="333"/>
      <c r="M240" s="137">
        <v>4.3651636363636372</v>
      </c>
      <c r="N240" s="55"/>
    </row>
    <row r="241" spans="1:14" ht="11.25" customHeight="1">
      <c r="A241" s="228"/>
      <c r="B241" s="247"/>
      <c r="D241" s="331" t="s">
        <v>8616</v>
      </c>
      <c r="E241" s="330" t="s">
        <v>8824</v>
      </c>
      <c r="F241" s="331" t="s">
        <v>8617</v>
      </c>
      <c r="G241" s="366"/>
      <c r="H241" s="333"/>
      <c r="I241" s="333"/>
      <c r="J241" s="333"/>
      <c r="K241" s="367"/>
      <c r="L241" s="333"/>
      <c r="M241" s="137">
        <v>5.7436363636363632</v>
      </c>
      <c r="N241" s="55"/>
    </row>
    <row r="242" spans="1:14" ht="11.25" customHeight="1">
      <c r="A242" s="228"/>
      <c r="B242" s="247"/>
      <c r="D242" s="336" t="s">
        <v>8618</v>
      </c>
      <c r="E242" s="330" t="s">
        <v>8824</v>
      </c>
      <c r="F242" s="331" t="s">
        <v>8619</v>
      </c>
      <c r="G242" s="366"/>
      <c r="H242" s="333"/>
      <c r="I242" s="333"/>
      <c r="J242" s="333"/>
      <c r="K242" s="367"/>
      <c r="L242" s="333"/>
      <c r="M242" s="137">
        <v>6.432872727272728</v>
      </c>
      <c r="N242" s="55"/>
    </row>
    <row r="243" spans="1:14" ht="11.25" customHeight="1" thickBot="1">
      <c r="A243" s="228"/>
      <c r="B243" s="247"/>
      <c r="D243" s="331" t="s">
        <v>8620</v>
      </c>
      <c r="E243" s="330" t="s">
        <v>8824</v>
      </c>
      <c r="F243" s="331" t="s">
        <v>8457</v>
      </c>
      <c r="G243" s="366"/>
      <c r="H243" s="333"/>
      <c r="I243" s="333"/>
      <c r="J243" s="333"/>
      <c r="K243" s="367"/>
      <c r="L243" s="333"/>
      <c r="M243" s="138">
        <v>7.351854545454545</v>
      </c>
      <c r="N243" s="55"/>
    </row>
    <row r="244" spans="1:14" ht="11.25" customHeight="1">
      <c r="A244" s="228"/>
      <c r="B244" s="247"/>
      <c r="D244" s="331" t="s">
        <v>8458</v>
      </c>
      <c r="E244" s="330" t="s">
        <v>8824</v>
      </c>
      <c r="F244" s="335" t="s">
        <v>8459</v>
      </c>
      <c r="G244" s="366"/>
      <c r="H244" s="333"/>
      <c r="I244" s="333"/>
      <c r="J244" s="355"/>
      <c r="K244" s="367"/>
      <c r="L244" s="333"/>
      <c r="M244" s="136">
        <v>0.91898181818181812</v>
      </c>
      <c r="N244" s="55"/>
    </row>
    <row r="245" spans="1:14" ht="11.25" customHeight="1">
      <c r="A245" s="228"/>
      <c r="B245" s="247"/>
      <c r="D245" s="336" t="s">
        <v>8460</v>
      </c>
      <c r="E245" s="336" t="s">
        <v>8602</v>
      </c>
      <c r="F245" s="331" t="s">
        <v>8461</v>
      </c>
      <c r="G245" s="332">
        <v>32</v>
      </c>
      <c r="H245" s="333"/>
      <c r="I245" s="333"/>
      <c r="J245" s="333" t="s">
        <v>8817</v>
      </c>
      <c r="K245" s="333" t="s">
        <v>8818</v>
      </c>
      <c r="L245" s="333"/>
      <c r="M245" s="137">
        <v>120.38661818181818</v>
      </c>
      <c r="N245" s="53"/>
    </row>
    <row r="246" spans="1:14" ht="11.25" customHeight="1">
      <c r="A246" s="228"/>
      <c r="B246" s="247"/>
      <c r="D246" s="336" t="s">
        <v>8462</v>
      </c>
      <c r="E246" s="336" t="s">
        <v>8602</v>
      </c>
      <c r="F246" s="331" t="s">
        <v>8463</v>
      </c>
      <c r="G246" s="332">
        <v>32</v>
      </c>
      <c r="H246" s="333"/>
      <c r="I246" s="333"/>
      <c r="J246" s="333" t="s">
        <v>8817</v>
      </c>
      <c r="K246" s="333" t="s">
        <v>8818</v>
      </c>
      <c r="L246" s="333"/>
      <c r="M246" s="137">
        <v>115.56196363636363</v>
      </c>
      <c r="N246" s="53"/>
    </row>
    <row r="247" spans="1:14" ht="11.25" customHeight="1">
      <c r="A247" s="228"/>
      <c r="B247" s="247"/>
      <c r="D247" s="336" t="s">
        <v>8464</v>
      </c>
      <c r="E247" s="336" t="s">
        <v>8602</v>
      </c>
      <c r="F247" s="331" t="s">
        <v>8465</v>
      </c>
      <c r="G247" s="332">
        <v>32</v>
      </c>
      <c r="H247" s="333"/>
      <c r="I247" s="333"/>
      <c r="J247" s="333" t="s">
        <v>8817</v>
      </c>
      <c r="K247" s="333" t="s">
        <v>8818</v>
      </c>
      <c r="L247" s="333"/>
      <c r="M247" s="137">
        <v>120.38661818181818</v>
      </c>
      <c r="N247" s="53"/>
    </row>
    <row r="248" spans="1:14" ht="11.25" customHeight="1">
      <c r="A248" s="228"/>
      <c r="B248" s="247"/>
      <c r="D248" s="336" t="s">
        <v>8466</v>
      </c>
      <c r="E248" s="336" t="s">
        <v>8602</v>
      </c>
      <c r="F248" s="331" t="s">
        <v>8467</v>
      </c>
      <c r="G248" s="332">
        <v>32</v>
      </c>
      <c r="H248" s="333"/>
      <c r="I248" s="333"/>
      <c r="J248" s="333" t="s">
        <v>8817</v>
      </c>
      <c r="K248" s="333" t="s">
        <v>8818</v>
      </c>
      <c r="L248" s="333"/>
      <c r="M248" s="137">
        <v>115.56196363636363</v>
      </c>
      <c r="N248" s="53"/>
    </row>
    <row r="249" spans="1:14" ht="11.25" customHeight="1" thickBot="1">
      <c r="A249" s="248"/>
      <c r="B249" s="241"/>
      <c r="D249" s="378"/>
      <c r="E249" s="378"/>
      <c r="F249" s="378"/>
      <c r="G249" s="379"/>
      <c r="H249" s="380"/>
      <c r="I249" s="380"/>
      <c r="J249" s="380"/>
      <c r="K249" s="380"/>
      <c r="L249" s="381"/>
      <c r="M249" s="482"/>
      <c r="N249" s="53"/>
    </row>
    <row r="250" spans="1:14" ht="11.25" customHeight="1">
      <c r="A250" s="228"/>
      <c r="B250" s="247"/>
      <c r="D250" s="388"/>
      <c r="E250" s="388"/>
      <c r="F250" s="388"/>
      <c r="G250" s="366"/>
      <c r="H250" s="367"/>
      <c r="I250" s="367"/>
      <c r="J250" s="367"/>
      <c r="K250" s="367"/>
      <c r="L250" s="333"/>
      <c r="M250" s="137"/>
      <c r="N250" s="53"/>
    </row>
    <row r="251" spans="1:14" ht="11.25" customHeight="1">
      <c r="A251" s="228"/>
      <c r="B251" s="247"/>
      <c r="D251" s="336" t="s">
        <v>8947</v>
      </c>
      <c r="E251" s="336" t="s">
        <v>9085</v>
      </c>
      <c r="F251" s="331" t="s">
        <v>9124</v>
      </c>
      <c r="G251" s="366">
        <v>120</v>
      </c>
      <c r="H251" s="333">
        <v>15000</v>
      </c>
      <c r="I251" s="367">
        <f>H251*0.95</f>
        <v>14250</v>
      </c>
      <c r="J251" s="333" t="s">
        <v>8817</v>
      </c>
      <c r="K251" s="333" t="s">
        <v>8818</v>
      </c>
      <c r="L251" s="333"/>
      <c r="M251" s="137">
        <v>433.75941818181826</v>
      </c>
      <c r="N251" s="55"/>
    </row>
    <row r="252" spans="1:14" ht="11.25" customHeight="1">
      <c r="A252" s="228"/>
      <c r="B252" s="247"/>
      <c r="D252" s="336" t="s">
        <v>8948</v>
      </c>
      <c r="E252" s="336" t="s">
        <v>9085</v>
      </c>
      <c r="F252" s="331" t="s">
        <v>9125</v>
      </c>
      <c r="G252" s="366">
        <v>160</v>
      </c>
      <c r="H252" s="333">
        <v>20000</v>
      </c>
      <c r="I252" s="367">
        <f>H252*0.95</f>
        <v>19000</v>
      </c>
      <c r="J252" s="333" t="s">
        <v>8817</v>
      </c>
      <c r="K252" s="333" t="s">
        <v>8818</v>
      </c>
      <c r="L252" s="333"/>
      <c r="M252" s="137">
        <v>512.79185454545461</v>
      </c>
      <c r="N252" s="53"/>
    </row>
    <row r="253" spans="1:14" ht="11.25" customHeight="1">
      <c r="A253" s="228"/>
      <c r="B253" s="247"/>
      <c r="D253" s="336" t="s">
        <v>8949</v>
      </c>
      <c r="E253" s="336" t="s">
        <v>9085</v>
      </c>
      <c r="F253" s="331" t="s">
        <v>9126</v>
      </c>
      <c r="G253" s="366">
        <v>200</v>
      </c>
      <c r="H253" s="333">
        <v>25000</v>
      </c>
      <c r="I253" s="367">
        <f>H253*0.95</f>
        <v>23750</v>
      </c>
      <c r="J253" s="333" t="s">
        <v>8817</v>
      </c>
      <c r="K253" s="333" t="s">
        <v>8818</v>
      </c>
      <c r="L253" s="333"/>
      <c r="M253" s="137">
        <v>625.36712727272732</v>
      </c>
      <c r="N253" s="53"/>
    </row>
    <row r="254" spans="1:14" ht="11.25" customHeight="1">
      <c r="A254" s="228"/>
      <c r="B254" s="247"/>
      <c r="D254" s="336" t="s">
        <v>8950</v>
      </c>
      <c r="E254" s="336" t="s">
        <v>9085</v>
      </c>
      <c r="F254" s="331" t="s">
        <v>9127</v>
      </c>
      <c r="G254" s="366">
        <v>240</v>
      </c>
      <c r="H254" s="333">
        <v>30000</v>
      </c>
      <c r="I254" s="367">
        <f>H254*0.95</f>
        <v>28500</v>
      </c>
      <c r="J254" s="333" t="s">
        <v>8817</v>
      </c>
      <c r="K254" s="333" t="s">
        <v>8818</v>
      </c>
      <c r="L254" s="333"/>
      <c r="M254" s="137">
        <v>730.1310545454545</v>
      </c>
      <c r="N254" s="53"/>
    </row>
    <row r="255" spans="1:14" ht="11.25" customHeight="1">
      <c r="A255" s="228"/>
      <c r="B255" s="247"/>
      <c r="D255" s="336"/>
      <c r="E255" s="336"/>
      <c r="F255" s="331"/>
      <c r="G255" s="366"/>
      <c r="H255" s="333"/>
      <c r="I255" s="367"/>
      <c r="J255" s="333"/>
      <c r="K255" s="333"/>
      <c r="L255" s="333"/>
      <c r="M255" s="137"/>
      <c r="N255" s="53"/>
    </row>
    <row r="256" spans="1:14" ht="11.25" customHeight="1">
      <c r="A256" s="228"/>
      <c r="B256" s="247"/>
      <c r="D256" s="336" t="s">
        <v>8951</v>
      </c>
      <c r="E256" s="336" t="s">
        <v>9086</v>
      </c>
      <c r="F256" s="331" t="s">
        <v>9124</v>
      </c>
      <c r="G256" s="366">
        <v>120</v>
      </c>
      <c r="H256" s="333">
        <v>15000</v>
      </c>
      <c r="I256" s="367">
        <f>H256*0.95</f>
        <v>14250</v>
      </c>
      <c r="J256" s="333" t="s">
        <v>8817</v>
      </c>
      <c r="K256" s="333" t="s">
        <v>8818</v>
      </c>
      <c r="L256" s="333"/>
      <c r="M256" s="137">
        <v>433.75941818181826</v>
      </c>
      <c r="N256" s="53"/>
    </row>
    <row r="257" spans="1:14" ht="11.25" customHeight="1">
      <c r="A257" s="228"/>
      <c r="B257" s="247"/>
      <c r="D257" s="336" t="s">
        <v>8952</v>
      </c>
      <c r="E257" s="336" t="s">
        <v>9086</v>
      </c>
      <c r="F257" s="331" t="s">
        <v>9125</v>
      </c>
      <c r="G257" s="366">
        <v>160</v>
      </c>
      <c r="H257" s="333">
        <v>20000</v>
      </c>
      <c r="I257" s="367">
        <f>H257*0.95</f>
        <v>19000</v>
      </c>
      <c r="J257" s="333" t="s">
        <v>8817</v>
      </c>
      <c r="K257" s="333" t="s">
        <v>8818</v>
      </c>
      <c r="L257" s="333"/>
      <c r="M257" s="137">
        <v>512.79185454545461</v>
      </c>
      <c r="N257" s="53"/>
    </row>
    <row r="258" spans="1:14" ht="11.25" customHeight="1">
      <c r="A258" s="228"/>
      <c r="B258" s="247"/>
      <c r="D258" s="336" t="s">
        <v>8953</v>
      </c>
      <c r="E258" s="336" t="s">
        <v>9086</v>
      </c>
      <c r="F258" s="331" t="s">
        <v>9126</v>
      </c>
      <c r="G258" s="366">
        <v>200</v>
      </c>
      <c r="H258" s="333">
        <v>25000</v>
      </c>
      <c r="I258" s="367">
        <f>H258*0.95</f>
        <v>23750</v>
      </c>
      <c r="J258" s="333" t="s">
        <v>8817</v>
      </c>
      <c r="K258" s="333" t="s">
        <v>8818</v>
      </c>
      <c r="L258" s="333"/>
      <c r="M258" s="137">
        <v>625.36712727272732</v>
      </c>
      <c r="N258" s="55"/>
    </row>
    <row r="259" spans="1:14" ht="11.25" customHeight="1">
      <c r="A259" s="228"/>
      <c r="B259" s="247"/>
      <c r="D259" s="336" t="s">
        <v>8954</v>
      </c>
      <c r="E259" s="336" t="s">
        <v>9086</v>
      </c>
      <c r="F259" s="331" t="s">
        <v>9127</v>
      </c>
      <c r="G259" s="366">
        <v>240</v>
      </c>
      <c r="H259" s="333">
        <v>30000</v>
      </c>
      <c r="I259" s="367">
        <f>H259*0.95</f>
        <v>28500</v>
      </c>
      <c r="J259" s="333" t="s">
        <v>8817</v>
      </c>
      <c r="K259" s="333" t="s">
        <v>8818</v>
      </c>
      <c r="L259" s="333"/>
      <c r="M259" s="137">
        <v>730.1310545454545</v>
      </c>
      <c r="N259" s="55"/>
    </row>
    <row r="260" spans="1:14" ht="11.25" customHeight="1">
      <c r="A260" s="228"/>
      <c r="B260" s="247"/>
      <c r="D260" s="336"/>
      <c r="E260" s="336"/>
      <c r="F260" s="331"/>
      <c r="G260" s="366"/>
      <c r="H260" s="333"/>
      <c r="I260" s="367"/>
      <c r="J260" s="333"/>
      <c r="K260" s="333"/>
      <c r="L260" s="333"/>
      <c r="M260" s="137"/>
      <c r="N260" s="55"/>
    </row>
    <row r="261" spans="1:14" ht="11.25" customHeight="1">
      <c r="A261" s="249"/>
      <c r="B261" s="232"/>
      <c r="D261" s="336" t="s">
        <v>8955</v>
      </c>
      <c r="E261" s="330" t="s">
        <v>8824</v>
      </c>
      <c r="F261" s="331" t="s">
        <v>9140</v>
      </c>
      <c r="G261" s="389"/>
      <c r="H261" s="389"/>
      <c r="I261" s="389"/>
      <c r="J261" s="333"/>
      <c r="K261" s="333"/>
      <c r="L261" s="333"/>
      <c r="M261" s="137">
        <v>21.136581818181821</v>
      </c>
      <c r="N261" s="55"/>
    </row>
    <row r="262" spans="1:14" ht="11.25" customHeight="1">
      <c r="A262" s="249"/>
      <c r="B262" s="232"/>
      <c r="D262" s="336" t="s">
        <v>8956</v>
      </c>
      <c r="E262" s="330" t="s">
        <v>8824</v>
      </c>
      <c r="F262" s="331" t="s">
        <v>9141</v>
      </c>
      <c r="G262" s="389"/>
      <c r="H262" s="389"/>
      <c r="I262" s="389"/>
      <c r="J262" s="333"/>
      <c r="K262" s="333"/>
      <c r="L262" s="333"/>
      <c r="M262" s="137">
        <v>26.190981818181818</v>
      </c>
      <c r="N262" s="55"/>
    </row>
    <row r="263" spans="1:14" ht="11.25" customHeight="1">
      <c r="A263" s="249"/>
      <c r="B263" s="232"/>
      <c r="D263" s="336" t="s">
        <v>8957</v>
      </c>
      <c r="E263" s="330" t="s">
        <v>8824</v>
      </c>
      <c r="F263" s="331" t="s">
        <v>9142</v>
      </c>
      <c r="G263" s="389"/>
      <c r="H263" s="389"/>
      <c r="I263" s="389"/>
      <c r="J263" s="333"/>
      <c r="K263" s="333"/>
      <c r="L263" s="333"/>
      <c r="M263" s="137">
        <v>9.6493090909090924</v>
      </c>
      <c r="N263" s="55"/>
    </row>
    <row r="264" spans="1:14" ht="11.25" customHeight="1" thickBot="1">
      <c r="A264" s="228"/>
      <c r="B264" s="247"/>
      <c r="D264" s="388"/>
      <c r="E264" s="388"/>
      <c r="F264" s="388"/>
      <c r="G264" s="366"/>
      <c r="H264" s="367"/>
      <c r="I264" s="367"/>
      <c r="J264" s="367"/>
      <c r="K264" s="367"/>
      <c r="L264" s="333"/>
      <c r="M264" s="482"/>
      <c r="N264" s="55"/>
    </row>
    <row r="265" spans="1:14" ht="11.25" customHeight="1">
      <c r="A265" s="249"/>
      <c r="B265" s="229"/>
      <c r="D265" s="390"/>
      <c r="E265" s="390"/>
      <c r="F265" s="391"/>
      <c r="G265" s="353"/>
      <c r="H265" s="354"/>
      <c r="I265" s="354"/>
      <c r="J265" s="354"/>
      <c r="K265" s="392"/>
      <c r="L265" s="354"/>
      <c r="M265" s="137"/>
      <c r="N265" s="55"/>
    </row>
    <row r="266" spans="1:14" ht="11.25" customHeight="1">
      <c r="A266" s="250"/>
      <c r="B266" s="246"/>
      <c r="D266" s="393"/>
      <c r="E266" s="393" t="s">
        <v>10708</v>
      </c>
      <c r="F266" s="383" t="s">
        <v>10709</v>
      </c>
      <c r="G266" s="384"/>
      <c r="H266" s="385"/>
      <c r="I266" s="385"/>
      <c r="J266" s="385"/>
      <c r="K266" s="385"/>
      <c r="L266" s="333"/>
      <c r="M266" s="137">
        <v>157.60538181818185</v>
      </c>
      <c r="N266" s="55"/>
    </row>
    <row r="267" spans="1:14" ht="11.25" customHeight="1">
      <c r="A267" s="251"/>
      <c r="B267" s="252"/>
      <c r="D267" s="394"/>
      <c r="E267" s="394"/>
      <c r="F267" s="395"/>
      <c r="G267" s="396"/>
      <c r="H267" s="397"/>
      <c r="I267" s="398"/>
      <c r="J267" s="397"/>
      <c r="K267" s="397"/>
      <c r="L267" s="333"/>
      <c r="M267" s="137"/>
      <c r="N267" s="55"/>
    </row>
    <row r="268" spans="1:14" ht="11.25" customHeight="1">
      <c r="A268" s="249"/>
      <c r="B268" s="232"/>
      <c r="D268" s="336" t="s">
        <v>8483</v>
      </c>
      <c r="E268" s="336" t="s">
        <v>9087</v>
      </c>
      <c r="F268" s="331" t="s">
        <v>9135</v>
      </c>
      <c r="G268" s="337">
        <v>99</v>
      </c>
      <c r="H268" s="333">
        <v>16950</v>
      </c>
      <c r="I268" s="344">
        <f>H268*0.9</f>
        <v>15255</v>
      </c>
      <c r="J268" s="333" t="s">
        <v>8817</v>
      </c>
      <c r="K268" s="333" t="s">
        <v>8895</v>
      </c>
      <c r="L268" s="333"/>
      <c r="M268" s="137">
        <v>357.71367272727269</v>
      </c>
      <c r="N268" s="55"/>
    </row>
    <row r="269" spans="1:14" ht="11.25" customHeight="1">
      <c r="A269" s="249"/>
      <c r="B269" s="232"/>
      <c r="D269" s="336" t="s">
        <v>8484</v>
      </c>
      <c r="E269" s="336" t="s">
        <v>9087</v>
      </c>
      <c r="F269" s="331" t="s">
        <v>9135</v>
      </c>
      <c r="G269" s="337">
        <v>138</v>
      </c>
      <c r="H269" s="333">
        <v>21450</v>
      </c>
      <c r="I269" s="344">
        <f>H269*0.9</f>
        <v>19305</v>
      </c>
      <c r="J269" s="333" t="s">
        <v>8817</v>
      </c>
      <c r="K269" s="333" t="s">
        <v>8895</v>
      </c>
      <c r="L269" s="333"/>
      <c r="M269" s="137">
        <v>357.71367272727269</v>
      </c>
      <c r="N269" s="55"/>
    </row>
    <row r="270" spans="1:14" ht="11.25" customHeight="1">
      <c r="A270" s="249"/>
      <c r="B270" s="232"/>
      <c r="D270" s="336" t="s">
        <v>8485</v>
      </c>
      <c r="E270" s="336" t="s">
        <v>9087</v>
      </c>
      <c r="F270" s="331" t="s">
        <v>9136</v>
      </c>
      <c r="G270" s="337">
        <v>184</v>
      </c>
      <c r="H270" s="333">
        <v>28600</v>
      </c>
      <c r="I270" s="344">
        <f>H270*0.9</f>
        <v>25740</v>
      </c>
      <c r="J270" s="333" t="s">
        <v>8817</v>
      </c>
      <c r="K270" s="333" t="s">
        <v>8895</v>
      </c>
      <c r="L270" s="333"/>
      <c r="M270" s="137">
        <v>415.60952727272729</v>
      </c>
      <c r="N270" s="53"/>
    </row>
    <row r="271" spans="1:14" ht="11.25" customHeight="1">
      <c r="A271" s="249"/>
      <c r="B271" s="232"/>
      <c r="D271" s="388"/>
      <c r="E271" s="388"/>
      <c r="F271" s="388"/>
      <c r="G271" s="337"/>
      <c r="H271" s="397"/>
      <c r="I271" s="398"/>
      <c r="J271" s="367"/>
      <c r="K271" s="397"/>
      <c r="L271" s="333"/>
      <c r="M271" s="137"/>
      <c r="N271" s="53"/>
    </row>
    <row r="272" spans="1:14" ht="11.25" customHeight="1">
      <c r="A272" s="249"/>
      <c r="B272" s="232"/>
      <c r="D272" s="336" t="s">
        <v>8486</v>
      </c>
      <c r="E272" s="336" t="s">
        <v>8487</v>
      </c>
      <c r="F272" s="331" t="s">
        <v>9135</v>
      </c>
      <c r="G272" s="337">
        <v>99</v>
      </c>
      <c r="H272" s="333">
        <v>16950</v>
      </c>
      <c r="I272" s="344">
        <f>H272*0.863</f>
        <v>14627.85</v>
      </c>
      <c r="J272" s="333" t="s">
        <v>8817</v>
      </c>
      <c r="K272" s="333" t="s">
        <v>8895</v>
      </c>
      <c r="L272" s="333"/>
      <c r="M272" s="137">
        <v>357.71367272727269</v>
      </c>
      <c r="N272" s="53"/>
    </row>
    <row r="273" spans="1:14" ht="11.25" customHeight="1">
      <c r="A273" s="249"/>
      <c r="B273" s="232"/>
      <c r="D273" s="336" t="s">
        <v>8488</v>
      </c>
      <c r="E273" s="336" t="s">
        <v>8487</v>
      </c>
      <c r="F273" s="331" t="s">
        <v>9135</v>
      </c>
      <c r="G273" s="337">
        <v>138</v>
      </c>
      <c r="H273" s="333">
        <v>21450</v>
      </c>
      <c r="I273" s="344">
        <f>H273*0.863</f>
        <v>18511.349999999999</v>
      </c>
      <c r="J273" s="333" t="s">
        <v>8817</v>
      </c>
      <c r="K273" s="333" t="s">
        <v>8895</v>
      </c>
      <c r="L273" s="333"/>
      <c r="M273" s="137">
        <v>357.71367272727269</v>
      </c>
      <c r="N273" s="53"/>
    </row>
    <row r="274" spans="1:14" ht="12" customHeight="1" thickBot="1">
      <c r="A274" s="249"/>
      <c r="B274" s="232"/>
      <c r="D274" s="336" t="s">
        <v>8489</v>
      </c>
      <c r="E274" s="336" t="s">
        <v>8487</v>
      </c>
      <c r="F274" s="331" t="s">
        <v>9136</v>
      </c>
      <c r="G274" s="337">
        <v>184</v>
      </c>
      <c r="H274" s="333">
        <v>28600</v>
      </c>
      <c r="I274" s="344">
        <f>H274*0.863</f>
        <v>24681.8</v>
      </c>
      <c r="J274" s="333" t="s">
        <v>8817</v>
      </c>
      <c r="K274" s="333" t="s">
        <v>8895</v>
      </c>
      <c r="L274" s="333"/>
      <c r="M274" s="138">
        <v>415.60952727272729</v>
      </c>
      <c r="N274" s="55"/>
    </row>
    <row r="275" spans="1:14" s="47" customFormat="1" ht="11.25" customHeight="1">
      <c r="A275" s="249"/>
      <c r="B275" s="232"/>
      <c r="C275" s="46"/>
      <c r="D275" s="336"/>
      <c r="E275" s="336"/>
      <c r="F275" s="331"/>
      <c r="G275" s="366"/>
      <c r="H275" s="333"/>
      <c r="I275" s="333"/>
      <c r="J275" s="333"/>
      <c r="K275" s="333"/>
      <c r="L275" s="333"/>
      <c r="M275" s="137"/>
      <c r="N275" s="55"/>
    </row>
    <row r="276" spans="1:14" s="47" customFormat="1" ht="11.25" customHeight="1">
      <c r="A276" s="249"/>
      <c r="B276" s="232"/>
      <c r="C276" s="46"/>
      <c r="D276" s="336" t="s">
        <v>8823</v>
      </c>
      <c r="E276" s="330" t="s">
        <v>8824</v>
      </c>
      <c r="F276" s="331" t="s">
        <v>8825</v>
      </c>
      <c r="G276" s="389"/>
      <c r="H276" s="389"/>
      <c r="I276" s="389"/>
      <c r="J276" s="333"/>
      <c r="K276" s="333"/>
      <c r="L276" s="333"/>
      <c r="M276" s="137">
        <v>76.964727272727259</v>
      </c>
      <c r="N276" s="55"/>
    </row>
    <row r="277" spans="1:14" s="47" customFormat="1" ht="11.25" customHeight="1">
      <c r="A277" s="249"/>
      <c r="B277" s="232"/>
      <c r="C277" s="46"/>
      <c r="D277" s="336" t="s">
        <v>8490</v>
      </c>
      <c r="E277" s="330" t="s">
        <v>8824</v>
      </c>
      <c r="F277" s="331" t="s">
        <v>8491</v>
      </c>
      <c r="G277" s="389"/>
      <c r="H277" s="389"/>
      <c r="I277" s="389"/>
      <c r="J277" s="333"/>
      <c r="K277" s="333" t="s">
        <v>8895</v>
      </c>
      <c r="L277" s="333"/>
      <c r="M277" s="137">
        <v>22.515054545454547</v>
      </c>
      <c r="N277" s="55"/>
    </row>
    <row r="278" spans="1:14" s="47" customFormat="1" ht="11.25" customHeight="1">
      <c r="A278" s="249"/>
      <c r="B278" s="232"/>
      <c r="C278" s="46"/>
      <c r="D278" s="336" t="s">
        <v>8593</v>
      </c>
      <c r="E278" s="330" t="s">
        <v>8824</v>
      </c>
      <c r="F278" s="331" t="s">
        <v>8594</v>
      </c>
      <c r="G278" s="389"/>
      <c r="H278" s="389"/>
      <c r="I278" s="389"/>
      <c r="J278" s="333"/>
      <c r="K278" s="333"/>
      <c r="L278" s="333"/>
      <c r="M278" s="137">
        <v>194.59439999999998</v>
      </c>
      <c r="N278" s="55"/>
    </row>
    <row r="279" spans="1:14" s="47" customFormat="1" ht="11.25" customHeight="1">
      <c r="A279" s="249"/>
      <c r="B279" s="232"/>
      <c r="C279" s="46"/>
      <c r="D279" s="336" t="s">
        <v>8595</v>
      </c>
      <c r="E279" s="330" t="s">
        <v>8824</v>
      </c>
      <c r="F279" s="331" t="s">
        <v>8596</v>
      </c>
      <c r="G279" s="389"/>
      <c r="H279" s="389"/>
      <c r="I279" s="389"/>
      <c r="J279" s="333"/>
      <c r="K279" s="333"/>
      <c r="L279" s="333"/>
      <c r="M279" s="137">
        <v>248.58458181818179</v>
      </c>
      <c r="N279" s="55"/>
    </row>
    <row r="280" spans="1:14" s="47" customFormat="1" ht="11.25" customHeight="1">
      <c r="A280" s="249"/>
      <c r="B280" s="232"/>
      <c r="C280" s="46"/>
      <c r="D280" s="336" t="s">
        <v>8492</v>
      </c>
      <c r="E280" s="330" t="s">
        <v>8824</v>
      </c>
      <c r="F280" s="331" t="s">
        <v>8600</v>
      </c>
      <c r="G280" s="389"/>
      <c r="H280" s="389"/>
      <c r="I280" s="389"/>
      <c r="J280" s="333"/>
      <c r="K280" s="333"/>
      <c r="L280" s="333"/>
      <c r="M280" s="137">
        <v>15.622690909090911</v>
      </c>
      <c r="N280" s="55"/>
    </row>
    <row r="281" spans="1:14" s="47" customFormat="1" ht="11.25" customHeight="1">
      <c r="A281" s="249"/>
      <c r="B281" s="232"/>
      <c r="C281" s="46"/>
      <c r="D281" s="336" t="s">
        <v>8621</v>
      </c>
      <c r="E281" s="330" t="s">
        <v>8824</v>
      </c>
      <c r="F281" s="357" t="s">
        <v>8622</v>
      </c>
      <c r="G281" s="389"/>
      <c r="H281" s="389"/>
      <c r="I281" s="389"/>
      <c r="J281" s="333"/>
      <c r="K281" s="333" t="s">
        <v>8895</v>
      </c>
      <c r="L281" s="333"/>
      <c r="M281" s="137">
        <v>117.62967272727272</v>
      </c>
      <c r="N281" s="55"/>
    </row>
    <row r="282" spans="1:14" s="47" customFormat="1" ht="11.25" customHeight="1" thickBot="1">
      <c r="A282" s="249"/>
      <c r="B282" s="232"/>
      <c r="C282" s="46"/>
      <c r="D282" s="379"/>
      <c r="E282" s="379"/>
      <c r="F282" s="379"/>
      <c r="G282" s="379"/>
      <c r="H282" s="379"/>
      <c r="I282" s="379"/>
      <c r="J282" s="379"/>
      <c r="K282" s="379"/>
      <c r="L282" s="399"/>
      <c r="M282" s="482"/>
      <c r="N282" s="55"/>
    </row>
    <row r="283" spans="1:14" s="47" customFormat="1" ht="11.25" customHeight="1">
      <c r="A283" s="253"/>
      <c r="B283" s="254"/>
      <c r="C283" s="46"/>
      <c r="D283" s="336"/>
      <c r="E283" s="336"/>
      <c r="F283" s="331"/>
      <c r="G283" s="332"/>
      <c r="H283" s="333"/>
      <c r="I283" s="333"/>
      <c r="J283" s="333"/>
      <c r="K283" s="333"/>
      <c r="L283" s="333"/>
      <c r="M283" s="137"/>
      <c r="N283" s="55"/>
    </row>
    <row r="284" spans="1:14" s="47" customFormat="1" ht="11.25" customHeight="1">
      <c r="A284" s="255"/>
      <c r="B284" s="256"/>
      <c r="C284" s="46"/>
      <c r="D284" s="336" t="s">
        <v>8958</v>
      </c>
      <c r="E284" s="336" t="s">
        <v>9088</v>
      </c>
      <c r="F284" s="331" t="s">
        <v>10710</v>
      </c>
      <c r="G284" s="337">
        <v>10</v>
      </c>
      <c r="H284" s="344">
        <v>1685</v>
      </c>
      <c r="I284" s="344">
        <f>H284*0.82</f>
        <v>1381.6999999999998</v>
      </c>
      <c r="J284" s="333" t="s">
        <v>8817</v>
      </c>
      <c r="K284" s="333" t="s">
        <v>9223</v>
      </c>
      <c r="L284" s="333"/>
      <c r="M284" s="137">
        <v>207.91963636363633</v>
      </c>
      <c r="N284" s="55"/>
    </row>
    <row r="285" spans="1:14" s="47" customFormat="1" ht="11.25" customHeight="1">
      <c r="A285" s="255"/>
      <c r="B285" s="256"/>
      <c r="C285" s="46"/>
      <c r="D285" s="336" t="s">
        <v>8959</v>
      </c>
      <c r="E285" s="336" t="s">
        <v>9088</v>
      </c>
      <c r="F285" s="331" t="s">
        <v>9145</v>
      </c>
      <c r="G285" s="337">
        <v>20</v>
      </c>
      <c r="H285" s="344">
        <f>H284*2</f>
        <v>3370</v>
      </c>
      <c r="I285" s="344">
        <f>H285*0.82</f>
        <v>2763.3999999999996</v>
      </c>
      <c r="J285" s="333" t="s">
        <v>8817</v>
      </c>
      <c r="K285" s="333" t="s">
        <v>9223</v>
      </c>
      <c r="L285" s="333"/>
      <c r="M285" s="137">
        <v>291.54698181818185</v>
      </c>
      <c r="N285" s="55"/>
    </row>
    <row r="286" spans="1:14" s="47" customFormat="1" ht="11.25" customHeight="1">
      <c r="A286" s="255"/>
      <c r="B286" s="256"/>
      <c r="C286" s="46"/>
      <c r="D286" s="336" t="s">
        <v>8960</v>
      </c>
      <c r="E286" s="336" t="s">
        <v>9088</v>
      </c>
      <c r="F286" s="331" t="s">
        <v>10711</v>
      </c>
      <c r="G286" s="337">
        <v>30</v>
      </c>
      <c r="H286" s="344">
        <f>H284*3</f>
        <v>5055</v>
      </c>
      <c r="I286" s="344">
        <f>H286*0.82</f>
        <v>4145.0999999999995</v>
      </c>
      <c r="J286" s="333" t="s">
        <v>8817</v>
      </c>
      <c r="K286" s="333" t="s">
        <v>9223</v>
      </c>
      <c r="L286" s="333"/>
      <c r="M286" s="137">
        <v>399.98683636363637</v>
      </c>
      <c r="N286" s="55"/>
    </row>
    <row r="287" spans="1:14" s="47" customFormat="1" ht="11.25" customHeight="1">
      <c r="A287" s="257"/>
      <c r="B287" s="258"/>
      <c r="C287" s="46"/>
      <c r="D287" s="336"/>
      <c r="E287" s="336"/>
      <c r="F287" s="331"/>
      <c r="G287" s="337"/>
      <c r="H287" s="344"/>
      <c r="I287" s="344"/>
      <c r="J287" s="333"/>
      <c r="K287" s="333"/>
      <c r="L287" s="333"/>
      <c r="M287" s="137"/>
      <c r="N287" s="55"/>
    </row>
    <row r="288" spans="1:14" s="47" customFormat="1" ht="11.25" customHeight="1">
      <c r="A288" s="257"/>
      <c r="B288" s="258"/>
      <c r="C288" s="46"/>
      <c r="D288" s="336" t="s">
        <v>8961</v>
      </c>
      <c r="E288" s="336" t="s">
        <v>9088</v>
      </c>
      <c r="F288" s="331" t="s">
        <v>10710</v>
      </c>
      <c r="G288" s="337">
        <v>23</v>
      </c>
      <c r="H288" s="344">
        <v>4010</v>
      </c>
      <c r="I288" s="344">
        <v>3264</v>
      </c>
      <c r="J288" s="333" t="s">
        <v>8817</v>
      </c>
      <c r="K288" s="333" t="s">
        <v>9223</v>
      </c>
      <c r="L288" s="333"/>
      <c r="M288" s="137">
        <v>207.91963636363633</v>
      </c>
      <c r="N288" s="55"/>
    </row>
    <row r="289" spans="1:14" s="47" customFormat="1" ht="11.25" customHeight="1">
      <c r="A289" s="257"/>
      <c r="B289" s="258"/>
      <c r="C289" s="46"/>
      <c r="D289" s="336" t="s">
        <v>8962</v>
      </c>
      <c r="E289" s="336" t="s">
        <v>9088</v>
      </c>
      <c r="F289" s="331" t="s">
        <v>9145</v>
      </c>
      <c r="G289" s="337">
        <f>G288*2</f>
        <v>46</v>
      </c>
      <c r="H289" s="344">
        <f>H288*2</f>
        <v>8020</v>
      </c>
      <c r="I289" s="344">
        <v>6524</v>
      </c>
      <c r="J289" s="333" t="s">
        <v>8817</v>
      </c>
      <c r="K289" s="333" t="s">
        <v>9223</v>
      </c>
      <c r="L289" s="333"/>
      <c r="M289" s="137">
        <v>292.00647272727281</v>
      </c>
      <c r="N289" s="55"/>
    </row>
    <row r="290" spans="1:14" s="47" customFormat="1" ht="11.25" customHeight="1">
      <c r="A290" s="257"/>
      <c r="B290" s="258"/>
      <c r="C290" s="46"/>
      <c r="D290" s="336" t="s">
        <v>8963</v>
      </c>
      <c r="E290" s="336" t="s">
        <v>9088</v>
      </c>
      <c r="F290" s="331" t="s">
        <v>10711</v>
      </c>
      <c r="G290" s="337">
        <f>G288*3</f>
        <v>69</v>
      </c>
      <c r="H290" s="344">
        <f>H288*3</f>
        <v>12030</v>
      </c>
      <c r="I290" s="344">
        <v>9792</v>
      </c>
      <c r="J290" s="333" t="s">
        <v>8817</v>
      </c>
      <c r="K290" s="333" t="s">
        <v>9223</v>
      </c>
      <c r="L290" s="333"/>
      <c r="M290" s="137">
        <v>390.33752727272724</v>
      </c>
      <c r="N290" s="55"/>
    </row>
    <row r="291" spans="1:14" s="47" customFormat="1" ht="11.25" customHeight="1">
      <c r="A291" s="257"/>
      <c r="B291" s="258"/>
      <c r="C291" s="46"/>
      <c r="D291" s="336"/>
      <c r="E291" s="336"/>
      <c r="F291" s="331"/>
      <c r="G291" s="337"/>
      <c r="H291" s="344"/>
      <c r="I291" s="344"/>
      <c r="J291" s="333"/>
      <c r="K291" s="400"/>
      <c r="L291" s="333"/>
      <c r="M291" s="137">
        <v>0</v>
      </c>
      <c r="N291" s="55"/>
    </row>
    <row r="292" spans="1:14" s="47" customFormat="1" ht="10.5" customHeight="1">
      <c r="A292" s="257"/>
      <c r="B292" s="258"/>
      <c r="C292" s="46"/>
      <c r="D292" s="336" t="s">
        <v>8964</v>
      </c>
      <c r="E292" s="336" t="s">
        <v>9088</v>
      </c>
      <c r="F292" s="331" t="s">
        <v>10710</v>
      </c>
      <c r="G292" s="337">
        <v>33</v>
      </c>
      <c r="H292" s="344">
        <v>5394</v>
      </c>
      <c r="I292" s="344">
        <v>4343</v>
      </c>
      <c r="J292" s="333" t="s">
        <v>8817</v>
      </c>
      <c r="K292" s="333" t="s">
        <v>9223</v>
      </c>
      <c r="L292" s="333"/>
      <c r="M292" s="137">
        <v>207.91963636363633</v>
      </c>
      <c r="N292" s="55"/>
    </row>
    <row r="293" spans="1:14" s="47" customFormat="1" ht="10.5" customHeight="1">
      <c r="A293" s="257"/>
      <c r="B293" s="258"/>
      <c r="C293" s="46"/>
      <c r="D293" s="336" t="s">
        <v>8965</v>
      </c>
      <c r="E293" s="336" t="s">
        <v>9088</v>
      </c>
      <c r="F293" s="331" t="s">
        <v>9145</v>
      </c>
      <c r="G293" s="337">
        <f>G292*2</f>
        <v>66</v>
      </c>
      <c r="H293" s="344">
        <f>H292*2</f>
        <v>10788</v>
      </c>
      <c r="I293" s="344">
        <v>8685</v>
      </c>
      <c r="J293" s="333" t="s">
        <v>8817</v>
      </c>
      <c r="K293" s="333" t="s">
        <v>9223</v>
      </c>
      <c r="L293" s="333"/>
      <c r="M293" s="137">
        <v>278.22174545454544</v>
      </c>
      <c r="N293" s="55"/>
    </row>
    <row r="294" spans="1:14" s="47" customFormat="1" ht="11.25" customHeight="1" thickBot="1">
      <c r="A294" s="257"/>
      <c r="B294" s="258"/>
      <c r="C294" s="46"/>
      <c r="D294" s="336" t="s">
        <v>8966</v>
      </c>
      <c r="E294" s="336" t="s">
        <v>9088</v>
      </c>
      <c r="F294" s="331" t="s">
        <v>10711</v>
      </c>
      <c r="G294" s="337">
        <f>G292*3</f>
        <v>99</v>
      </c>
      <c r="H294" s="344">
        <f>H292*3</f>
        <v>16182</v>
      </c>
      <c r="I294" s="344">
        <v>13030</v>
      </c>
      <c r="J294" s="333" t="s">
        <v>8817</v>
      </c>
      <c r="K294" s="333" t="s">
        <v>9223</v>
      </c>
      <c r="L294" s="333"/>
      <c r="M294" s="137">
        <v>390.33752727272724</v>
      </c>
      <c r="N294" s="55"/>
    </row>
    <row r="295" spans="1:14" ht="11.25" customHeight="1">
      <c r="A295" s="257"/>
      <c r="B295" s="258"/>
      <c r="D295" s="336"/>
      <c r="E295" s="336"/>
      <c r="F295" s="331"/>
      <c r="G295" s="337"/>
      <c r="H295" s="344"/>
      <c r="I295" s="344"/>
      <c r="J295" s="333"/>
      <c r="K295" s="333"/>
      <c r="L295" s="333"/>
      <c r="M295" s="136"/>
      <c r="N295" s="53"/>
    </row>
    <row r="296" spans="1:14" ht="11.25" customHeight="1">
      <c r="A296" s="249"/>
      <c r="B296" s="232"/>
      <c r="D296" s="336" t="s">
        <v>8593</v>
      </c>
      <c r="E296" s="330" t="s">
        <v>8824</v>
      </c>
      <c r="F296" s="331" t="s">
        <v>8594</v>
      </c>
      <c r="G296" s="389"/>
      <c r="H296" s="389"/>
      <c r="I296" s="389"/>
      <c r="J296" s="333"/>
      <c r="K296" s="333"/>
      <c r="L296" s="333"/>
      <c r="M296" s="137">
        <v>158.75410909090908</v>
      </c>
      <c r="N296" s="55"/>
    </row>
    <row r="297" spans="1:14" ht="11.25" customHeight="1">
      <c r="A297" s="249"/>
      <c r="B297" s="232"/>
      <c r="D297" s="336" t="s">
        <v>8595</v>
      </c>
      <c r="E297" s="330" t="s">
        <v>8824</v>
      </c>
      <c r="F297" s="331" t="s">
        <v>8596</v>
      </c>
      <c r="G297" s="389"/>
      <c r="H297" s="389"/>
      <c r="I297" s="389"/>
      <c r="J297" s="333"/>
      <c r="K297" s="333"/>
      <c r="L297" s="333"/>
      <c r="M297" s="137">
        <v>167.2546909090909</v>
      </c>
      <c r="N297" s="55"/>
    </row>
    <row r="298" spans="1:14" ht="11.25" customHeight="1">
      <c r="A298" s="259"/>
      <c r="B298" s="260"/>
      <c r="D298" s="336" t="s">
        <v>8823</v>
      </c>
      <c r="E298" s="336" t="s">
        <v>8824</v>
      </c>
      <c r="F298" s="331" t="s">
        <v>8478</v>
      </c>
      <c r="G298" s="332"/>
      <c r="H298" s="333"/>
      <c r="I298" s="333"/>
      <c r="J298" s="333"/>
      <c r="K298" s="333"/>
      <c r="L298" s="333"/>
      <c r="M298" s="137">
        <v>56.976872727272728</v>
      </c>
      <c r="N298" s="55"/>
    </row>
    <row r="299" spans="1:14" ht="11.25" customHeight="1">
      <c r="A299" s="249"/>
      <c r="B299" s="258"/>
      <c r="D299" s="336" t="s">
        <v>8967</v>
      </c>
      <c r="E299" s="336" t="s">
        <v>8824</v>
      </c>
      <c r="F299" s="331" t="s">
        <v>9144</v>
      </c>
      <c r="G299" s="332"/>
      <c r="H299" s="333"/>
      <c r="I299" s="333"/>
      <c r="J299" s="333"/>
      <c r="K299" s="333"/>
      <c r="L299" s="333"/>
      <c r="M299" s="137">
        <v>12.865745454545456</v>
      </c>
      <c r="N299" s="55"/>
    </row>
    <row r="300" spans="1:14" ht="11.25" customHeight="1">
      <c r="A300" s="249"/>
      <c r="B300" s="258"/>
      <c r="D300" s="336" t="s">
        <v>8968</v>
      </c>
      <c r="E300" s="336" t="s">
        <v>8824</v>
      </c>
      <c r="F300" s="331" t="s">
        <v>10712</v>
      </c>
      <c r="G300" s="332"/>
      <c r="H300" s="333"/>
      <c r="I300" s="333"/>
      <c r="J300" s="333"/>
      <c r="K300" s="333"/>
      <c r="L300" s="333"/>
      <c r="M300" s="137">
        <v>16.082181818181819</v>
      </c>
      <c r="N300" s="55"/>
    </row>
    <row r="301" spans="1:14" ht="11.25" customHeight="1" thickBot="1">
      <c r="A301" s="249"/>
      <c r="B301" s="240"/>
      <c r="D301" s="401"/>
      <c r="E301" s="401"/>
      <c r="F301" s="402"/>
      <c r="G301" s="399"/>
      <c r="H301" s="381"/>
      <c r="I301" s="381"/>
      <c r="J301" s="381"/>
      <c r="K301" s="403"/>
      <c r="L301" s="381"/>
      <c r="M301" s="482"/>
      <c r="N301" s="55"/>
    </row>
    <row r="302" spans="1:14" ht="11.25" customHeight="1">
      <c r="A302" s="253"/>
      <c r="B302" s="254"/>
      <c r="D302" s="336"/>
      <c r="E302" s="336"/>
      <c r="F302" s="331"/>
      <c r="G302" s="332"/>
      <c r="H302" s="333"/>
      <c r="I302" s="333"/>
      <c r="J302" s="333"/>
      <c r="K302" s="333"/>
      <c r="L302" s="333"/>
      <c r="M302" s="137"/>
      <c r="N302" s="55"/>
    </row>
    <row r="303" spans="1:14" ht="11.25" customHeight="1">
      <c r="A303" s="257"/>
      <c r="B303" s="261"/>
      <c r="D303" s="336" t="s">
        <v>8468</v>
      </c>
      <c r="E303" s="336" t="s">
        <v>8469</v>
      </c>
      <c r="F303" s="331" t="s">
        <v>9145</v>
      </c>
      <c r="G303" s="337">
        <v>33</v>
      </c>
      <c r="H303" s="333">
        <v>5840</v>
      </c>
      <c r="I303" s="344">
        <f>H303*0.87</f>
        <v>5080.8</v>
      </c>
      <c r="J303" s="333" t="s">
        <v>8817</v>
      </c>
      <c r="K303" s="333" t="s">
        <v>8895</v>
      </c>
      <c r="L303" s="333"/>
      <c r="M303" s="137">
        <v>153.24021818181819</v>
      </c>
      <c r="N303" s="55"/>
    </row>
    <row r="304" spans="1:14" ht="11.25" customHeight="1">
      <c r="A304" s="257"/>
      <c r="B304" s="261"/>
      <c r="D304" s="336" t="s">
        <v>8470</v>
      </c>
      <c r="E304" s="336" t="s">
        <v>8469</v>
      </c>
      <c r="F304" s="331" t="s">
        <v>9146</v>
      </c>
      <c r="G304" s="337">
        <v>49</v>
      </c>
      <c r="H304" s="333">
        <v>8760</v>
      </c>
      <c r="I304" s="344">
        <f>H304*0.87</f>
        <v>7621.2</v>
      </c>
      <c r="J304" s="333" t="s">
        <v>8817</v>
      </c>
      <c r="K304" s="333" t="s">
        <v>8895</v>
      </c>
      <c r="L304" s="333"/>
      <c r="M304" s="137">
        <v>191.14821818181815</v>
      </c>
      <c r="N304" s="55"/>
    </row>
    <row r="305" spans="1:14" ht="11.25" customHeight="1">
      <c r="A305" s="257"/>
      <c r="B305" s="261"/>
      <c r="D305" s="336" t="s">
        <v>8471</v>
      </c>
      <c r="E305" s="336" t="s">
        <v>8469</v>
      </c>
      <c r="F305" s="331" t="s">
        <v>9145</v>
      </c>
      <c r="G305" s="337">
        <v>70</v>
      </c>
      <c r="H305" s="333">
        <v>11160</v>
      </c>
      <c r="I305" s="344">
        <f>H305*0.87</f>
        <v>9709.2000000000007</v>
      </c>
      <c r="J305" s="333" t="s">
        <v>8817</v>
      </c>
      <c r="K305" s="333" t="s">
        <v>8895</v>
      </c>
      <c r="L305" s="333"/>
      <c r="M305" s="137">
        <v>170.01163636363634</v>
      </c>
      <c r="N305" s="55"/>
    </row>
    <row r="306" spans="1:14" ht="11.25" customHeight="1">
      <c r="A306" s="257"/>
      <c r="B306" s="261"/>
      <c r="D306" s="336" t="s">
        <v>8472</v>
      </c>
      <c r="E306" s="336" t="s">
        <v>8469</v>
      </c>
      <c r="F306" s="331" t="s">
        <v>9146</v>
      </c>
      <c r="G306" s="337">
        <v>105</v>
      </c>
      <c r="H306" s="333">
        <v>16740</v>
      </c>
      <c r="I306" s="344">
        <f>H306*0.87</f>
        <v>14563.8</v>
      </c>
      <c r="J306" s="333" t="s">
        <v>8817</v>
      </c>
      <c r="K306" s="333" t="s">
        <v>8895</v>
      </c>
      <c r="L306" s="333"/>
      <c r="M306" s="137">
        <v>208.37912727272729</v>
      </c>
      <c r="N306" s="55"/>
    </row>
    <row r="307" spans="1:14" ht="11.25" customHeight="1">
      <c r="A307" s="257"/>
      <c r="B307" s="261"/>
      <c r="D307" s="336"/>
      <c r="E307" s="336"/>
      <c r="F307" s="331"/>
      <c r="G307" s="337"/>
      <c r="H307" s="333"/>
      <c r="I307" s="333"/>
      <c r="J307" s="333"/>
      <c r="K307" s="333"/>
      <c r="L307" s="333"/>
      <c r="M307" s="137"/>
      <c r="N307" s="55"/>
    </row>
    <row r="308" spans="1:14" ht="11.25" customHeight="1">
      <c r="A308" s="257"/>
      <c r="B308" s="261"/>
      <c r="D308" s="336" t="s">
        <v>8473</v>
      </c>
      <c r="E308" s="336" t="s">
        <v>8474</v>
      </c>
      <c r="F308" s="331" t="s">
        <v>9145</v>
      </c>
      <c r="G308" s="337">
        <v>33</v>
      </c>
      <c r="H308" s="333">
        <v>5840</v>
      </c>
      <c r="I308" s="344">
        <f>H308*0.88</f>
        <v>5139.2</v>
      </c>
      <c r="J308" s="333" t="s">
        <v>8817</v>
      </c>
      <c r="K308" s="333" t="s">
        <v>8895</v>
      </c>
      <c r="L308" s="333"/>
      <c r="M308" s="137">
        <v>153.24021818181819</v>
      </c>
      <c r="N308" s="53"/>
    </row>
    <row r="309" spans="1:14" ht="11.25" customHeight="1">
      <c r="A309" s="257"/>
      <c r="B309" s="261"/>
      <c r="D309" s="336" t="s">
        <v>8475</v>
      </c>
      <c r="E309" s="336" t="s">
        <v>8474</v>
      </c>
      <c r="F309" s="331" t="s">
        <v>9146</v>
      </c>
      <c r="G309" s="337">
        <v>49</v>
      </c>
      <c r="H309" s="333">
        <v>8760</v>
      </c>
      <c r="I309" s="344">
        <f>H309*0.88</f>
        <v>7708.8</v>
      </c>
      <c r="J309" s="333" t="s">
        <v>8817</v>
      </c>
      <c r="K309" s="333" t="s">
        <v>8895</v>
      </c>
      <c r="L309" s="333"/>
      <c r="M309" s="137">
        <v>191.14821818181815</v>
      </c>
      <c r="N309" s="55"/>
    </row>
    <row r="310" spans="1:14" ht="11.25" customHeight="1">
      <c r="A310" s="257"/>
      <c r="B310" s="261"/>
      <c r="D310" s="336" t="s">
        <v>8476</v>
      </c>
      <c r="E310" s="336" t="s">
        <v>8474</v>
      </c>
      <c r="F310" s="331" t="s">
        <v>9145</v>
      </c>
      <c r="G310" s="337">
        <v>70</v>
      </c>
      <c r="H310" s="333">
        <v>11160</v>
      </c>
      <c r="I310" s="344">
        <f>H310*0.88</f>
        <v>9820.7999999999993</v>
      </c>
      <c r="J310" s="333" t="s">
        <v>8817</v>
      </c>
      <c r="K310" s="333" t="s">
        <v>8895</v>
      </c>
      <c r="L310" s="333"/>
      <c r="M310" s="137">
        <v>170.01163636363634</v>
      </c>
      <c r="N310" s="55"/>
    </row>
    <row r="311" spans="1:14" ht="11.25" customHeight="1">
      <c r="A311" s="257"/>
      <c r="B311" s="261"/>
      <c r="D311" s="336" t="s">
        <v>8477</v>
      </c>
      <c r="E311" s="336" t="s">
        <v>8474</v>
      </c>
      <c r="F311" s="331" t="s">
        <v>9146</v>
      </c>
      <c r="G311" s="337">
        <v>105</v>
      </c>
      <c r="H311" s="333">
        <v>16740</v>
      </c>
      <c r="I311" s="344">
        <f>H311*0.88</f>
        <v>14731.2</v>
      </c>
      <c r="J311" s="333" t="s">
        <v>8817</v>
      </c>
      <c r="K311" s="333" t="s">
        <v>8895</v>
      </c>
      <c r="L311" s="333"/>
      <c r="M311" s="137">
        <v>208.37912727272729</v>
      </c>
      <c r="N311" s="55"/>
    </row>
    <row r="312" spans="1:14" ht="11.25" customHeight="1">
      <c r="A312" s="257"/>
      <c r="B312" s="261"/>
      <c r="D312" s="336"/>
      <c r="E312" s="336"/>
      <c r="F312" s="331"/>
      <c r="G312" s="337"/>
      <c r="H312" s="333"/>
      <c r="I312" s="344"/>
      <c r="J312" s="333"/>
      <c r="K312" s="333"/>
      <c r="L312" s="333"/>
      <c r="M312" s="137"/>
      <c r="N312" s="55"/>
    </row>
    <row r="313" spans="1:14" ht="11.25" customHeight="1">
      <c r="A313" s="249"/>
      <c r="B313" s="261"/>
      <c r="D313" s="336" t="s">
        <v>8969</v>
      </c>
      <c r="E313" s="336" t="s">
        <v>8824</v>
      </c>
      <c r="F313" s="331" t="s">
        <v>9147</v>
      </c>
      <c r="G313" s="332"/>
      <c r="H313" s="333"/>
      <c r="I313" s="333"/>
      <c r="J313" s="333"/>
      <c r="K313" s="333"/>
      <c r="L313" s="333"/>
      <c r="M313" s="137">
        <v>27.799200000000003</v>
      </c>
      <c r="N313" s="55"/>
    </row>
    <row r="314" spans="1:14" ht="11.25" customHeight="1" thickBot="1">
      <c r="A314" s="249"/>
      <c r="B314" s="258"/>
      <c r="D314" s="336" t="s">
        <v>8823</v>
      </c>
      <c r="E314" s="336" t="s">
        <v>8824</v>
      </c>
      <c r="F314" s="331" t="s">
        <v>8478</v>
      </c>
      <c r="G314" s="332"/>
      <c r="H314" s="333"/>
      <c r="I314" s="333"/>
      <c r="J314" s="333"/>
      <c r="K314" s="333"/>
      <c r="L314" s="333"/>
      <c r="M314" s="138">
        <v>38.826981818181821</v>
      </c>
      <c r="N314" s="53"/>
    </row>
    <row r="315" spans="1:14" ht="11.25" customHeight="1">
      <c r="A315" s="249"/>
      <c r="B315" s="258"/>
      <c r="D315" s="336" t="s">
        <v>8479</v>
      </c>
      <c r="E315" s="336" t="s">
        <v>8824</v>
      </c>
      <c r="F315" s="331" t="s">
        <v>8480</v>
      </c>
      <c r="G315" s="332"/>
      <c r="H315" s="333"/>
      <c r="I315" s="333"/>
      <c r="J315" s="333"/>
      <c r="K315" s="333"/>
      <c r="L315" s="333"/>
      <c r="M315" s="136">
        <v>91.438690909090923</v>
      </c>
      <c r="N315" s="50"/>
    </row>
    <row r="316" spans="1:14" ht="11.25" customHeight="1">
      <c r="A316" s="249"/>
      <c r="B316" s="258"/>
      <c r="D316" s="336" t="s">
        <v>8481</v>
      </c>
      <c r="E316" s="336" t="s">
        <v>8824</v>
      </c>
      <c r="F316" s="331" t="s">
        <v>8482</v>
      </c>
      <c r="G316" s="332"/>
      <c r="H316" s="333"/>
      <c r="I316" s="333"/>
      <c r="J316" s="333"/>
      <c r="K316" s="333"/>
      <c r="L316" s="333"/>
      <c r="M316" s="137">
        <v>95.803854545454556</v>
      </c>
      <c r="N316" s="53"/>
    </row>
    <row r="317" spans="1:14" ht="11.25" customHeight="1">
      <c r="A317" s="249"/>
      <c r="B317" s="258"/>
      <c r="D317" s="336" t="s">
        <v>8970</v>
      </c>
      <c r="E317" s="336" t="s">
        <v>8824</v>
      </c>
      <c r="F317" s="331" t="s">
        <v>9148</v>
      </c>
      <c r="G317" s="332"/>
      <c r="H317" s="333"/>
      <c r="I317" s="333"/>
      <c r="J317" s="333"/>
      <c r="K317" s="333"/>
      <c r="L317" s="333"/>
      <c r="M317" s="137">
        <v>8.7303272727272745</v>
      </c>
      <c r="N317" s="53"/>
    </row>
    <row r="318" spans="1:14" ht="11.25" customHeight="1" thickBot="1">
      <c r="A318" s="262"/>
      <c r="B318" s="263"/>
      <c r="D318" s="336"/>
      <c r="E318" s="336"/>
      <c r="F318" s="331"/>
      <c r="G318" s="332"/>
      <c r="H318" s="333"/>
      <c r="I318" s="333"/>
      <c r="J318" s="333"/>
      <c r="K318" s="333"/>
      <c r="L318" s="333"/>
      <c r="M318" s="482"/>
      <c r="N318" s="53"/>
    </row>
    <row r="319" spans="1:14" ht="11.25" customHeight="1">
      <c r="A319" s="264"/>
      <c r="B319" s="265"/>
      <c r="D319" s="352"/>
      <c r="E319" s="352"/>
      <c r="F319" s="404"/>
      <c r="G319" s="405"/>
      <c r="H319" s="354"/>
      <c r="I319" s="354"/>
      <c r="J319" s="354"/>
      <c r="K319" s="342"/>
      <c r="L319" s="353"/>
      <c r="M319" s="137"/>
      <c r="N319" s="53"/>
    </row>
    <row r="320" spans="1:14" ht="11.25" customHeight="1">
      <c r="A320" s="228"/>
      <c r="B320" s="247"/>
      <c r="D320" s="336" t="s">
        <v>8623</v>
      </c>
      <c r="E320" s="336" t="s">
        <v>8624</v>
      </c>
      <c r="F320" s="331" t="s">
        <v>9149</v>
      </c>
      <c r="G320" s="337">
        <v>11</v>
      </c>
      <c r="H320" s="333">
        <v>2030</v>
      </c>
      <c r="I320" s="344">
        <f t="shared" ref="I320:I325" si="0">H320*0.74</f>
        <v>1502.2</v>
      </c>
      <c r="J320" s="333" t="s">
        <v>8817</v>
      </c>
      <c r="K320" s="333" t="s">
        <v>9224</v>
      </c>
      <c r="L320" s="333"/>
      <c r="M320" s="137">
        <v>89.830472727272735</v>
      </c>
      <c r="N320" s="53"/>
    </row>
    <row r="321" spans="1:14" ht="11.25" customHeight="1">
      <c r="A321" s="228"/>
      <c r="B321" s="247"/>
      <c r="D321" s="336" t="s">
        <v>8625</v>
      </c>
      <c r="E321" s="336" t="s">
        <v>8624</v>
      </c>
      <c r="F321" s="331" t="s">
        <v>9150</v>
      </c>
      <c r="G321" s="337">
        <v>22</v>
      </c>
      <c r="H321" s="333">
        <v>4065</v>
      </c>
      <c r="I321" s="344">
        <f t="shared" si="0"/>
        <v>3008.1</v>
      </c>
      <c r="J321" s="333" t="s">
        <v>8817</v>
      </c>
      <c r="K321" s="333" t="s">
        <v>9224</v>
      </c>
      <c r="L321" s="333"/>
      <c r="M321" s="137">
        <v>113.95374545454546</v>
      </c>
      <c r="N321" s="53"/>
    </row>
    <row r="322" spans="1:14" ht="11.25" customHeight="1">
      <c r="A322" s="228"/>
      <c r="B322" s="247"/>
      <c r="D322" s="336" t="s">
        <v>8626</v>
      </c>
      <c r="E322" s="336" t="s">
        <v>8624</v>
      </c>
      <c r="F322" s="331" t="s">
        <v>9151</v>
      </c>
      <c r="G322" s="337">
        <v>28</v>
      </c>
      <c r="H322" s="333">
        <v>5080</v>
      </c>
      <c r="I322" s="344">
        <f t="shared" si="0"/>
        <v>3759.2</v>
      </c>
      <c r="J322" s="333" t="s">
        <v>8817</v>
      </c>
      <c r="K322" s="333" t="s">
        <v>9224</v>
      </c>
      <c r="L322" s="333"/>
      <c r="M322" s="137">
        <v>127.50872727272727</v>
      </c>
      <c r="N322" s="53"/>
    </row>
    <row r="323" spans="1:14" ht="11.25" customHeight="1">
      <c r="A323" s="228"/>
      <c r="B323" s="247"/>
      <c r="D323" s="336" t="s">
        <v>8501</v>
      </c>
      <c r="E323" s="336" t="s">
        <v>8624</v>
      </c>
      <c r="F323" s="331" t="s">
        <v>9149</v>
      </c>
      <c r="G323" s="337">
        <v>21</v>
      </c>
      <c r="H323" s="333">
        <v>3500</v>
      </c>
      <c r="I323" s="344">
        <f t="shared" si="0"/>
        <v>2590</v>
      </c>
      <c r="J323" s="333" t="s">
        <v>8817</v>
      </c>
      <c r="K323" s="333" t="s">
        <v>9224</v>
      </c>
      <c r="L323" s="333"/>
      <c r="M323" s="137">
        <v>89.830472727272735</v>
      </c>
      <c r="N323" s="55"/>
    </row>
    <row r="324" spans="1:14" ht="11.25" customHeight="1">
      <c r="A324" s="228"/>
      <c r="B324" s="247"/>
      <c r="D324" s="336" t="s">
        <v>8502</v>
      </c>
      <c r="E324" s="336" t="s">
        <v>8624</v>
      </c>
      <c r="F324" s="331" t="s">
        <v>9150</v>
      </c>
      <c r="G324" s="337">
        <v>41</v>
      </c>
      <c r="H324" s="333">
        <v>6870</v>
      </c>
      <c r="I324" s="344">
        <f t="shared" si="0"/>
        <v>5083.8</v>
      </c>
      <c r="J324" s="333" t="s">
        <v>8817</v>
      </c>
      <c r="K324" s="333" t="s">
        <v>9224</v>
      </c>
      <c r="L324" s="333"/>
      <c r="M324" s="137">
        <v>113.95374545454546</v>
      </c>
      <c r="N324" s="55"/>
    </row>
    <row r="325" spans="1:14" ht="11.25" customHeight="1" thickBot="1">
      <c r="A325" s="248"/>
      <c r="B325" s="247"/>
      <c r="D325" s="336" t="s">
        <v>8503</v>
      </c>
      <c r="E325" s="336" t="s">
        <v>8624</v>
      </c>
      <c r="F325" s="331" t="s">
        <v>9151</v>
      </c>
      <c r="G325" s="337">
        <v>52</v>
      </c>
      <c r="H325" s="333">
        <v>8580</v>
      </c>
      <c r="I325" s="344">
        <f t="shared" si="0"/>
        <v>6349.2</v>
      </c>
      <c r="J325" s="333" t="s">
        <v>8817</v>
      </c>
      <c r="K325" s="333" t="s">
        <v>9224</v>
      </c>
      <c r="L325" s="333"/>
      <c r="M325" s="137">
        <v>127.50872727272727</v>
      </c>
      <c r="N325" s="50"/>
    </row>
    <row r="326" spans="1:14" ht="11.25" customHeight="1">
      <c r="A326" s="228"/>
      <c r="B326" s="247"/>
      <c r="D326" s="336"/>
      <c r="E326" s="336"/>
      <c r="F326" s="331"/>
      <c r="G326" s="337"/>
      <c r="H326" s="333"/>
      <c r="I326" s="333"/>
      <c r="J326" s="333"/>
      <c r="K326" s="333"/>
      <c r="L326" s="333"/>
      <c r="M326" s="137">
        <v>0</v>
      </c>
      <c r="N326" s="50"/>
    </row>
    <row r="327" spans="1:14" ht="11.25" customHeight="1" thickBot="1">
      <c r="A327" s="266"/>
      <c r="B327" s="267"/>
      <c r="D327" s="336" t="s">
        <v>8969</v>
      </c>
      <c r="E327" s="336" t="s">
        <v>8824</v>
      </c>
      <c r="F327" s="331" t="s">
        <v>9147</v>
      </c>
      <c r="G327" s="337"/>
      <c r="H327" s="333"/>
      <c r="I327" s="333"/>
      <c r="J327" s="406"/>
      <c r="K327" s="406"/>
      <c r="L327" s="333"/>
      <c r="M327" s="138">
        <v>23.434036363636363</v>
      </c>
      <c r="N327" s="53"/>
    </row>
    <row r="328" spans="1:14" ht="11.25" customHeight="1">
      <c r="A328" s="228"/>
      <c r="B328" s="247"/>
      <c r="D328" s="336" t="s">
        <v>8845</v>
      </c>
      <c r="E328" s="330" t="s">
        <v>8824</v>
      </c>
      <c r="F328" s="331" t="s">
        <v>8592</v>
      </c>
      <c r="G328" s="333"/>
      <c r="H328" s="333"/>
      <c r="I328" s="333"/>
      <c r="J328" s="333"/>
      <c r="K328" s="333"/>
      <c r="L328" s="333"/>
      <c r="M328" s="136">
        <v>33.77258181818182</v>
      </c>
      <c r="N328" s="53"/>
    </row>
    <row r="329" spans="1:14" ht="11.25" customHeight="1">
      <c r="A329" s="228"/>
      <c r="B329" s="247"/>
      <c r="D329" s="336" t="s">
        <v>8823</v>
      </c>
      <c r="E329" s="330" t="s">
        <v>8824</v>
      </c>
      <c r="F329" s="331" t="s">
        <v>8478</v>
      </c>
      <c r="G329" s="333"/>
      <c r="H329" s="333"/>
      <c r="I329" s="333"/>
      <c r="J329" s="333"/>
      <c r="K329" s="333"/>
      <c r="L329" s="333"/>
      <c r="M329" s="137">
        <v>31.704872727272726</v>
      </c>
      <c r="N329" s="53"/>
    </row>
    <row r="330" spans="1:14" ht="11.25" customHeight="1">
      <c r="A330" s="233"/>
      <c r="B330" s="217"/>
      <c r="D330" s="336" t="s">
        <v>8479</v>
      </c>
      <c r="E330" s="330" t="s">
        <v>8824</v>
      </c>
      <c r="F330" s="331" t="s">
        <v>8504</v>
      </c>
      <c r="G330" s="333"/>
      <c r="H330" s="333"/>
      <c r="I330" s="333"/>
      <c r="J330" s="333"/>
      <c r="K330" s="337"/>
      <c r="L330" s="337"/>
      <c r="M330" s="137">
        <v>92.127927272727263</v>
      </c>
      <c r="N330" s="53"/>
    </row>
    <row r="331" spans="1:14" ht="11.25" customHeight="1">
      <c r="A331" s="233"/>
      <c r="B331" s="217"/>
      <c r="D331" s="336" t="s">
        <v>8481</v>
      </c>
      <c r="E331" s="330" t="s">
        <v>8824</v>
      </c>
      <c r="F331" s="331" t="s">
        <v>9152</v>
      </c>
      <c r="G331" s="333"/>
      <c r="H331" s="333"/>
      <c r="I331" s="333"/>
      <c r="J331" s="333"/>
      <c r="K331" s="337"/>
      <c r="L331" s="337"/>
      <c r="M331" s="137">
        <v>96.722836363636361</v>
      </c>
      <c r="N331" s="53"/>
    </row>
    <row r="332" spans="1:14" ht="11.25" customHeight="1">
      <c r="A332" s="228"/>
      <c r="B332" s="247"/>
      <c r="D332" s="336"/>
      <c r="E332" s="330"/>
      <c r="F332" s="407"/>
      <c r="G332" s="333"/>
      <c r="H332" s="333"/>
      <c r="I332" s="333"/>
      <c r="J332" s="333"/>
      <c r="K332" s="332"/>
      <c r="L332" s="337"/>
      <c r="M332" s="137"/>
      <c r="N332" s="53"/>
    </row>
    <row r="333" spans="1:14" ht="11.25" customHeight="1">
      <c r="A333" s="228"/>
      <c r="B333" s="260"/>
      <c r="D333" s="336" t="s">
        <v>8971</v>
      </c>
      <c r="E333" s="330" t="s">
        <v>8824</v>
      </c>
      <c r="F333" s="331" t="s">
        <v>9153</v>
      </c>
      <c r="G333" s="333"/>
      <c r="H333" s="333"/>
      <c r="I333" s="333"/>
      <c r="J333" s="333"/>
      <c r="K333" s="337"/>
      <c r="L333" s="337"/>
      <c r="M333" s="137">
        <v>4.3651636363636372</v>
      </c>
      <c r="N333" s="53"/>
    </row>
    <row r="334" spans="1:14" ht="11.25" customHeight="1">
      <c r="A334" s="228"/>
      <c r="B334" s="260"/>
      <c r="D334" s="336" t="s">
        <v>8972</v>
      </c>
      <c r="E334" s="330" t="s">
        <v>8824</v>
      </c>
      <c r="F334" s="331" t="s">
        <v>9154</v>
      </c>
      <c r="G334" s="333"/>
      <c r="H334" s="333"/>
      <c r="I334" s="333"/>
      <c r="J334" s="333"/>
      <c r="K334" s="337"/>
      <c r="L334" s="337"/>
      <c r="M334" s="137">
        <v>7.1221090909090909</v>
      </c>
      <c r="N334" s="53"/>
    </row>
    <row r="335" spans="1:14" ht="11.25" customHeight="1">
      <c r="A335" s="228"/>
      <c r="B335" s="260"/>
      <c r="D335" s="336" t="s">
        <v>8973</v>
      </c>
      <c r="E335" s="330" t="s">
        <v>8824</v>
      </c>
      <c r="F335" s="331" t="s">
        <v>9155</v>
      </c>
      <c r="G335" s="333"/>
      <c r="H335" s="333"/>
      <c r="I335" s="333"/>
      <c r="J335" s="333"/>
      <c r="K335" s="337"/>
      <c r="L335" s="337"/>
      <c r="M335" s="137">
        <v>8.5005818181818178</v>
      </c>
      <c r="N335" s="53"/>
    </row>
    <row r="336" spans="1:14" ht="11.25" customHeight="1" thickBot="1">
      <c r="A336" s="248"/>
      <c r="B336" s="241"/>
      <c r="D336" s="408"/>
      <c r="E336" s="408"/>
      <c r="F336" s="409"/>
      <c r="G336" s="399"/>
      <c r="H336" s="381"/>
      <c r="I336" s="381"/>
      <c r="J336" s="381"/>
      <c r="K336" s="381"/>
      <c r="L336" s="381"/>
      <c r="M336" s="482"/>
      <c r="N336" s="55"/>
    </row>
    <row r="337" spans="1:14" ht="11.25" customHeight="1">
      <c r="A337" s="228"/>
      <c r="B337" s="270"/>
      <c r="D337" s="336"/>
      <c r="E337" s="410"/>
      <c r="F337" s="410"/>
      <c r="G337" s="332"/>
      <c r="H337" s="355"/>
      <c r="I337" s="355"/>
      <c r="J337" s="355"/>
      <c r="K337" s="355"/>
      <c r="L337" s="333"/>
      <c r="M337" s="137"/>
      <c r="N337" s="55"/>
    </row>
    <row r="338" spans="1:14" ht="11.25" customHeight="1">
      <c r="A338" s="228"/>
      <c r="B338" s="270"/>
      <c r="C338" s="46" t="s">
        <v>11987</v>
      </c>
      <c r="D338" s="336" t="s">
        <v>10713</v>
      </c>
      <c r="E338" s="336" t="s">
        <v>10714</v>
      </c>
      <c r="F338" s="331" t="s">
        <v>10715</v>
      </c>
      <c r="G338" s="337">
        <v>11</v>
      </c>
      <c r="H338" s="333">
        <v>1720</v>
      </c>
      <c r="I338" s="344">
        <f t="shared" ref="I338:I346" si="1">H338*0.85</f>
        <v>1462</v>
      </c>
      <c r="J338" s="333" t="s">
        <v>8817</v>
      </c>
      <c r="K338" s="333" t="s">
        <v>9224</v>
      </c>
      <c r="L338" s="333"/>
      <c r="M338" s="137">
        <v>80.870400000000004</v>
      </c>
      <c r="N338" s="50"/>
    </row>
    <row r="339" spans="1:14" ht="11.25" customHeight="1">
      <c r="A339" s="228"/>
      <c r="B339" s="270"/>
      <c r="C339" s="46" t="s">
        <v>11988</v>
      </c>
      <c r="D339" s="336" t="s">
        <v>10716</v>
      </c>
      <c r="E339" s="336" t="s">
        <v>10714</v>
      </c>
      <c r="F339" s="331" t="s">
        <v>10717</v>
      </c>
      <c r="G339" s="337">
        <v>22</v>
      </c>
      <c r="H339" s="333">
        <f>H338*2</f>
        <v>3440</v>
      </c>
      <c r="I339" s="344">
        <f t="shared" si="1"/>
        <v>2924</v>
      </c>
      <c r="J339" s="333" t="s">
        <v>8817</v>
      </c>
      <c r="K339" s="333" t="s">
        <v>9224</v>
      </c>
      <c r="L339" s="333"/>
      <c r="M339" s="137">
        <v>98.790545454545466</v>
      </c>
      <c r="N339" s="50"/>
    </row>
    <row r="340" spans="1:14" ht="11.25" customHeight="1" thickBot="1">
      <c r="A340" s="228"/>
      <c r="B340" s="270"/>
      <c r="C340" s="46" t="s">
        <v>11989</v>
      </c>
      <c r="D340" s="336" t="s">
        <v>10718</v>
      </c>
      <c r="E340" s="336" t="s">
        <v>10714</v>
      </c>
      <c r="F340" s="331" t="s">
        <v>10719</v>
      </c>
      <c r="G340" s="337">
        <v>27</v>
      </c>
      <c r="H340" s="333">
        <f>H339+860</f>
        <v>4300</v>
      </c>
      <c r="I340" s="344">
        <f t="shared" si="1"/>
        <v>3655</v>
      </c>
      <c r="J340" s="333" t="s">
        <v>8817</v>
      </c>
      <c r="K340" s="333" t="s">
        <v>9224</v>
      </c>
      <c r="L340" s="333"/>
      <c r="M340" s="138">
        <v>109.81832727272729</v>
      </c>
      <c r="N340" s="50"/>
    </row>
    <row r="341" spans="1:14" ht="11.25" customHeight="1">
      <c r="A341" s="228"/>
      <c r="B341" s="270"/>
      <c r="C341" s="46" t="s">
        <v>11990</v>
      </c>
      <c r="D341" s="336" t="s">
        <v>10720</v>
      </c>
      <c r="E341" s="336" t="s">
        <v>10714</v>
      </c>
      <c r="F341" s="331" t="s">
        <v>10715</v>
      </c>
      <c r="G341" s="337">
        <v>21</v>
      </c>
      <c r="H341" s="333">
        <v>3500</v>
      </c>
      <c r="I341" s="344">
        <f t="shared" si="1"/>
        <v>2975</v>
      </c>
      <c r="J341" s="333" t="s">
        <v>8817</v>
      </c>
      <c r="K341" s="333" t="s">
        <v>9224</v>
      </c>
      <c r="L341" s="333"/>
      <c r="M341" s="136">
        <v>80.640654545454552</v>
      </c>
      <c r="N341" s="53"/>
    </row>
    <row r="342" spans="1:14" ht="11.25" customHeight="1">
      <c r="A342" s="228"/>
      <c r="B342" s="270"/>
      <c r="C342" s="46" t="s">
        <v>11991</v>
      </c>
      <c r="D342" s="336" t="s">
        <v>10721</v>
      </c>
      <c r="E342" s="336" t="s">
        <v>10714</v>
      </c>
      <c r="F342" s="331" t="s">
        <v>10717</v>
      </c>
      <c r="G342" s="337">
        <v>41</v>
      </c>
      <c r="H342" s="333">
        <v>6870</v>
      </c>
      <c r="I342" s="344">
        <f t="shared" si="1"/>
        <v>5839.5</v>
      </c>
      <c r="J342" s="333" t="s">
        <v>8817</v>
      </c>
      <c r="K342" s="333" t="s">
        <v>9224</v>
      </c>
      <c r="L342" s="333"/>
      <c r="M342" s="137">
        <v>101.77723636363636</v>
      </c>
      <c r="N342" s="53"/>
    </row>
    <row r="343" spans="1:14" ht="11.25" customHeight="1">
      <c r="A343" s="228"/>
      <c r="B343" s="270"/>
      <c r="C343" s="46" t="s">
        <v>11992</v>
      </c>
      <c r="D343" s="336" t="s">
        <v>10722</v>
      </c>
      <c r="E343" s="336" t="s">
        <v>10714</v>
      </c>
      <c r="F343" s="331" t="s">
        <v>10719</v>
      </c>
      <c r="G343" s="337">
        <v>52</v>
      </c>
      <c r="H343" s="333">
        <v>8580</v>
      </c>
      <c r="I343" s="344">
        <f t="shared" si="1"/>
        <v>7293</v>
      </c>
      <c r="J343" s="333" t="s">
        <v>8817</v>
      </c>
      <c r="K343" s="333" t="s">
        <v>9224</v>
      </c>
      <c r="L343" s="333"/>
      <c r="M343" s="137">
        <v>113.724</v>
      </c>
      <c r="N343" s="53"/>
    </row>
    <row r="344" spans="1:14" ht="11.25" customHeight="1">
      <c r="A344" s="228"/>
      <c r="B344" s="270"/>
      <c r="C344" s="46" t="s">
        <v>11993</v>
      </c>
      <c r="D344" s="336" t="s">
        <v>10723</v>
      </c>
      <c r="E344" s="336" t="s">
        <v>10714</v>
      </c>
      <c r="F344" s="331" t="s">
        <v>10715</v>
      </c>
      <c r="G344" s="337">
        <v>30</v>
      </c>
      <c r="H344" s="333">
        <v>4920</v>
      </c>
      <c r="I344" s="344">
        <f t="shared" si="1"/>
        <v>4182</v>
      </c>
      <c r="J344" s="333" t="s">
        <v>8817</v>
      </c>
      <c r="K344" s="333" t="s">
        <v>9224</v>
      </c>
      <c r="L344" s="333"/>
      <c r="M344" s="137">
        <v>80.640654545454552</v>
      </c>
      <c r="N344" s="53"/>
    </row>
    <row r="345" spans="1:14" ht="11.25" customHeight="1">
      <c r="A345" s="228"/>
      <c r="B345" s="270"/>
      <c r="C345" s="46" t="s">
        <v>11994</v>
      </c>
      <c r="D345" s="336" t="s">
        <v>10724</v>
      </c>
      <c r="E345" s="336" t="s">
        <v>10714</v>
      </c>
      <c r="F345" s="331" t="s">
        <v>10717</v>
      </c>
      <c r="G345" s="337">
        <f>G344*2</f>
        <v>60</v>
      </c>
      <c r="H345" s="333">
        <f>H344*2</f>
        <v>9840</v>
      </c>
      <c r="I345" s="344">
        <f t="shared" si="1"/>
        <v>8364</v>
      </c>
      <c r="J345" s="333" t="s">
        <v>8817</v>
      </c>
      <c r="K345" s="333" t="s">
        <v>9224</v>
      </c>
      <c r="L345" s="333"/>
      <c r="M345" s="137">
        <v>107.98036363636363</v>
      </c>
      <c r="N345" s="53"/>
    </row>
    <row r="346" spans="1:14" ht="11.25" customHeight="1">
      <c r="A346" s="228"/>
      <c r="B346" s="270"/>
      <c r="C346" s="46" t="s">
        <v>11995</v>
      </c>
      <c r="D346" s="336" t="s">
        <v>10725</v>
      </c>
      <c r="E346" s="336" t="s">
        <v>10714</v>
      </c>
      <c r="F346" s="331" t="s">
        <v>10719</v>
      </c>
      <c r="G346" s="337">
        <f>G345+15</f>
        <v>75</v>
      </c>
      <c r="H346" s="333">
        <v>12290</v>
      </c>
      <c r="I346" s="344">
        <f t="shared" si="1"/>
        <v>10446.5</v>
      </c>
      <c r="J346" s="333" t="s">
        <v>8817</v>
      </c>
      <c r="K346" s="333" t="s">
        <v>9224</v>
      </c>
      <c r="L346" s="333"/>
      <c r="M346" s="137">
        <v>119.69738181818182</v>
      </c>
      <c r="N346" s="53"/>
    </row>
    <row r="347" spans="1:14" ht="11.25" customHeight="1">
      <c r="A347" s="228"/>
      <c r="B347" s="270"/>
      <c r="D347" s="336"/>
      <c r="E347" s="336"/>
      <c r="F347" s="331"/>
      <c r="G347" s="337"/>
      <c r="H347" s="333"/>
      <c r="I347" s="344"/>
      <c r="J347" s="333"/>
      <c r="K347" s="333"/>
      <c r="L347" s="333"/>
      <c r="M347" s="137"/>
      <c r="N347" s="53"/>
    </row>
    <row r="348" spans="1:14" ht="11.25" customHeight="1">
      <c r="A348" s="228"/>
      <c r="B348" s="270"/>
      <c r="D348" s="336" t="s">
        <v>10726</v>
      </c>
      <c r="E348" s="336" t="s">
        <v>10727</v>
      </c>
      <c r="F348" s="331" t="s">
        <v>10715</v>
      </c>
      <c r="G348" s="337">
        <v>11</v>
      </c>
      <c r="H348" s="333">
        <v>1720</v>
      </c>
      <c r="I348" s="344">
        <f t="shared" ref="I348:I356" si="2">H348*0.85</f>
        <v>1462</v>
      </c>
      <c r="J348" s="333" t="s">
        <v>8817</v>
      </c>
      <c r="K348" s="333" t="s">
        <v>9224</v>
      </c>
      <c r="L348" s="333"/>
      <c r="M348" s="137">
        <v>87.073527272727276</v>
      </c>
      <c r="N348" s="53"/>
    </row>
    <row r="349" spans="1:14" ht="11.25" customHeight="1">
      <c r="A349" s="228"/>
      <c r="B349" s="270"/>
      <c r="D349" s="336" t="s">
        <v>10728</v>
      </c>
      <c r="E349" s="336" t="s">
        <v>10727</v>
      </c>
      <c r="F349" s="331" t="s">
        <v>10717</v>
      </c>
      <c r="G349" s="337">
        <v>22</v>
      </c>
      <c r="H349" s="333">
        <f>H348*2</f>
        <v>3440</v>
      </c>
      <c r="I349" s="344">
        <f t="shared" si="2"/>
        <v>2924</v>
      </c>
      <c r="J349" s="333" t="s">
        <v>8817</v>
      </c>
      <c r="K349" s="333" t="s">
        <v>9224</v>
      </c>
      <c r="L349" s="333"/>
      <c r="M349" s="137">
        <v>106.14240000000002</v>
      </c>
      <c r="N349" s="55"/>
    </row>
    <row r="350" spans="1:14" ht="11.25" customHeight="1">
      <c r="A350" s="228"/>
      <c r="B350" s="270"/>
      <c r="D350" s="336" t="s">
        <v>10729</v>
      </c>
      <c r="E350" s="336" t="s">
        <v>10727</v>
      </c>
      <c r="F350" s="331" t="s">
        <v>10719</v>
      </c>
      <c r="G350" s="337">
        <v>27</v>
      </c>
      <c r="H350" s="333">
        <f>H349+860</f>
        <v>4300</v>
      </c>
      <c r="I350" s="344">
        <f t="shared" si="2"/>
        <v>3655</v>
      </c>
      <c r="J350" s="333" t="s">
        <v>8817</v>
      </c>
      <c r="K350" s="333" t="s">
        <v>9224</v>
      </c>
      <c r="L350" s="333"/>
      <c r="M350" s="137">
        <v>117.62967272727272</v>
      </c>
      <c r="N350" s="55"/>
    </row>
    <row r="351" spans="1:14" ht="11.25" customHeight="1">
      <c r="A351" s="228"/>
      <c r="B351" s="270"/>
      <c r="D351" s="336" t="s">
        <v>10730</v>
      </c>
      <c r="E351" s="336" t="s">
        <v>10727</v>
      </c>
      <c r="F351" s="331" t="s">
        <v>10715</v>
      </c>
      <c r="G351" s="337">
        <v>21</v>
      </c>
      <c r="H351" s="333">
        <v>3500</v>
      </c>
      <c r="I351" s="344">
        <f t="shared" si="2"/>
        <v>2975</v>
      </c>
      <c r="J351" s="333" t="s">
        <v>8817</v>
      </c>
      <c r="K351" s="333" t="s">
        <v>9224</v>
      </c>
      <c r="L351" s="333"/>
      <c r="M351" s="137">
        <v>86.843781818181839</v>
      </c>
      <c r="N351" s="50"/>
    </row>
    <row r="352" spans="1:14" ht="11.25" customHeight="1" thickBot="1">
      <c r="A352" s="228"/>
      <c r="B352" s="270"/>
      <c r="D352" s="336" t="s">
        <v>10731</v>
      </c>
      <c r="E352" s="336" t="s">
        <v>10727</v>
      </c>
      <c r="F352" s="331" t="s">
        <v>10717</v>
      </c>
      <c r="G352" s="337">
        <v>41</v>
      </c>
      <c r="H352" s="333">
        <v>6870</v>
      </c>
      <c r="I352" s="344">
        <f t="shared" si="2"/>
        <v>5839.5</v>
      </c>
      <c r="J352" s="333" t="s">
        <v>8817</v>
      </c>
      <c r="K352" s="333" t="s">
        <v>9224</v>
      </c>
      <c r="L352" s="333"/>
      <c r="M352" s="137">
        <v>109.12909090909092</v>
      </c>
      <c r="N352" s="50"/>
    </row>
    <row r="353" spans="1:14" ht="12" customHeight="1">
      <c r="A353" s="228"/>
      <c r="B353" s="270"/>
      <c r="D353" s="336" t="s">
        <v>10732</v>
      </c>
      <c r="E353" s="336" t="s">
        <v>10727</v>
      </c>
      <c r="F353" s="331" t="s">
        <v>10719</v>
      </c>
      <c r="G353" s="337">
        <v>52</v>
      </c>
      <c r="H353" s="333">
        <v>8580</v>
      </c>
      <c r="I353" s="344">
        <f t="shared" si="2"/>
        <v>7293</v>
      </c>
      <c r="J353" s="333" t="s">
        <v>8817</v>
      </c>
      <c r="K353" s="333" t="s">
        <v>9224</v>
      </c>
      <c r="L353" s="333"/>
      <c r="M353" s="136">
        <v>121.53534545454545</v>
      </c>
      <c r="N353" s="53"/>
    </row>
    <row r="354" spans="1:14" ht="12" customHeight="1">
      <c r="A354" s="228"/>
      <c r="B354" s="270"/>
      <c r="D354" s="336" t="s">
        <v>10733</v>
      </c>
      <c r="E354" s="336" t="s">
        <v>10727</v>
      </c>
      <c r="F354" s="331" t="s">
        <v>10715</v>
      </c>
      <c r="G354" s="337">
        <v>30</v>
      </c>
      <c r="H354" s="333">
        <v>4920</v>
      </c>
      <c r="I354" s="344">
        <f t="shared" si="2"/>
        <v>4182</v>
      </c>
      <c r="J354" s="333" t="s">
        <v>8817</v>
      </c>
      <c r="K354" s="333" t="s">
        <v>9224</v>
      </c>
      <c r="L354" s="333"/>
      <c r="M354" s="137">
        <v>86.843781818181839</v>
      </c>
      <c r="N354" s="53"/>
    </row>
    <row r="355" spans="1:14" s="65" customFormat="1" ht="12" customHeight="1">
      <c r="A355" s="228"/>
      <c r="B355" s="270"/>
      <c r="C355" s="46"/>
      <c r="D355" s="336" t="s">
        <v>10734</v>
      </c>
      <c r="E355" s="336" t="s">
        <v>10727</v>
      </c>
      <c r="F355" s="331" t="s">
        <v>10717</v>
      </c>
      <c r="G355" s="337">
        <f>G354*2</f>
        <v>60</v>
      </c>
      <c r="H355" s="333">
        <f>H354*2</f>
        <v>9840</v>
      </c>
      <c r="I355" s="344">
        <f t="shared" si="2"/>
        <v>8364</v>
      </c>
      <c r="J355" s="333" t="s">
        <v>8817</v>
      </c>
      <c r="K355" s="333" t="s">
        <v>9224</v>
      </c>
      <c r="L355" s="333"/>
      <c r="M355" s="137">
        <v>115.10247272727273</v>
      </c>
      <c r="N355" s="64"/>
    </row>
    <row r="356" spans="1:14" ht="12" customHeight="1">
      <c r="A356" s="228"/>
      <c r="B356" s="270"/>
      <c r="D356" s="336" t="s">
        <v>10735</v>
      </c>
      <c r="E356" s="336" t="s">
        <v>10727</v>
      </c>
      <c r="F356" s="331" t="s">
        <v>10719</v>
      </c>
      <c r="G356" s="337">
        <f>G355+15</f>
        <v>75</v>
      </c>
      <c r="H356" s="333">
        <v>12290</v>
      </c>
      <c r="I356" s="344">
        <f t="shared" si="2"/>
        <v>10446.5</v>
      </c>
      <c r="J356" s="333" t="s">
        <v>8817</v>
      </c>
      <c r="K356" s="333" t="s">
        <v>9224</v>
      </c>
      <c r="L356" s="333"/>
      <c r="M356" s="137">
        <v>127.50872727272727</v>
      </c>
      <c r="N356" s="53"/>
    </row>
    <row r="357" spans="1:14" s="65" customFormat="1" ht="12" customHeight="1">
      <c r="A357" s="228"/>
      <c r="B357" s="270"/>
      <c r="C357" s="46"/>
      <c r="D357" s="336"/>
      <c r="E357" s="336"/>
      <c r="F357" s="331"/>
      <c r="G357" s="337"/>
      <c r="H357" s="333"/>
      <c r="I357" s="344"/>
      <c r="J357" s="333"/>
      <c r="K357" s="333"/>
      <c r="L357" s="333"/>
      <c r="M357" s="137"/>
      <c r="N357" s="64"/>
    </row>
    <row r="358" spans="1:14" ht="12" customHeight="1">
      <c r="A358" s="266"/>
      <c r="B358" s="267"/>
      <c r="D358" s="411" t="s">
        <v>8969</v>
      </c>
      <c r="E358" s="412" t="s">
        <v>8824</v>
      </c>
      <c r="F358" s="388" t="s">
        <v>10736</v>
      </c>
      <c r="G358" s="413"/>
      <c r="H358" s="406"/>
      <c r="I358" s="406"/>
      <c r="J358" s="406"/>
      <c r="K358" s="406"/>
      <c r="L358" s="333"/>
      <c r="M358" s="137">
        <v>10.798036363636362</v>
      </c>
      <c r="N358" s="53"/>
    </row>
    <row r="359" spans="1:14" s="65" customFormat="1" ht="12" customHeight="1">
      <c r="A359" s="266"/>
      <c r="B359" s="267"/>
      <c r="C359" s="46"/>
      <c r="D359" s="411" t="s">
        <v>8969</v>
      </c>
      <c r="E359" s="412" t="s">
        <v>8824</v>
      </c>
      <c r="F359" s="388" t="s">
        <v>10737</v>
      </c>
      <c r="G359" s="413"/>
      <c r="H359" s="414"/>
      <c r="I359" s="406"/>
      <c r="J359" s="406"/>
      <c r="K359" s="406"/>
      <c r="L359" s="333"/>
      <c r="M359" s="137">
        <v>23.434036363636363</v>
      </c>
      <c r="N359" s="64"/>
    </row>
    <row r="360" spans="1:14" ht="12" customHeight="1">
      <c r="A360" s="228"/>
      <c r="B360" s="247"/>
      <c r="D360" s="336" t="s">
        <v>8823</v>
      </c>
      <c r="E360" s="330" t="s">
        <v>8824</v>
      </c>
      <c r="F360" s="331" t="s">
        <v>8478</v>
      </c>
      <c r="G360" s="332"/>
      <c r="H360" s="333"/>
      <c r="I360" s="406"/>
      <c r="J360" s="333"/>
      <c r="K360" s="333"/>
      <c r="L360" s="333"/>
      <c r="M360" s="137">
        <v>31.704872727272726</v>
      </c>
      <c r="N360" s="53"/>
    </row>
    <row r="361" spans="1:14" s="65" customFormat="1" ht="12" customHeight="1">
      <c r="A361" s="228"/>
      <c r="B361" s="247"/>
      <c r="C361" s="46"/>
      <c r="D361" s="336" t="s">
        <v>8479</v>
      </c>
      <c r="E361" s="330" t="s">
        <v>8824</v>
      </c>
      <c r="F361" s="331" t="s">
        <v>10738</v>
      </c>
      <c r="G361" s="337"/>
      <c r="H361" s="333"/>
      <c r="I361" s="406"/>
      <c r="J361" s="333"/>
      <c r="K361" s="333"/>
      <c r="L361" s="333"/>
      <c r="M361" s="137">
        <v>92.127927272727263</v>
      </c>
      <c r="N361" s="64"/>
    </row>
    <row r="362" spans="1:14" s="65" customFormat="1" ht="12" customHeight="1">
      <c r="A362" s="228"/>
      <c r="B362" s="247"/>
      <c r="C362" s="46"/>
      <c r="D362" s="336" t="s">
        <v>8481</v>
      </c>
      <c r="E362" s="330" t="s">
        <v>8824</v>
      </c>
      <c r="F362" s="331" t="s">
        <v>10739</v>
      </c>
      <c r="G362" s="337"/>
      <c r="H362" s="333"/>
      <c r="I362" s="333"/>
      <c r="J362" s="333"/>
      <c r="K362" s="333"/>
      <c r="L362" s="333"/>
      <c r="M362" s="137">
        <v>96.722836363636361</v>
      </c>
      <c r="N362" s="64"/>
    </row>
    <row r="363" spans="1:14" s="65" customFormat="1" ht="12" customHeight="1">
      <c r="A363" s="228"/>
      <c r="B363" s="247"/>
      <c r="C363" s="46"/>
      <c r="D363" s="336"/>
      <c r="E363" s="330"/>
      <c r="F363" s="331"/>
      <c r="G363" s="337"/>
      <c r="H363" s="333"/>
      <c r="I363" s="333"/>
      <c r="J363" s="333"/>
      <c r="K363" s="333"/>
      <c r="L363" s="333"/>
      <c r="M363" s="137"/>
      <c r="N363" s="53"/>
    </row>
    <row r="364" spans="1:14" ht="11.25" customHeight="1">
      <c r="A364" s="228"/>
      <c r="B364" s="260"/>
      <c r="D364" s="336" t="s">
        <v>10740</v>
      </c>
      <c r="E364" s="330" t="s">
        <v>8824</v>
      </c>
      <c r="F364" s="331" t="s">
        <v>10741</v>
      </c>
      <c r="G364" s="333"/>
      <c r="H364" s="333"/>
      <c r="I364" s="333"/>
      <c r="J364" s="333"/>
      <c r="K364" s="337"/>
      <c r="L364" s="337"/>
      <c r="M364" s="137">
        <v>4.1354181818181814</v>
      </c>
      <c r="N364" s="53"/>
    </row>
    <row r="365" spans="1:14" ht="12" customHeight="1">
      <c r="A365" s="228"/>
      <c r="B365" s="260"/>
      <c r="D365" s="336" t="s">
        <v>10742</v>
      </c>
      <c r="E365" s="330" t="s">
        <v>8824</v>
      </c>
      <c r="F365" s="331" t="s">
        <v>10743</v>
      </c>
      <c r="G365" s="333"/>
      <c r="H365" s="333"/>
      <c r="I365" s="333"/>
      <c r="J365" s="333"/>
      <c r="K365" s="337"/>
      <c r="L365" s="337"/>
      <c r="M365" s="137">
        <v>8.2708363636363629</v>
      </c>
      <c r="N365" s="53"/>
    </row>
    <row r="366" spans="1:14" ht="11.25" customHeight="1">
      <c r="A366" s="228"/>
      <c r="B366" s="260"/>
      <c r="D366" s="336" t="s">
        <v>10744</v>
      </c>
      <c r="E366" s="330" t="s">
        <v>8824</v>
      </c>
      <c r="F366" s="331" t="s">
        <v>10745</v>
      </c>
      <c r="G366" s="333"/>
      <c r="H366" s="333"/>
      <c r="I366" s="333"/>
      <c r="J366" s="333"/>
      <c r="K366" s="337"/>
      <c r="L366" s="337"/>
      <c r="M366" s="137">
        <v>9.6493090909090924</v>
      </c>
      <c r="N366" s="53"/>
    </row>
    <row r="367" spans="1:14" s="59" customFormat="1" ht="11.25" customHeight="1" thickBot="1">
      <c r="A367" s="248"/>
      <c r="B367" s="241"/>
      <c r="C367" s="46"/>
      <c r="D367" s="408"/>
      <c r="E367" s="408"/>
      <c r="F367" s="409"/>
      <c r="G367" s="399"/>
      <c r="H367" s="381"/>
      <c r="I367" s="381"/>
      <c r="J367" s="381"/>
      <c r="K367" s="381"/>
      <c r="L367" s="381"/>
      <c r="M367" s="482"/>
      <c r="N367" s="60"/>
    </row>
    <row r="368" spans="1:14" ht="11.25" customHeight="1">
      <c r="A368" s="271"/>
      <c r="B368" s="272"/>
      <c r="D368" s="415"/>
      <c r="E368" s="416"/>
      <c r="F368" s="416"/>
      <c r="G368" s="417"/>
      <c r="H368" s="418"/>
      <c r="I368" s="418"/>
      <c r="J368" s="418"/>
      <c r="K368" s="418"/>
      <c r="L368" s="333"/>
      <c r="M368" s="137"/>
      <c r="N368" s="53"/>
    </row>
    <row r="369" spans="1:14" s="59" customFormat="1" ht="11.25" customHeight="1">
      <c r="A369" s="271"/>
      <c r="B369" s="272"/>
      <c r="C369" s="46"/>
      <c r="D369" s="415" t="s">
        <v>10746</v>
      </c>
      <c r="E369" s="415" t="s">
        <v>10747</v>
      </c>
      <c r="F369" s="419" t="s">
        <v>10715</v>
      </c>
      <c r="G369" s="417">
        <v>11</v>
      </c>
      <c r="H369" s="418">
        <v>1720</v>
      </c>
      <c r="I369" s="420">
        <f t="shared" ref="I369:I377" si="3">H369*0.85</f>
        <v>1462</v>
      </c>
      <c r="J369" s="418" t="s">
        <v>8817</v>
      </c>
      <c r="K369" s="418" t="s">
        <v>9224</v>
      </c>
      <c r="L369" s="333"/>
      <c r="M369" s="137">
        <v>0.45949090909090906</v>
      </c>
      <c r="N369" s="60"/>
    </row>
    <row r="370" spans="1:14" ht="11.25" customHeight="1">
      <c r="A370" s="271"/>
      <c r="B370" s="272"/>
      <c r="D370" s="415" t="s">
        <v>10748</v>
      </c>
      <c r="E370" s="415" t="s">
        <v>10747</v>
      </c>
      <c r="F370" s="419" t="s">
        <v>10717</v>
      </c>
      <c r="G370" s="417">
        <v>22</v>
      </c>
      <c r="H370" s="418">
        <f>H369*2</f>
        <v>3440</v>
      </c>
      <c r="I370" s="420">
        <f t="shared" si="3"/>
        <v>2924</v>
      </c>
      <c r="J370" s="418" t="s">
        <v>8817</v>
      </c>
      <c r="K370" s="418" t="s">
        <v>9224</v>
      </c>
      <c r="L370" s="333"/>
      <c r="M370" s="137">
        <v>0.45949090909090906</v>
      </c>
      <c r="N370" s="53"/>
    </row>
    <row r="371" spans="1:14" s="59" customFormat="1" ht="11.25" customHeight="1">
      <c r="A371" s="271"/>
      <c r="B371" s="272"/>
      <c r="C371" s="46"/>
      <c r="D371" s="415" t="s">
        <v>10749</v>
      </c>
      <c r="E371" s="415" t="s">
        <v>10747</v>
      </c>
      <c r="F371" s="419" t="s">
        <v>10719</v>
      </c>
      <c r="G371" s="417">
        <v>27</v>
      </c>
      <c r="H371" s="418">
        <f>H370+860</f>
        <v>4300</v>
      </c>
      <c r="I371" s="420">
        <f t="shared" si="3"/>
        <v>3655</v>
      </c>
      <c r="J371" s="418" t="s">
        <v>8817</v>
      </c>
      <c r="K371" s="418" t="s">
        <v>9224</v>
      </c>
      <c r="L371" s="333"/>
      <c r="M371" s="137">
        <v>0.45949090909090906</v>
      </c>
      <c r="N371" s="60"/>
    </row>
    <row r="372" spans="1:14" ht="11.25" customHeight="1">
      <c r="A372" s="271"/>
      <c r="B372" s="272"/>
      <c r="D372" s="415" t="s">
        <v>10750</v>
      </c>
      <c r="E372" s="415" t="s">
        <v>10747</v>
      </c>
      <c r="F372" s="419" t="s">
        <v>10715</v>
      </c>
      <c r="G372" s="417">
        <v>21</v>
      </c>
      <c r="H372" s="418">
        <v>3500</v>
      </c>
      <c r="I372" s="420">
        <f t="shared" si="3"/>
        <v>2975</v>
      </c>
      <c r="J372" s="418" t="s">
        <v>8817</v>
      </c>
      <c r="K372" s="418" t="s">
        <v>9224</v>
      </c>
      <c r="L372" s="333"/>
      <c r="M372" s="137">
        <v>0.45949090909090906</v>
      </c>
      <c r="N372" s="53"/>
    </row>
    <row r="373" spans="1:14" s="59" customFormat="1" ht="11.25" customHeight="1">
      <c r="A373" s="271"/>
      <c r="B373" s="272"/>
      <c r="C373" s="46"/>
      <c r="D373" s="415" t="s">
        <v>10751</v>
      </c>
      <c r="E373" s="415" t="s">
        <v>10747</v>
      </c>
      <c r="F373" s="419" t="s">
        <v>10717</v>
      </c>
      <c r="G373" s="417">
        <v>41</v>
      </c>
      <c r="H373" s="418">
        <v>6870</v>
      </c>
      <c r="I373" s="420">
        <f t="shared" si="3"/>
        <v>5839.5</v>
      </c>
      <c r="J373" s="418" t="s">
        <v>8817</v>
      </c>
      <c r="K373" s="418" t="s">
        <v>9224</v>
      </c>
      <c r="L373" s="333"/>
      <c r="M373" s="137">
        <v>0.45949090909090906</v>
      </c>
      <c r="N373" s="60"/>
    </row>
    <row r="374" spans="1:14" ht="11.25" customHeight="1">
      <c r="A374" s="271"/>
      <c r="B374" s="272"/>
      <c r="D374" s="415" t="s">
        <v>10752</v>
      </c>
      <c r="E374" s="415" t="s">
        <v>10747</v>
      </c>
      <c r="F374" s="419" t="s">
        <v>10719</v>
      </c>
      <c r="G374" s="417">
        <v>52</v>
      </c>
      <c r="H374" s="418">
        <v>8580</v>
      </c>
      <c r="I374" s="420">
        <f t="shared" si="3"/>
        <v>7293</v>
      </c>
      <c r="J374" s="418" t="s">
        <v>8817</v>
      </c>
      <c r="K374" s="418" t="s">
        <v>9224</v>
      </c>
      <c r="L374" s="333"/>
      <c r="M374" s="137">
        <v>0.45949090909090906</v>
      </c>
      <c r="N374" s="53"/>
    </row>
    <row r="375" spans="1:14" s="65" customFormat="1" ht="12" customHeight="1">
      <c r="A375" s="271"/>
      <c r="B375" s="272"/>
      <c r="C375" s="46"/>
      <c r="D375" s="415" t="s">
        <v>10753</v>
      </c>
      <c r="E375" s="415" t="s">
        <v>10747</v>
      </c>
      <c r="F375" s="419" t="s">
        <v>10715</v>
      </c>
      <c r="G375" s="417">
        <v>30</v>
      </c>
      <c r="H375" s="418">
        <v>4920</v>
      </c>
      <c r="I375" s="420">
        <f t="shared" si="3"/>
        <v>4182</v>
      </c>
      <c r="J375" s="418" t="s">
        <v>8817</v>
      </c>
      <c r="K375" s="418" t="s">
        <v>9224</v>
      </c>
      <c r="L375" s="333"/>
      <c r="M375" s="137">
        <v>0.45949090909090906</v>
      </c>
      <c r="N375" s="53"/>
    </row>
    <row r="376" spans="1:14" ht="11.25" customHeight="1">
      <c r="A376" s="271"/>
      <c r="B376" s="272"/>
      <c r="D376" s="415" t="s">
        <v>10754</v>
      </c>
      <c r="E376" s="415" t="s">
        <v>10747</v>
      </c>
      <c r="F376" s="419" t="s">
        <v>10717</v>
      </c>
      <c r="G376" s="417">
        <f>G375*2</f>
        <v>60</v>
      </c>
      <c r="H376" s="418">
        <f>H375*2</f>
        <v>9840</v>
      </c>
      <c r="I376" s="420">
        <f t="shared" si="3"/>
        <v>8364</v>
      </c>
      <c r="J376" s="418" t="s">
        <v>8817</v>
      </c>
      <c r="K376" s="418" t="s">
        <v>9224</v>
      </c>
      <c r="L376" s="333"/>
      <c r="M376" s="137">
        <v>0.45949090909090906</v>
      </c>
      <c r="N376" s="53"/>
    </row>
    <row r="377" spans="1:14" ht="11.25" customHeight="1" thickBot="1">
      <c r="A377" s="271"/>
      <c r="B377" s="272"/>
      <c r="D377" s="415" t="s">
        <v>10755</v>
      </c>
      <c r="E377" s="415" t="s">
        <v>10747</v>
      </c>
      <c r="F377" s="419" t="s">
        <v>10719</v>
      </c>
      <c r="G377" s="417">
        <f>G376+15</f>
        <v>75</v>
      </c>
      <c r="H377" s="418">
        <v>12290</v>
      </c>
      <c r="I377" s="420">
        <f t="shared" si="3"/>
        <v>10446.5</v>
      </c>
      <c r="J377" s="418" t="s">
        <v>8817</v>
      </c>
      <c r="K377" s="418" t="s">
        <v>9224</v>
      </c>
      <c r="L377" s="333"/>
      <c r="M377" s="138">
        <v>0.45949090909090906</v>
      </c>
      <c r="N377" s="53"/>
    </row>
    <row r="378" spans="1:14" ht="11.25" customHeight="1">
      <c r="A378" s="271"/>
      <c r="B378" s="272"/>
      <c r="D378" s="415"/>
      <c r="E378" s="415"/>
      <c r="F378" s="419"/>
      <c r="G378" s="417"/>
      <c r="H378" s="418"/>
      <c r="I378" s="421"/>
      <c r="J378" s="418"/>
      <c r="K378" s="418"/>
      <c r="L378" s="333"/>
      <c r="M378" s="136"/>
      <c r="N378" s="53"/>
    </row>
    <row r="379" spans="1:14" ht="11.25" customHeight="1">
      <c r="A379" s="271"/>
      <c r="B379" s="273"/>
      <c r="D379" s="415" t="s">
        <v>8969</v>
      </c>
      <c r="E379" s="422" t="s">
        <v>8824</v>
      </c>
      <c r="F379" s="419" t="s">
        <v>9147</v>
      </c>
      <c r="G379" s="417"/>
      <c r="H379" s="418"/>
      <c r="I379" s="419"/>
      <c r="J379" s="418"/>
      <c r="K379" s="418"/>
      <c r="L379" s="333"/>
      <c r="M379" s="137">
        <v>21.825818181818185</v>
      </c>
      <c r="N379" s="53"/>
    </row>
    <row r="380" spans="1:14" ht="11.25" customHeight="1">
      <c r="A380" s="271"/>
      <c r="B380" s="273"/>
      <c r="D380" s="415" t="s">
        <v>8823</v>
      </c>
      <c r="E380" s="422" t="s">
        <v>8824</v>
      </c>
      <c r="F380" s="419" t="s">
        <v>8478</v>
      </c>
      <c r="G380" s="417"/>
      <c r="H380" s="418"/>
      <c r="I380" s="419"/>
      <c r="J380" s="418"/>
      <c r="K380" s="418"/>
      <c r="L380" s="333"/>
      <c r="M380" s="137">
        <v>29.637163636363638</v>
      </c>
      <c r="N380" s="48"/>
    </row>
    <row r="381" spans="1:14" ht="11.25" customHeight="1">
      <c r="A381" s="271"/>
      <c r="B381" s="273"/>
      <c r="D381" s="415" t="s">
        <v>8479</v>
      </c>
      <c r="E381" s="422" t="s">
        <v>8824</v>
      </c>
      <c r="F381" s="419" t="s">
        <v>9159</v>
      </c>
      <c r="G381" s="417"/>
      <c r="H381" s="418"/>
      <c r="I381" s="418"/>
      <c r="J381" s="418"/>
      <c r="K381" s="418"/>
      <c r="L381" s="333"/>
      <c r="M381" s="137">
        <v>86.154545454545456</v>
      </c>
      <c r="N381" s="53"/>
    </row>
    <row r="382" spans="1:14" ht="11.25" customHeight="1">
      <c r="A382" s="271"/>
      <c r="B382" s="273"/>
      <c r="D382" s="415" t="s">
        <v>8481</v>
      </c>
      <c r="E382" s="422" t="s">
        <v>8824</v>
      </c>
      <c r="F382" s="419" t="s">
        <v>9160</v>
      </c>
      <c r="G382" s="417"/>
      <c r="H382" s="418"/>
      <c r="I382" s="418"/>
      <c r="J382" s="418"/>
      <c r="K382" s="418"/>
      <c r="L382" s="333"/>
      <c r="M382" s="137">
        <v>90.289963636363652</v>
      </c>
      <c r="N382" s="53"/>
    </row>
    <row r="383" spans="1:14" ht="11.25" customHeight="1" thickBot="1">
      <c r="A383" s="274"/>
      <c r="B383" s="275"/>
      <c r="D383" s="423"/>
      <c r="E383" s="423"/>
      <c r="F383" s="424"/>
      <c r="G383" s="425"/>
      <c r="H383" s="426"/>
      <c r="I383" s="426"/>
      <c r="J383" s="426"/>
      <c r="K383" s="426"/>
      <c r="L383" s="381"/>
      <c r="M383" s="482"/>
      <c r="N383" s="53"/>
    </row>
    <row r="384" spans="1:14" ht="11.25" customHeight="1">
      <c r="A384" s="228"/>
      <c r="B384" s="270"/>
      <c r="D384" s="336"/>
      <c r="E384" s="410"/>
      <c r="F384" s="410"/>
      <c r="G384" s="332"/>
      <c r="H384" s="355"/>
      <c r="I384" s="355"/>
      <c r="J384" s="355"/>
      <c r="K384" s="355"/>
      <c r="L384" s="333"/>
      <c r="M384" s="137"/>
      <c r="N384" s="53"/>
    </row>
    <row r="385" spans="1:14" ht="11.25" customHeight="1">
      <c r="A385" s="233"/>
      <c r="B385" s="277"/>
      <c r="D385" s="336" t="s">
        <v>10756</v>
      </c>
      <c r="E385" s="336" t="s">
        <v>10757</v>
      </c>
      <c r="F385" s="331" t="s">
        <v>10758</v>
      </c>
      <c r="G385" s="337">
        <v>19</v>
      </c>
      <c r="H385" s="333">
        <f>G385*155</f>
        <v>2945</v>
      </c>
      <c r="I385" s="427">
        <f>H385*0.85</f>
        <v>2503.25</v>
      </c>
      <c r="J385" s="333" t="s">
        <v>8817</v>
      </c>
      <c r="K385" s="333" t="s">
        <v>9224</v>
      </c>
      <c r="L385" s="333"/>
      <c r="M385" s="137">
        <v>68.004654545454542</v>
      </c>
      <c r="N385" s="53"/>
    </row>
    <row r="386" spans="1:14" ht="12" customHeight="1">
      <c r="A386" s="233"/>
      <c r="B386" s="277"/>
      <c r="D386" s="336" t="s">
        <v>10756</v>
      </c>
      <c r="E386" s="336" t="s">
        <v>10757</v>
      </c>
      <c r="F386" s="331" t="s">
        <v>10758</v>
      </c>
      <c r="G386" s="337">
        <v>30</v>
      </c>
      <c r="H386" s="333">
        <f>G386*155</f>
        <v>4650</v>
      </c>
      <c r="I386" s="427">
        <f>H386*0.85</f>
        <v>3952.5</v>
      </c>
      <c r="J386" s="333" t="s">
        <v>8817</v>
      </c>
      <c r="K386" s="333" t="s">
        <v>9224</v>
      </c>
      <c r="L386" s="333"/>
      <c r="M386" s="137">
        <v>68.004654545454542</v>
      </c>
      <c r="N386" s="53"/>
    </row>
    <row r="387" spans="1:14" ht="12" customHeight="1">
      <c r="A387" s="233"/>
      <c r="B387" s="277"/>
      <c r="D387" s="336" t="s">
        <v>10759</v>
      </c>
      <c r="E387" s="336" t="s">
        <v>10757</v>
      </c>
      <c r="F387" s="331" t="s">
        <v>10760</v>
      </c>
      <c r="G387" s="337">
        <v>33</v>
      </c>
      <c r="H387" s="333">
        <f>G387*155</f>
        <v>5115</v>
      </c>
      <c r="I387" s="427">
        <f>H387*0.85</f>
        <v>4347.75</v>
      </c>
      <c r="J387" s="333" t="s">
        <v>8817</v>
      </c>
      <c r="K387" s="333" t="s">
        <v>9224</v>
      </c>
      <c r="L387" s="333"/>
      <c r="M387" s="137">
        <v>81.789381818181823</v>
      </c>
      <c r="N387" s="53"/>
    </row>
    <row r="388" spans="1:14" ht="12" customHeight="1" thickBot="1">
      <c r="A388" s="233"/>
      <c r="B388" s="277"/>
      <c r="D388" s="336" t="s">
        <v>10759</v>
      </c>
      <c r="E388" s="336" t="s">
        <v>10757</v>
      </c>
      <c r="F388" s="331" t="s">
        <v>10760</v>
      </c>
      <c r="G388" s="337">
        <v>47</v>
      </c>
      <c r="H388" s="333">
        <f>G388*155</f>
        <v>7285</v>
      </c>
      <c r="I388" s="427">
        <f>H388*0.85</f>
        <v>6192.25</v>
      </c>
      <c r="J388" s="333" t="s">
        <v>8817</v>
      </c>
      <c r="K388" s="333" t="s">
        <v>9224</v>
      </c>
      <c r="L388" s="333"/>
      <c r="M388" s="138">
        <v>81.789381818181823</v>
      </c>
      <c r="N388" s="53"/>
    </row>
    <row r="389" spans="1:14" ht="12" customHeight="1">
      <c r="A389" s="233"/>
      <c r="B389" s="277"/>
      <c r="D389" s="336"/>
      <c r="E389" s="336"/>
      <c r="F389" s="331"/>
      <c r="G389" s="337"/>
      <c r="H389" s="333"/>
      <c r="I389" s="344"/>
      <c r="J389" s="333"/>
      <c r="K389" s="333"/>
      <c r="L389" s="333"/>
      <c r="M389" s="136"/>
      <c r="N389" s="53"/>
    </row>
    <row r="390" spans="1:14" ht="12" customHeight="1">
      <c r="A390" s="266"/>
      <c r="B390" s="267"/>
      <c r="D390" s="411" t="s">
        <v>8969</v>
      </c>
      <c r="E390" s="412" t="s">
        <v>8824</v>
      </c>
      <c r="F390" s="388" t="s">
        <v>9147</v>
      </c>
      <c r="G390" s="413"/>
      <c r="H390" s="406"/>
      <c r="I390" s="406"/>
      <c r="J390" s="406"/>
      <c r="K390" s="406"/>
      <c r="L390" s="333"/>
      <c r="M390" s="137">
        <v>13.784727272727272</v>
      </c>
      <c r="N390" s="53"/>
    </row>
    <row r="391" spans="1:14" ht="12" customHeight="1" thickBot="1">
      <c r="A391" s="248"/>
      <c r="B391" s="270"/>
      <c r="D391" s="410"/>
      <c r="E391" s="410"/>
      <c r="F391" s="410"/>
      <c r="G391" s="332"/>
      <c r="H391" s="355"/>
      <c r="I391" s="355"/>
      <c r="J391" s="355"/>
      <c r="K391" s="355"/>
      <c r="L391" s="333"/>
      <c r="M391" s="482"/>
      <c r="N391" s="53"/>
    </row>
    <row r="392" spans="1:14" ht="12" customHeight="1">
      <c r="A392" s="228"/>
      <c r="B392" s="244"/>
      <c r="D392" s="352"/>
      <c r="E392" s="352"/>
      <c r="F392" s="404"/>
      <c r="G392" s="353"/>
      <c r="H392" s="354"/>
      <c r="I392" s="354"/>
      <c r="J392" s="354"/>
      <c r="K392" s="354"/>
      <c r="L392" s="354"/>
      <c r="M392" s="137"/>
      <c r="N392" s="53"/>
    </row>
    <row r="393" spans="1:14" ht="12" customHeight="1">
      <c r="A393" s="228"/>
      <c r="B393" s="247"/>
      <c r="D393" s="336" t="s">
        <v>8505</v>
      </c>
      <c r="E393" s="336" t="s">
        <v>8506</v>
      </c>
      <c r="F393" s="331" t="s">
        <v>9149</v>
      </c>
      <c r="G393" s="337">
        <v>11</v>
      </c>
      <c r="H393" s="333">
        <v>2030</v>
      </c>
      <c r="I393" s="344">
        <f t="shared" ref="I393:I398" si="4">H393*0.74</f>
        <v>1502.2</v>
      </c>
      <c r="J393" s="333" t="s">
        <v>8817</v>
      </c>
      <c r="K393" s="333" t="s">
        <v>9224</v>
      </c>
      <c r="L393" s="333"/>
      <c r="M393" s="137">
        <v>87.073527272727276</v>
      </c>
      <c r="N393" s="53"/>
    </row>
    <row r="394" spans="1:14" ht="12" customHeight="1">
      <c r="A394" s="228"/>
      <c r="B394" s="247"/>
      <c r="D394" s="336" t="s">
        <v>8507</v>
      </c>
      <c r="E394" s="336" t="s">
        <v>8506</v>
      </c>
      <c r="F394" s="331" t="s">
        <v>9156</v>
      </c>
      <c r="G394" s="337">
        <v>22</v>
      </c>
      <c r="H394" s="333">
        <v>4065</v>
      </c>
      <c r="I394" s="344">
        <f t="shared" si="4"/>
        <v>3008.1</v>
      </c>
      <c r="J394" s="333" t="s">
        <v>8817</v>
      </c>
      <c r="K394" s="333" t="s">
        <v>9224</v>
      </c>
      <c r="L394" s="333"/>
      <c r="M394" s="137">
        <v>111.42654545454545</v>
      </c>
      <c r="N394" s="53"/>
    </row>
    <row r="395" spans="1:14" ht="12" customHeight="1">
      <c r="A395" s="228"/>
      <c r="B395" s="247"/>
      <c r="D395" s="336" t="s">
        <v>8508</v>
      </c>
      <c r="E395" s="336" t="s">
        <v>8506</v>
      </c>
      <c r="F395" s="331" t="s">
        <v>9151</v>
      </c>
      <c r="G395" s="337">
        <v>28</v>
      </c>
      <c r="H395" s="333">
        <v>5080</v>
      </c>
      <c r="I395" s="344">
        <f t="shared" si="4"/>
        <v>3759.2</v>
      </c>
      <c r="J395" s="333" t="s">
        <v>8817</v>
      </c>
      <c r="K395" s="333" t="s">
        <v>9224</v>
      </c>
      <c r="L395" s="333"/>
      <c r="M395" s="137">
        <v>123.60305454545455</v>
      </c>
      <c r="N395" s="53"/>
    </row>
    <row r="396" spans="1:14" ht="12" customHeight="1">
      <c r="A396" s="228"/>
      <c r="B396" s="247"/>
      <c r="D396" s="336" t="s">
        <v>8509</v>
      </c>
      <c r="E396" s="336" t="s">
        <v>8506</v>
      </c>
      <c r="F396" s="331" t="s">
        <v>9149</v>
      </c>
      <c r="G396" s="337">
        <v>21</v>
      </c>
      <c r="H396" s="333">
        <v>3500</v>
      </c>
      <c r="I396" s="344">
        <f t="shared" si="4"/>
        <v>2590</v>
      </c>
      <c r="J396" s="333" t="s">
        <v>8817</v>
      </c>
      <c r="K396" s="333" t="s">
        <v>9224</v>
      </c>
      <c r="L396" s="333"/>
      <c r="M396" s="137">
        <v>87.073527272727276</v>
      </c>
      <c r="N396" s="53"/>
    </row>
    <row r="397" spans="1:14" ht="12" customHeight="1">
      <c r="A397" s="228"/>
      <c r="B397" s="247"/>
      <c r="D397" s="336" t="s">
        <v>8510</v>
      </c>
      <c r="E397" s="336" t="s">
        <v>8506</v>
      </c>
      <c r="F397" s="331" t="s">
        <v>9156</v>
      </c>
      <c r="G397" s="337">
        <v>41</v>
      </c>
      <c r="H397" s="333">
        <v>6870</v>
      </c>
      <c r="I397" s="344">
        <f t="shared" si="4"/>
        <v>5083.8</v>
      </c>
      <c r="J397" s="333" t="s">
        <v>8817</v>
      </c>
      <c r="K397" s="333" t="s">
        <v>9224</v>
      </c>
      <c r="L397" s="333"/>
      <c r="M397" s="137">
        <v>111.42654545454545</v>
      </c>
      <c r="N397" s="53"/>
    </row>
    <row r="398" spans="1:14" ht="12" customHeight="1">
      <c r="A398" s="228"/>
      <c r="B398" s="247"/>
      <c r="D398" s="336" t="s">
        <v>8511</v>
      </c>
      <c r="E398" s="336" t="s">
        <v>8506</v>
      </c>
      <c r="F398" s="331" t="s">
        <v>9151</v>
      </c>
      <c r="G398" s="337">
        <v>52</v>
      </c>
      <c r="H398" s="333">
        <v>8580</v>
      </c>
      <c r="I398" s="344">
        <f t="shared" si="4"/>
        <v>6349.2</v>
      </c>
      <c r="J398" s="333" t="s">
        <v>8817</v>
      </c>
      <c r="K398" s="333" t="s">
        <v>9224</v>
      </c>
      <c r="L398" s="333"/>
      <c r="M398" s="137">
        <v>123.60305454545455</v>
      </c>
      <c r="N398" s="53"/>
    </row>
    <row r="399" spans="1:14" ht="12" customHeight="1" thickBot="1">
      <c r="A399" s="228"/>
      <c r="B399" s="247"/>
      <c r="D399" s="336"/>
      <c r="E399" s="336"/>
      <c r="F399" s="331"/>
      <c r="G399" s="337"/>
      <c r="H399" s="333"/>
      <c r="I399" s="333"/>
      <c r="J399" s="333"/>
      <c r="K399" s="333"/>
      <c r="L399" s="333"/>
      <c r="M399" s="138"/>
      <c r="N399" s="53"/>
    </row>
    <row r="400" spans="1:14" ht="11.25" customHeight="1">
      <c r="A400" s="266"/>
      <c r="B400" s="267"/>
      <c r="D400" s="411" t="s">
        <v>8969</v>
      </c>
      <c r="E400" s="412" t="s">
        <v>8824</v>
      </c>
      <c r="F400" s="388" t="s">
        <v>9147</v>
      </c>
      <c r="G400" s="413"/>
      <c r="H400" s="406"/>
      <c r="I400" s="406"/>
      <c r="J400" s="406"/>
      <c r="K400" s="406"/>
      <c r="L400" s="333"/>
      <c r="M400" s="136">
        <v>23.434036363636363</v>
      </c>
      <c r="N400" s="53"/>
    </row>
    <row r="401" spans="1:14" ht="11.25" customHeight="1">
      <c r="A401" s="228"/>
      <c r="B401" s="247"/>
      <c r="D401" s="336" t="s">
        <v>8845</v>
      </c>
      <c r="E401" s="330" t="s">
        <v>8824</v>
      </c>
      <c r="F401" s="331" t="s">
        <v>8592</v>
      </c>
      <c r="G401" s="332"/>
      <c r="H401" s="333"/>
      <c r="I401" s="333"/>
      <c r="J401" s="333"/>
      <c r="K401" s="333"/>
      <c r="L401" s="333"/>
      <c r="M401" s="137">
        <v>33.77258181818182</v>
      </c>
      <c r="N401" s="53"/>
    </row>
    <row r="402" spans="1:14" ht="11.25" customHeight="1">
      <c r="A402" s="228"/>
      <c r="B402" s="247"/>
      <c r="D402" s="336" t="s">
        <v>8823</v>
      </c>
      <c r="E402" s="330" t="s">
        <v>8824</v>
      </c>
      <c r="F402" s="331" t="s">
        <v>8478</v>
      </c>
      <c r="G402" s="332"/>
      <c r="H402" s="333"/>
      <c r="I402" s="333"/>
      <c r="J402" s="333"/>
      <c r="K402" s="333"/>
      <c r="L402" s="333"/>
      <c r="M402" s="137">
        <v>31.704872727272726</v>
      </c>
      <c r="N402" s="53"/>
    </row>
    <row r="403" spans="1:14" ht="11.25" customHeight="1">
      <c r="A403" s="228"/>
      <c r="B403" s="247"/>
      <c r="D403" s="336" t="s">
        <v>8479</v>
      </c>
      <c r="E403" s="330" t="s">
        <v>8824</v>
      </c>
      <c r="F403" s="331" t="s">
        <v>10738</v>
      </c>
      <c r="G403" s="337"/>
      <c r="H403" s="333"/>
      <c r="I403" s="406"/>
      <c r="J403" s="333"/>
      <c r="K403" s="333"/>
      <c r="L403" s="333"/>
      <c r="M403" s="137">
        <v>92.127927272727263</v>
      </c>
      <c r="N403" s="53"/>
    </row>
    <row r="404" spans="1:14" ht="11.25" customHeight="1">
      <c r="A404" s="228"/>
      <c r="B404" s="247"/>
      <c r="D404" s="336" t="s">
        <v>8481</v>
      </c>
      <c r="E404" s="330" t="s">
        <v>8824</v>
      </c>
      <c r="F404" s="331" t="s">
        <v>10739</v>
      </c>
      <c r="G404" s="337"/>
      <c r="H404" s="333"/>
      <c r="I404" s="333"/>
      <c r="J404" s="333"/>
      <c r="K404" s="333"/>
      <c r="L404" s="333"/>
      <c r="M404" s="137">
        <v>96.722836363636361</v>
      </c>
      <c r="N404" s="53"/>
    </row>
    <row r="405" spans="1:14" ht="11.25" customHeight="1" thickBot="1">
      <c r="A405" s="228"/>
      <c r="B405" s="247"/>
      <c r="D405" s="336"/>
      <c r="E405" s="330"/>
      <c r="F405" s="407"/>
      <c r="G405" s="428"/>
      <c r="H405" s="333"/>
      <c r="I405" s="333"/>
      <c r="J405" s="333"/>
      <c r="K405" s="332"/>
      <c r="L405" s="337"/>
      <c r="M405" s="482"/>
      <c r="N405" s="53"/>
    </row>
    <row r="406" spans="1:14" ht="11.25" customHeight="1">
      <c r="A406" s="228"/>
      <c r="B406" s="230"/>
      <c r="D406" s="352"/>
      <c r="E406" s="352"/>
      <c r="F406" s="404"/>
      <c r="G406" s="353"/>
      <c r="H406" s="354"/>
      <c r="I406" s="354"/>
      <c r="J406" s="354"/>
      <c r="K406" s="354"/>
      <c r="L406" s="354"/>
      <c r="M406" s="137"/>
      <c r="N406" s="53"/>
    </row>
    <row r="407" spans="1:14" ht="11.25" customHeight="1">
      <c r="A407" s="228"/>
      <c r="B407" s="247"/>
      <c r="D407" s="336" t="s">
        <v>8974</v>
      </c>
      <c r="E407" s="336" t="s">
        <v>10761</v>
      </c>
      <c r="F407" s="331" t="s">
        <v>10762</v>
      </c>
      <c r="G407" s="337">
        <v>9.5</v>
      </c>
      <c r="H407" s="333">
        <v>1715</v>
      </c>
      <c r="I407" s="344">
        <f>H407*0.68</f>
        <v>1166.2</v>
      </c>
      <c r="J407" s="333" t="s">
        <v>8817</v>
      </c>
      <c r="K407" s="333" t="s">
        <v>8513</v>
      </c>
      <c r="L407" s="333"/>
      <c r="M407" s="137">
        <v>65.936945454545466</v>
      </c>
      <c r="N407" s="53"/>
    </row>
    <row r="408" spans="1:14" ht="11.25" customHeight="1">
      <c r="A408" s="228"/>
      <c r="B408" s="247"/>
      <c r="D408" s="336" t="s">
        <v>8975</v>
      </c>
      <c r="E408" s="336" t="s">
        <v>10761</v>
      </c>
      <c r="F408" s="331" t="s">
        <v>10762</v>
      </c>
      <c r="G408" s="337">
        <v>13</v>
      </c>
      <c r="H408" s="333">
        <v>2390</v>
      </c>
      <c r="I408" s="344">
        <f>H408*0.68</f>
        <v>1625.2</v>
      </c>
      <c r="J408" s="333" t="s">
        <v>8817</v>
      </c>
      <c r="K408" s="333" t="s">
        <v>8513</v>
      </c>
      <c r="L408" s="333"/>
      <c r="M408" s="137">
        <v>65.936945454545466</v>
      </c>
      <c r="N408" s="53"/>
    </row>
    <row r="409" spans="1:14" ht="11.25" customHeight="1">
      <c r="A409" s="228"/>
      <c r="B409" s="247"/>
      <c r="D409" s="336" t="s">
        <v>8976</v>
      </c>
      <c r="E409" s="336" t="s">
        <v>10761</v>
      </c>
      <c r="F409" s="331" t="s">
        <v>10763</v>
      </c>
      <c r="G409" s="337">
        <v>9.5</v>
      </c>
      <c r="H409" s="333">
        <v>1630</v>
      </c>
      <c r="I409" s="344">
        <f>H409*0.68</f>
        <v>1108.4000000000001</v>
      </c>
      <c r="J409" s="333" t="s">
        <v>8512</v>
      </c>
      <c r="K409" s="333" t="s">
        <v>8513</v>
      </c>
      <c r="L409" s="333"/>
      <c r="M409" s="137">
        <v>65.936945454545466</v>
      </c>
      <c r="N409" s="53"/>
    </row>
    <row r="410" spans="1:14" ht="11.25" customHeight="1">
      <c r="A410" s="228"/>
      <c r="B410" s="247"/>
      <c r="D410" s="336" t="s">
        <v>8977</v>
      </c>
      <c r="E410" s="336" t="s">
        <v>10761</v>
      </c>
      <c r="F410" s="331" t="s">
        <v>10763</v>
      </c>
      <c r="G410" s="337">
        <v>13</v>
      </c>
      <c r="H410" s="333">
        <v>2270</v>
      </c>
      <c r="I410" s="344">
        <f>H410*0.68</f>
        <v>1543.6000000000001</v>
      </c>
      <c r="J410" s="333" t="s">
        <v>8512</v>
      </c>
      <c r="K410" s="333" t="s">
        <v>8513</v>
      </c>
      <c r="L410" s="333"/>
      <c r="M410" s="137">
        <v>65.936945454545466</v>
      </c>
      <c r="N410" s="53"/>
    </row>
    <row r="411" spans="1:14" ht="11.25" customHeight="1">
      <c r="A411" s="228"/>
      <c r="B411" s="247"/>
      <c r="D411" s="336"/>
      <c r="E411" s="336"/>
      <c r="F411" s="331"/>
      <c r="G411" s="337"/>
      <c r="H411" s="333"/>
      <c r="I411" s="344"/>
      <c r="J411" s="333"/>
      <c r="K411" s="333"/>
      <c r="L411" s="333"/>
      <c r="M411" s="137"/>
      <c r="N411" s="53"/>
    </row>
    <row r="412" spans="1:14" ht="11.25" customHeight="1">
      <c r="A412" s="228"/>
      <c r="B412" s="247"/>
      <c r="D412" s="336" t="s">
        <v>8978</v>
      </c>
      <c r="E412" s="336" t="s">
        <v>9089</v>
      </c>
      <c r="F412" s="331" t="s">
        <v>9122</v>
      </c>
      <c r="G412" s="337">
        <v>19.5</v>
      </c>
      <c r="H412" s="333">
        <v>3200</v>
      </c>
      <c r="I412" s="344">
        <f>H412*0.68</f>
        <v>2176</v>
      </c>
      <c r="J412" s="333" t="s">
        <v>8817</v>
      </c>
      <c r="K412" s="333" t="s">
        <v>8513</v>
      </c>
      <c r="L412" s="333"/>
      <c r="M412" s="137">
        <v>90.519709090909103</v>
      </c>
      <c r="N412" s="53"/>
    </row>
    <row r="413" spans="1:14" ht="11.25" customHeight="1">
      <c r="A413" s="228"/>
      <c r="B413" s="247"/>
      <c r="D413" s="336" t="s">
        <v>8979</v>
      </c>
      <c r="E413" s="336" t="s">
        <v>9089</v>
      </c>
      <c r="F413" s="331" t="s">
        <v>9122</v>
      </c>
      <c r="G413" s="337">
        <v>28</v>
      </c>
      <c r="H413" s="333">
        <v>4310</v>
      </c>
      <c r="I413" s="344">
        <f>H413*0.68</f>
        <v>2930.8</v>
      </c>
      <c r="J413" s="333" t="s">
        <v>8817</v>
      </c>
      <c r="K413" s="333" t="s">
        <v>8513</v>
      </c>
      <c r="L413" s="333"/>
      <c r="M413" s="137">
        <v>95.803854545454556</v>
      </c>
      <c r="N413" s="53"/>
    </row>
    <row r="414" spans="1:14" ht="11.25" customHeight="1">
      <c r="A414" s="228"/>
      <c r="B414" s="247"/>
      <c r="D414" s="336" t="s">
        <v>8980</v>
      </c>
      <c r="E414" s="336" t="s">
        <v>9089</v>
      </c>
      <c r="F414" s="331" t="s">
        <v>9157</v>
      </c>
      <c r="G414" s="337">
        <v>19.5</v>
      </c>
      <c r="H414" s="333">
        <v>3050</v>
      </c>
      <c r="I414" s="344">
        <f>H414*0.68</f>
        <v>2074</v>
      </c>
      <c r="J414" s="333" t="s">
        <v>8512</v>
      </c>
      <c r="K414" s="333" t="s">
        <v>8513</v>
      </c>
      <c r="L414" s="333"/>
      <c r="M414" s="137">
        <v>90.519709090909103</v>
      </c>
      <c r="N414" s="53"/>
    </row>
    <row r="415" spans="1:14" ht="11.25" customHeight="1">
      <c r="A415" s="228"/>
      <c r="B415" s="247"/>
      <c r="D415" s="336" t="s">
        <v>8981</v>
      </c>
      <c r="E415" s="336" t="s">
        <v>9089</v>
      </c>
      <c r="F415" s="331" t="s">
        <v>9157</v>
      </c>
      <c r="G415" s="337">
        <v>28</v>
      </c>
      <c r="H415" s="333">
        <v>4110</v>
      </c>
      <c r="I415" s="344">
        <f>H415*0.68</f>
        <v>2794.8</v>
      </c>
      <c r="J415" s="333" t="s">
        <v>8512</v>
      </c>
      <c r="K415" s="333" t="s">
        <v>8513</v>
      </c>
      <c r="L415" s="333"/>
      <c r="M415" s="137">
        <v>95.803854545454556</v>
      </c>
      <c r="N415" s="53"/>
    </row>
    <row r="416" spans="1:14" ht="11.25" customHeight="1">
      <c r="A416" s="228"/>
      <c r="B416" s="247"/>
      <c r="D416" s="336"/>
      <c r="E416" s="336"/>
      <c r="F416" s="331"/>
      <c r="G416" s="337"/>
      <c r="H416" s="333"/>
      <c r="I416" s="349"/>
      <c r="J416" s="333"/>
      <c r="K416" s="333"/>
      <c r="L416" s="333"/>
      <c r="M416" s="137"/>
      <c r="N416" s="53"/>
    </row>
    <row r="417" spans="1:14" ht="11.25" customHeight="1">
      <c r="A417" s="228"/>
      <c r="B417" s="247"/>
      <c r="D417" s="336" t="s">
        <v>8982</v>
      </c>
      <c r="E417" s="330" t="s">
        <v>8824</v>
      </c>
      <c r="F417" s="331" t="s">
        <v>9158</v>
      </c>
      <c r="G417" s="337"/>
      <c r="H417" s="333"/>
      <c r="I417" s="349"/>
      <c r="J417" s="333"/>
      <c r="K417" s="333"/>
      <c r="L417" s="333"/>
      <c r="M417" s="137">
        <v>43.192145454545447</v>
      </c>
      <c r="N417" s="53"/>
    </row>
    <row r="418" spans="1:14" ht="11.25" customHeight="1" thickBot="1">
      <c r="A418" s="228"/>
      <c r="B418" s="247"/>
      <c r="D418" s="336" t="s">
        <v>8823</v>
      </c>
      <c r="E418" s="330" t="s">
        <v>8824</v>
      </c>
      <c r="F418" s="331" t="s">
        <v>8478</v>
      </c>
      <c r="G418" s="332"/>
      <c r="H418" s="333"/>
      <c r="I418" s="333"/>
      <c r="J418" s="333"/>
      <c r="K418" s="333"/>
      <c r="L418" s="333"/>
      <c r="M418" s="138">
        <v>46.408581818181815</v>
      </c>
      <c r="N418" s="53"/>
    </row>
    <row r="419" spans="1:14" ht="11.25" customHeight="1">
      <c r="A419" s="228"/>
      <c r="B419" s="247"/>
      <c r="D419" s="336" t="s">
        <v>8479</v>
      </c>
      <c r="E419" s="330" t="s">
        <v>8824</v>
      </c>
      <c r="F419" s="331" t="s">
        <v>9159</v>
      </c>
      <c r="G419" s="337"/>
      <c r="H419" s="333"/>
      <c r="I419" s="333"/>
      <c r="J419" s="333"/>
      <c r="K419" s="333"/>
      <c r="L419" s="333"/>
      <c r="M419" s="136">
        <v>90.979200000000006</v>
      </c>
      <c r="N419" s="53"/>
    </row>
    <row r="420" spans="1:14" ht="11.25" customHeight="1">
      <c r="A420" s="228"/>
      <c r="B420" s="247"/>
      <c r="D420" s="336" t="s">
        <v>8481</v>
      </c>
      <c r="E420" s="330" t="s">
        <v>8824</v>
      </c>
      <c r="F420" s="331" t="s">
        <v>10764</v>
      </c>
      <c r="G420" s="337"/>
      <c r="H420" s="333"/>
      <c r="I420" s="333"/>
      <c r="J420" s="333"/>
      <c r="K420" s="333"/>
      <c r="L420" s="333"/>
      <c r="M420" s="137">
        <v>96.722836363636361</v>
      </c>
      <c r="N420" s="53"/>
    </row>
    <row r="421" spans="1:14" ht="11.25" customHeight="1" thickBot="1">
      <c r="A421" s="228"/>
      <c r="B421" s="241"/>
      <c r="D421" s="408"/>
      <c r="E421" s="408"/>
      <c r="F421" s="409"/>
      <c r="G421" s="399"/>
      <c r="H421" s="381"/>
      <c r="I421" s="381"/>
      <c r="J421" s="381"/>
      <c r="K421" s="381"/>
      <c r="L421" s="381"/>
      <c r="M421" s="482"/>
      <c r="N421" s="53"/>
    </row>
    <row r="422" spans="1:14" ht="11.25" customHeight="1">
      <c r="A422" s="235"/>
      <c r="B422" s="278"/>
      <c r="D422" s="429"/>
      <c r="E422" s="429"/>
      <c r="F422" s="430"/>
      <c r="G422" s="371"/>
      <c r="H422" s="372"/>
      <c r="I422" s="372"/>
      <c r="J422" s="372"/>
      <c r="K422" s="372"/>
      <c r="L422" s="373"/>
      <c r="M422" s="137"/>
      <c r="N422" s="53"/>
    </row>
    <row r="423" spans="1:14" ht="11.25" customHeight="1">
      <c r="A423" s="235"/>
      <c r="B423" s="278"/>
      <c r="C423" s="46" t="s">
        <v>12052</v>
      </c>
      <c r="D423" s="336" t="s">
        <v>10765</v>
      </c>
      <c r="E423" s="336" t="s">
        <v>11392</v>
      </c>
      <c r="F423" s="331" t="s">
        <v>10766</v>
      </c>
      <c r="G423" s="337">
        <v>9.5</v>
      </c>
      <c r="H423" s="333">
        <v>1715</v>
      </c>
      <c r="I423" s="373">
        <v>1063</v>
      </c>
      <c r="J423" s="373" t="s">
        <v>8817</v>
      </c>
      <c r="K423" s="333" t="s">
        <v>8513</v>
      </c>
      <c r="L423" s="373"/>
      <c r="M423" s="137">
        <v>43.2</v>
      </c>
      <c r="N423" s="53"/>
    </row>
    <row r="424" spans="1:14" ht="11.25" customHeight="1">
      <c r="A424" s="235"/>
      <c r="B424" s="278"/>
      <c r="C424" s="46" t="s">
        <v>12053</v>
      </c>
      <c r="D424" s="336" t="s">
        <v>11389</v>
      </c>
      <c r="E424" s="336" t="s">
        <v>11392</v>
      </c>
      <c r="F424" s="331" t="s">
        <v>10767</v>
      </c>
      <c r="G424" s="337">
        <v>13</v>
      </c>
      <c r="H424" s="333">
        <v>2390</v>
      </c>
      <c r="I424" s="333">
        <v>1482</v>
      </c>
      <c r="J424" s="373" t="s">
        <v>8817</v>
      </c>
      <c r="K424" s="333" t="s">
        <v>8513</v>
      </c>
      <c r="L424" s="373"/>
      <c r="M424" s="137">
        <v>43.2</v>
      </c>
      <c r="N424" s="53"/>
    </row>
    <row r="425" spans="1:14" ht="11.25" customHeight="1">
      <c r="A425" s="235"/>
      <c r="B425" s="278"/>
      <c r="D425" s="336"/>
      <c r="E425" s="336"/>
      <c r="F425" s="331"/>
      <c r="G425" s="337"/>
      <c r="H425" s="333"/>
      <c r="I425" s="373"/>
      <c r="J425" s="373"/>
      <c r="K425" s="333"/>
      <c r="L425" s="373"/>
      <c r="M425" s="137">
        <v>0</v>
      </c>
      <c r="N425" s="53"/>
    </row>
    <row r="426" spans="1:14" ht="11.25" customHeight="1" thickBot="1">
      <c r="A426" s="235"/>
      <c r="B426" s="278"/>
      <c r="C426" s="46" t="s">
        <v>12054</v>
      </c>
      <c r="D426" s="336" t="s">
        <v>11390</v>
      </c>
      <c r="E426" s="336" t="s">
        <v>11393</v>
      </c>
      <c r="F426" s="331" t="s">
        <v>10766</v>
      </c>
      <c r="G426" s="337">
        <v>14.5</v>
      </c>
      <c r="H426" s="333">
        <v>2100</v>
      </c>
      <c r="I426" s="373">
        <v>1302</v>
      </c>
      <c r="J426" s="373" t="s">
        <v>8817</v>
      </c>
      <c r="K426" s="333" t="s">
        <v>8513</v>
      </c>
      <c r="L426" s="373"/>
      <c r="M426" s="138">
        <v>79</v>
      </c>
      <c r="N426" s="53"/>
    </row>
    <row r="427" spans="1:14" ht="11.25" customHeight="1">
      <c r="A427" s="235"/>
      <c r="B427" s="278"/>
      <c r="C427" s="46" t="s">
        <v>12055</v>
      </c>
      <c r="D427" s="336" t="s">
        <v>11391</v>
      </c>
      <c r="E427" s="336" t="s">
        <v>11393</v>
      </c>
      <c r="F427" s="331" t="s">
        <v>10767</v>
      </c>
      <c r="G427" s="337">
        <v>20</v>
      </c>
      <c r="H427" s="333">
        <v>2790</v>
      </c>
      <c r="I427" s="333">
        <v>1730</v>
      </c>
      <c r="J427" s="373" t="s">
        <v>8817</v>
      </c>
      <c r="K427" s="333" t="s">
        <v>8513</v>
      </c>
      <c r="L427" s="373"/>
      <c r="M427" s="136">
        <v>79</v>
      </c>
      <c r="N427" s="53"/>
    </row>
    <row r="428" spans="1:14" ht="11.25" customHeight="1">
      <c r="A428" s="235"/>
      <c r="B428" s="278"/>
      <c r="D428" s="431"/>
      <c r="E428" s="431"/>
      <c r="F428" s="407"/>
      <c r="G428" s="432"/>
      <c r="H428" s="349"/>
      <c r="I428" s="372"/>
      <c r="J428" s="372"/>
      <c r="K428" s="372"/>
      <c r="L428" s="373"/>
      <c r="M428" s="137"/>
      <c r="N428" s="53"/>
    </row>
    <row r="429" spans="1:14" ht="11.25" customHeight="1">
      <c r="A429" s="237"/>
      <c r="B429" s="239"/>
      <c r="D429" s="336" t="s">
        <v>8982</v>
      </c>
      <c r="E429" s="336" t="s">
        <v>8824</v>
      </c>
      <c r="F429" s="331" t="s">
        <v>9158</v>
      </c>
      <c r="G429" s="337"/>
      <c r="H429" s="333"/>
      <c r="I429" s="373"/>
      <c r="J429" s="373"/>
      <c r="K429" s="373"/>
      <c r="L429" s="373"/>
      <c r="M429" s="137">
        <v>42.732654545454544</v>
      </c>
      <c r="N429" s="53"/>
    </row>
    <row r="430" spans="1:14" ht="11.25" customHeight="1">
      <c r="A430" s="237"/>
      <c r="B430" s="239"/>
      <c r="D430" s="336" t="s">
        <v>8823</v>
      </c>
      <c r="E430" s="336" t="s">
        <v>8824</v>
      </c>
      <c r="F430" s="331" t="s">
        <v>8478</v>
      </c>
      <c r="G430" s="337"/>
      <c r="H430" s="333"/>
      <c r="I430" s="373"/>
      <c r="J430" s="373"/>
      <c r="K430" s="373"/>
      <c r="L430" s="373"/>
      <c r="M430" s="137">
        <v>32.799999999999997</v>
      </c>
      <c r="N430" s="53"/>
    </row>
    <row r="431" spans="1:14" ht="11.25" customHeight="1" thickBot="1">
      <c r="A431" s="235"/>
      <c r="B431" s="279"/>
      <c r="D431" s="433"/>
      <c r="E431" s="433"/>
      <c r="F431" s="434"/>
      <c r="G431" s="435"/>
      <c r="H431" s="436"/>
      <c r="I431" s="436"/>
      <c r="J431" s="436"/>
      <c r="K431" s="436"/>
      <c r="L431" s="437"/>
      <c r="M431" s="482"/>
      <c r="N431" s="53"/>
    </row>
    <row r="432" spans="1:14" ht="11.25" customHeight="1">
      <c r="A432" s="280"/>
      <c r="B432" s="254"/>
      <c r="D432" s="336"/>
      <c r="E432" s="438"/>
      <c r="F432" s="438"/>
      <c r="G432" s="439"/>
      <c r="H432" s="438"/>
      <c r="I432" s="438"/>
      <c r="J432" s="438"/>
      <c r="K432" s="438"/>
      <c r="L432" s="440"/>
      <c r="M432" s="137"/>
      <c r="N432" s="53"/>
    </row>
    <row r="433" spans="1:14" ht="11.25" customHeight="1">
      <c r="A433" s="281"/>
      <c r="B433" s="260"/>
      <c r="C433" s="46" t="s">
        <v>12023</v>
      </c>
      <c r="D433" s="336" t="s">
        <v>8627</v>
      </c>
      <c r="E433" s="330" t="s">
        <v>8628</v>
      </c>
      <c r="F433" s="331" t="s">
        <v>9119</v>
      </c>
      <c r="G433" s="332">
        <v>24</v>
      </c>
      <c r="H433" s="344">
        <v>4150</v>
      </c>
      <c r="I433" s="344">
        <f>H433*0.836</f>
        <v>3469.3999999999996</v>
      </c>
      <c r="J433" s="333" t="s">
        <v>8817</v>
      </c>
      <c r="K433" s="333" t="s">
        <v>8818</v>
      </c>
      <c r="L433" s="333" t="s">
        <v>9226</v>
      </c>
      <c r="M433" s="137">
        <v>265.58574545454542</v>
      </c>
      <c r="N433" s="53"/>
    </row>
    <row r="434" spans="1:14" ht="11.25" customHeight="1" thickBot="1">
      <c r="A434" s="281"/>
      <c r="B434" s="260"/>
      <c r="C434" s="46" t="s">
        <v>12024</v>
      </c>
      <c r="D434" s="336" t="s">
        <v>8629</v>
      </c>
      <c r="E434" s="330" t="s">
        <v>8628</v>
      </c>
      <c r="F434" s="331" t="s">
        <v>9120</v>
      </c>
      <c r="G434" s="332">
        <v>48</v>
      </c>
      <c r="H434" s="344">
        <f>H433*2</f>
        <v>8300</v>
      </c>
      <c r="I434" s="344">
        <f>H434*0.836</f>
        <v>6938.7999999999993</v>
      </c>
      <c r="J434" s="333" t="s">
        <v>8817</v>
      </c>
      <c r="K434" s="333" t="s">
        <v>8818</v>
      </c>
      <c r="L434" s="333" t="s">
        <v>9226</v>
      </c>
      <c r="M434" s="138">
        <v>303.95323636363639</v>
      </c>
      <c r="N434" s="53"/>
    </row>
    <row r="435" spans="1:14" ht="11.25" customHeight="1">
      <c r="A435" s="281"/>
      <c r="B435" s="260"/>
      <c r="C435" s="46" t="s">
        <v>12025</v>
      </c>
      <c r="D435" s="336" t="s">
        <v>8630</v>
      </c>
      <c r="E435" s="330" t="s">
        <v>8628</v>
      </c>
      <c r="F435" s="331" t="s">
        <v>9121</v>
      </c>
      <c r="G435" s="332">
        <v>72</v>
      </c>
      <c r="H435" s="344">
        <f>H433*3</f>
        <v>12450</v>
      </c>
      <c r="I435" s="344">
        <f>H435*0.836</f>
        <v>10408.199999999999</v>
      </c>
      <c r="J435" s="333" t="s">
        <v>8817</v>
      </c>
      <c r="K435" s="333" t="s">
        <v>8818</v>
      </c>
      <c r="L435" s="333" t="s">
        <v>9226</v>
      </c>
      <c r="M435" s="137">
        <v>335.19861818181818</v>
      </c>
      <c r="N435" s="53"/>
    </row>
    <row r="436" spans="1:14" ht="11.25" customHeight="1">
      <c r="A436" s="281"/>
      <c r="B436" s="260"/>
      <c r="D436" s="336"/>
      <c r="E436" s="330"/>
      <c r="F436" s="331"/>
      <c r="G436" s="332"/>
      <c r="H436" s="344"/>
      <c r="I436" s="344"/>
      <c r="J436" s="333"/>
      <c r="K436" s="333"/>
      <c r="L436" s="333"/>
      <c r="M436" s="137"/>
      <c r="N436" s="53"/>
    </row>
    <row r="437" spans="1:14" ht="11.25" customHeight="1">
      <c r="A437" s="281"/>
      <c r="B437" s="260"/>
      <c r="C437" s="46" t="s">
        <v>12026</v>
      </c>
      <c r="D437" s="336" t="s">
        <v>8631</v>
      </c>
      <c r="E437" s="330" t="s">
        <v>8632</v>
      </c>
      <c r="F437" s="331" t="s">
        <v>9119</v>
      </c>
      <c r="G437" s="332">
        <v>24</v>
      </c>
      <c r="H437" s="344">
        <v>4150</v>
      </c>
      <c r="I437" s="344">
        <f>H437*0.848</f>
        <v>3519.2</v>
      </c>
      <c r="J437" s="333" t="s">
        <v>8817</v>
      </c>
      <c r="K437" s="333" t="s">
        <v>8818</v>
      </c>
      <c r="L437" s="333" t="s">
        <v>9226</v>
      </c>
      <c r="M437" s="137">
        <v>265.8154909090909</v>
      </c>
      <c r="N437" s="53"/>
    </row>
    <row r="438" spans="1:14" ht="11.25" customHeight="1">
      <c r="A438" s="281"/>
      <c r="B438" s="260"/>
      <c r="C438" s="46" t="s">
        <v>12027</v>
      </c>
      <c r="D438" s="336" t="s">
        <v>8633</v>
      </c>
      <c r="E438" s="330" t="s">
        <v>8632</v>
      </c>
      <c r="F438" s="331" t="s">
        <v>9120</v>
      </c>
      <c r="G438" s="332">
        <v>48</v>
      </c>
      <c r="H438" s="344">
        <f>H437*2</f>
        <v>8300</v>
      </c>
      <c r="I438" s="344">
        <f>H438*0.848</f>
        <v>7038.4</v>
      </c>
      <c r="J438" s="333" t="s">
        <v>8817</v>
      </c>
      <c r="K438" s="333" t="s">
        <v>8818</v>
      </c>
      <c r="L438" s="333" t="s">
        <v>9226</v>
      </c>
      <c r="M438" s="137">
        <v>304.64247272727266</v>
      </c>
      <c r="N438" s="53"/>
    </row>
    <row r="439" spans="1:14" ht="11.25" customHeight="1">
      <c r="A439" s="281"/>
      <c r="B439" s="260"/>
      <c r="C439" s="46" t="s">
        <v>12028</v>
      </c>
      <c r="D439" s="336" t="s">
        <v>8634</v>
      </c>
      <c r="E439" s="330" t="s">
        <v>8632</v>
      </c>
      <c r="F439" s="331" t="s">
        <v>9121</v>
      </c>
      <c r="G439" s="332">
        <v>72</v>
      </c>
      <c r="H439" s="344">
        <f>H437*3</f>
        <v>12450</v>
      </c>
      <c r="I439" s="344">
        <f>H439*0.848</f>
        <v>10557.6</v>
      </c>
      <c r="J439" s="333" t="s">
        <v>8817</v>
      </c>
      <c r="K439" s="333" t="s">
        <v>8818</v>
      </c>
      <c r="L439" s="333" t="s">
        <v>9226</v>
      </c>
      <c r="M439" s="137">
        <v>336.11760000000004</v>
      </c>
      <c r="N439" s="53"/>
    </row>
    <row r="440" spans="1:14" ht="11.25" customHeight="1">
      <c r="A440" s="281"/>
      <c r="B440" s="260"/>
      <c r="D440" s="336"/>
      <c r="E440" s="330"/>
      <c r="F440" s="331"/>
      <c r="G440" s="332"/>
      <c r="H440" s="344"/>
      <c r="I440" s="344"/>
      <c r="J440" s="333"/>
      <c r="K440" s="333"/>
      <c r="L440" s="333"/>
      <c r="M440" s="137"/>
      <c r="N440" s="53"/>
    </row>
    <row r="441" spans="1:14" ht="11.25" customHeight="1">
      <c r="A441" s="281"/>
      <c r="B441" s="260"/>
      <c r="C441" s="46" t="s">
        <v>12029</v>
      </c>
      <c r="D441" s="336" t="s">
        <v>8635</v>
      </c>
      <c r="E441" s="330" t="s">
        <v>8636</v>
      </c>
      <c r="F441" s="331" t="s">
        <v>9119</v>
      </c>
      <c r="G441" s="332">
        <v>24</v>
      </c>
      <c r="H441" s="344">
        <v>4150</v>
      </c>
      <c r="I441" s="344">
        <f>H441*0.741</f>
        <v>3075.15</v>
      </c>
      <c r="J441" s="333" t="s">
        <v>8817</v>
      </c>
      <c r="K441" s="333" t="s">
        <v>8818</v>
      </c>
      <c r="L441" s="333" t="s">
        <v>9226</v>
      </c>
      <c r="M441" s="137">
        <v>265.8154909090909</v>
      </c>
      <c r="N441" s="53"/>
    </row>
    <row r="442" spans="1:14" ht="11.25" customHeight="1" thickBot="1">
      <c r="A442" s="281"/>
      <c r="B442" s="260"/>
      <c r="C442" s="46" t="s">
        <v>12030</v>
      </c>
      <c r="D442" s="336" t="s">
        <v>8637</v>
      </c>
      <c r="E442" s="330" t="s">
        <v>8636</v>
      </c>
      <c r="F442" s="331" t="s">
        <v>9120</v>
      </c>
      <c r="G442" s="332">
        <v>48</v>
      </c>
      <c r="H442" s="344">
        <f>H441*2</f>
        <v>8300</v>
      </c>
      <c r="I442" s="344">
        <f>H442*0.741</f>
        <v>6150.3</v>
      </c>
      <c r="J442" s="333" t="s">
        <v>8817</v>
      </c>
      <c r="K442" s="333" t="s">
        <v>8818</v>
      </c>
      <c r="L442" s="333" t="s">
        <v>9226</v>
      </c>
      <c r="M442" s="138">
        <v>304.64247272727266</v>
      </c>
      <c r="N442" s="53"/>
    </row>
    <row r="443" spans="1:14" ht="11.25" customHeight="1">
      <c r="A443" s="281"/>
      <c r="B443" s="260"/>
      <c r="C443" s="46" t="s">
        <v>12031</v>
      </c>
      <c r="D443" s="336" t="s">
        <v>8514</v>
      </c>
      <c r="E443" s="330" t="s">
        <v>8636</v>
      </c>
      <c r="F443" s="331" t="s">
        <v>9121</v>
      </c>
      <c r="G443" s="332">
        <v>72</v>
      </c>
      <c r="H443" s="344">
        <f>H441*3</f>
        <v>12450</v>
      </c>
      <c r="I443" s="344">
        <f>H443*0.741</f>
        <v>9225.4500000000007</v>
      </c>
      <c r="J443" s="333" t="s">
        <v>8817</v>
      </c>
      <c r="K443" s="333" t="s">
        <v>8818</v>
      </c>
      <c r="L443" s="333" t="s">
        <v>9226</v>
      </c>
      <c r="M443" s="136">
        <v>336.11760000000004</v>
      </c>
      <c r="N443" s="53"/>
    </row>
    <row r="444" spans="1:14" ht="11.25" customHeight="1">
      <c r="A444" s="281"/>
      <c r="B444" s="260"/>
      <c r="D444" s="336"/>
      <c r="E444" s="330"/>
      <c r="F444" s="331"/>
      <c r="G444" s="332"/>
      <c r="H444" s="333"/>
      <c r="I444" s="333"/>
      <c r="J444" s="333"/>
      <c r="K444" s="333"/>
      <c r="L444" s="333"/>
      <c r="M444" s="137"/>
      <c r="N444" s="53"/>
    </row>
    <row r="445" spans="1:14" ht="11.25" customHeight="1">
      <c r="A445" s="281"/>
      <c r="B445" s="260"/>
      <c r="D445" s="336" t="s">
        <v>8983</v>
      </c>
      <c r="E445" s="330" t="s">
        <v>8824</v>
      </c>
      <c r="F445" s="331" t="s">
        <v>8515</v>
      </c>
      <c r="G445" s="332"/>
      <c r="H445" s="334"/>
      <c r="I445" s="334"/>
      <c r="J445" s="355"/>
      <c r="K445" s="355"/>
      <c r="L445" s="333"/>
      <c r="M445" s="137">
        <v>5.0544000000000002</v>
      </c>
      <c r="N445" s="53"/>
    </row>
    <row r="446" spans="1:14" ht="11.25" customHeight="1">
      <c r="A446" s="281"/>
      <c r="B446" s="260"/>
      <c r="D446" s="336" t="s">
        <v>8984</v>
      </c>
      <c r="E446" s="330" t="s">
        <v>8824</v>
      </c>
      <c r="F446" s="331" t="s">
        <v>8516</v>
      </c>
      <c r="G446" s="332"/>
      <c r="H446" s="389"/>
      <c r="I446" s="334"/>
      <c r="J446" s="355"/>
      <c r="K446" s="355"/>
      <c r="L446" s="333"/>
      <c r="M446" s="137">
        <v>5.0544000000000002</v>
      </c>
      <c r="N446" s="53"/>
    </row>
    <row r="447" spans="1:14" ht="11.25" customHeight="1">
      <c r="A447" s="281"/>
      <c r="B447" s="260"/>
      <c r="D447" s="336"/>
      <c r="E447" s="330"/>
      <c r="F447" s="331"/>
      <c r="G447" s="332"/>
      <c r="H447" s="389"/>
      <c r="I447" s="334"/>
      <c r="J447" s="355"/>
      <c r="K447" s="355"/>
      <c r="L447" s="333"/>
      <c r="M447" s="137"/>
      <c r="N447" s="53"/>
    </row>
    <row r="448" spans="1:14" ht="11.25" customHeight="1">
      <c r="A448" s="281"/>
      <c r="B448" s="260"/>
      <c r="D448" s="336" t="s">
        <v>8845</v>
      </c>
      <c r="E448" s="330" t="s">
        <v>8824</v>
      </c>
      <c r="F448" s="331" t="s">
        <v>8868</v>
      </c>
      <c r="G448" s="332"/>
      <c r="H448" s="389"/>
      <c r="I448" s="334"/>
      <c r="J448" s="333"/>
      <c r="K448" s="333"/>
      <c r="L448" s="333"/>
      <c r="M448" s="137">
        <v>14.473963636363635</v>
      </c>
      <c r="N448" s="53"/>
    </row>
    <row r="449" spans="1:14" ht="11.25" customHeight="1">
      <c r="A449" s="281"/>
      <c r="B449" s="260"/>
      <c r="D449" s="336" t="s">
        <v>8823</v>
      </c>
      <c r="E449" s="330" t="s">
        <v>8824</v>
      </c>
      <c r="F449" s="331" t="s">
        <v>8825</v>
      </c>
      <c r="G449" s="332"/>
      <c r="H449" s="389"/>
      <c r="I449" s="334"/>
      <c r="J449" s="333"/>
      <c r="K449" s="333"/>
      <c r="L449" s="333"/>
      <c r="M449" s="137">
        <v>23.893527272727269</v>
      </c>
      <c r="N449" s="53"/>
    </row>
    <row r="450" spans="1:14" ht="11.25" customHeight="1">
      <c r="A450" s="281"/>
      <c r="B450" s="260"/>
      <c r="D450" s="330" t="s">
        <v>8847</v>
      </c>
      <c r="E450" s="330" t="s">
        <v>8824</v>
      </c>
      <c r="F450" s="330" t="s">
        <v>10632</v>
      </c>
      <c r="G450" s="441"/>
      <c r="H450" s="334"/>
      <c r="I450" s="334"/>
      <c r="J450" s="334"/>
      <c r="K450" s="333"/>
      <c r="L450" s="333"/>
      <c r="M450" s="137">
        <v>17.001163636363636</v>
      </c>
      <c r="N450" s="53"/>
    </row>
    <row r="451" spans="1:14" ht="11.25" customHeight="1">
      <c r="A451" s="282"/>
      <c r="B451" s="283"/>
      <c r="D451" s="336" t="s">
        <v>8985</v>
      </c>
      <c r="E451" s="330" t="s">
        <v>8824</v>
      </c>
      <c r="F451" s="331" t="s">
        <v>9162</v>
      </c>
      <c r="G451" s="442"/>
      <c r="H451" s="334"/>
      <c r="I451" s="334"/>
      <c r="J451" s="443"/>
      <c r="K451" s="406"/>
      <c r="L451" s="333"/>
      <c r="M451" s="137">
        <v>15.392945454545453</v>
      </c>
      <c r="N451" s="53"/>
    </row>
    <row r="452" spans="1:14" ht="11.25" customHeight="1">
      <c r="A452" s="281"/>
      <c r="B452" s="260"/>
      <c r="D452" s="330" t="s">
        <v>8986</v>
      </c>
      <c r="E452" s="330" t="s">
        <v>8824</v>
      </c>
      <c r="F452" s="330" t="s">
        <v>9163</v>
      </c>
      <c r="G452" s="444"/>
      <c r="H452" s="445"/>
      <c r="I452" s="445"/>
      <c r="J452" s="445"/>
      <c r="K452" s="445"/>
      <c r="L452" s="446"/>
      <c r="M452" s="137">
        <v>75.3565090909091</v>
      </c>
      <c r="N452" s="53"/>
    </row>
    <row r="453" spans="1:14" ht="11.25" customHeight="1" thickBot="1">
      <c r="A453" s="284"/>
      <c r="B453" s="285"/>
      <c r="D453" s="447"/>
      <c r="E453" s="448"/>
      <c r="F453" s="449"/>
      <c r="G453" s="444"/>
      <c r="H453" s="450"/>
      <c r="I453" s="450"/>
      <c r="J453" s="450"/>
      <c r="K453" s="450"/>
      <c r="L453" s="373"/>
      <c r="M453" s="482"/>
      <c r="N453" s="53"/>
    </row>
    <row r="454" spans="1:14" ht="11.25" customHeight="1">
      <c r="A454" s="286"/>
      <c r="B454" s="244"/>
      <c r="D454" s="341"/>
      <c r="E454" s="341"/>
      <c r="F454" s="341"/>
      <c r="G454" s="342"/>
      <c r="H454" s="341"/>
      <c r="I454" s="341"/>
      <c r="J454" s="341"/>
      <c r="K454" s="341"/>
      <c r="L454" s="343"/>
      <c r="M454" s="137"/>
      <c r="N454" s="53"/>
    </row>
    <row r="455" spans="1:14" ht="11.25" customHeight="1">
      <c r="A455" s="281"/>
      <c r="B455" s="260"/>
      <c r="C455" s="46" t="s">
        <v>12032</v>
      </c>
      <c r="D455" s="336" t="s">
        <v>8517</v>
      </c>
      <c r="E455" s="336" t="s">
        <v>8518</v>
      </c>
      <c r="F455" s="331" t="s">
        <v>9122</v>
      </c>
      <c r="G455" s="332">
        <v>35</v>
      </c>
      <c r="H455" s="333">
        <v>5200</v>
      </c>
      <c r="I455" s="333">
        <v>4475</v>
      </c>
      <c r="J455" s="333" t="s">
        <v>8817</v>
      </c>
      <c r="K455" s="333" t="s">
        <v>8818</v>
      </c>
      <c r="L455" s="333" t="s">
        <v>9226</v>
      </c>
      <c r="M455" s="137">
        <v>358.6326545454545</v>
      </c>
      <c r="N455" s="53"/>
    </row>
    <row r="456" spans="1:14" ht="11.25" customHeight="1">
      <c r="A456" s="281"/>
      <c r="B456" s="260"/>
      <c r="C456" s="46" t="s">
        <v>12033</v>
      </c>
      <c r="D456" s="336" t="s">
        <v>8519</v>
      </c>
      <c r="E456" s="336" t="s">
        <v>8518</v>
      </c>
      <c r="F456" s="331" t="s">
        <v>9123</v>
      </c>
      <c r="G456" s="332">
        <v>70</v>
      </c>
      <c r="H456" s="333">
        <v>10400</v>
      </c>
      <c r="I456" s="333">
        <v>8950</v>
      </c>
      <c r="J456" s="333" t="s">
        <v>8817</v>
      </c>
      <c r="K456" s="333" t="s">
        <v>8818</v>
      </c>
      <c r="L456" s="333" t="s">
        <v>9226</v>
      </c>
      <c r="M456" s="137">
        <v>402.97352727272727</v>
      </c>
      <c r="N456" s="53"/>
    </row>
    <row r="457" spans="1:14" ht="11.25" customHeight="1">
      <c r="A457" s="281"/>
      <c r="B457" s="260"/>
      <c r="C457" s="46" t="s">
        <v>12034</v>
      </c>
      <c r="D457" s="336" t="s">
        <v>8520</v>
      </c>
      <c r="E457" s="336" t="s">
        <v>8518</v>
      </c>
      <c r="F457" s="331" t="s">
        <v>9124</v>
      </c>
      <c r="G457" s="332">
        <v>105</v>
      </c>
      <c r="H457" s="333">
        <v>15600</v>
      </c>
      <c r="I457" s="333">
        <v>13420</v>
      </c>
      <c r="J457" s="333" t="s">
        <v>8817</v>
      </c>
      <c r="K457" s="333" t="s">
        <v>8818</v>
      </c>
      <c r="L457" s="333" t="s">
        <v>9226</v>
      </c>
      <c r="M457" s="137">
        <v>447.08465454545461</v>
      </c>
      <c r="N457" s="53"/>
    </row>
    <row r="458" spans="1:14" ht="11.25" customHeight="1">
      <c r="A458" s="281"/>
      <c r="B458" s="260"/>
      <c r="C458" s="46" t="s">
        <v>12035</v>
      </c>
      <c r="D458" s="336" t="s">
        <v>8521</v>
      </c>
      <c r="E458" s="336" t="s">
        <v>8518</v>
      </c>
      <c r="F458" s="331" t="s">
        <v>9125</v>
      </c>
      <c r="G458" s="332">
        <v>140</v>
      </c>
      <c r="H458" s="333">
        <v>20800</v>
      </c>
      <c r="I458" s="333">
        <v>17900</v>
      </c>
      <c r="J458" s="333" t="s">
        <v>8817</v>
      </c>
      <c r="K458" s="333" t="s">
        <v>8818</v>
      </c>
      <c r="L458" s="333" t="s">
        <v>9226</v>
      </c>
      <c r="M458" s="137">
        <v>475.11360000000008</v>
      </c>
      <c r="N458" s="53"/>
    </row>
    <row r="459" spans="1:14" ht="11.25" customHeight="1">
      <c r="A459" s="281"/>
      <c r="B459" s="260"/>
      <c r="D459" s="336"/>
      <c r="E459" s="336"/>
      <c r="F459" s="331"/>
      <c r="G459" s="332"/>
      <c r="H459" s="333"/>
      <c r="I459" s="333"/>
      <c r="J459" s="333"/>
      <c r="K459" s="333"/>
      <c r="L459" s="333"/>
      <c r="M459" s="137"/>
      <c r="N459" s="53"/>
    </row>
    <row r="460" spans="1:14" ht="11.25" customHeight="1">
      <c r="A460" s="281"/>
      <c r="B460" s="260"/>
      <c r="D460" s="336" t="s">
        <v>8987</v>
      </c>
      <c r="E460" s="330" t="s">
        <v>8824</v>
      </c>
      <c r="F460" s="331" t="s">
        <v>8515</v>
      </c>
      <c r="G460" s="332"/>
      <c r="H460" s="334"/>
      <c r="I460" s="334"/>
      <c r="J460" s="355"/>
      <c r="K460" s="355"/>
      <c r="L460" s="333"/>
      <c r="M460" s="137">
        <v>5.2841454545454551</v>
      </c>
      <c r="N460" s="53"/>
    </row>
    <row r="461" spans="1:14" ht="11.25" customHeight="1">
      <c r="A461" s="281"/>
      <c r="B461" s="260"/>
      <c r="D461" s="336" t="s">
        <v>8988</v>
      </c>
      <c r="E461" s="330" t="s">
        <v>8824</v>
      </c>
      <c r="F461" s="331" t="s">
        <v>8516</v>
      </c>
      <c r="G461" s="332"/>
      <c r="H461" s="389"/>
      <c r="I461" s="334"/>
      <c r="J461" s="355"/>
      <c r="K461" s="355"/>
      <c r="L461" s="333"/>
      <c r="M461" s="137">
        <v>5.2841454545454551</v>
      </c>
      <c r="N461" s="53"/>
    </row>
    <row r="462" spans="1:14" ht="11.25" customHeight="1">
      <c r="A462" s="281"/>
      <c r="B462" s="260"/>
      <c r="D462" s="335"/>
      <c r="E462" s="335"/>
      <c r="F462" s="335"/>
      <c r="G462" s="332"/>
      <c r="H462" s="355"/>
      <c r="I462" s="355"/>
      <c r="J462" s="355"/>
      <c r="K462" s="355"/>
      <c r="L462" s="333"/>
      <c r="M462" s="137"/>
      <c r="N462" s="53"/>
    </row>
    <row r="463" spans="1:14" ht="11.25" customHeight="1">
      <c r="A463" s="281"/>
      <c r="B463" s="260"/>
      <c r="D463" s="336" t="s">
        <v>8845</v>
      </c>
      <c r="E463" s="330" t="s">
        <v>8824</v>
      </c>
      <c r="F463" s="331" t="s">
        <v>8868</v>
      </c>
      <c r="G463" s="332"/>
      <c r="H463" s="333"/>
      <c r="I463" s="333"/>
      <c r="J463" s="333"/>
      <c r="K463" s="333"/>
      <c r="L463" s="333"/>
      <c r="M463" s="137">
        <v>20.447345454545456</v>
      </c>
      <c r="N463" s="53"/>
    </row>
    <row r="464" spans="1:14" ht="11.25" customHeight="1">
      <c r="A464" s="281"/>
      <c r="B464" s="260"/>
      <c r="D464" s="336" t="s">
        <v>8823</v>
      </c>
      <c r="E464" s="330" t="s">
        <v>8824</v>
      </c>
      <c r="F464" s="331" t="s">
        <v>8825</v>
      </c>
      <c r="G464" s="332"/>
      <c r="H464" s="441"/>
      <c r="I464" s="333"/>
      <c r="J464" s="333"/>
      <c r="K464" s="333"/>
      <c r="L464" s="333"/>
      <c r="M464" s="137">
        <v>34.002327272727271</v>
      </c>
      <c r="N464" s="53"/>
    </row>
    <row r="465" spans="1:14" ht="11.25" customHeight="1">
      <c r="A465" s="281"/>
      <c r="B465" s="260"/>
      <c r="D465" s="330" t="s">
        <v>8847</v>
      </c>
      <c r="E465" s="330" t="s">
        <v>8824</v>
      </c>
      <c r="F465" s="330" t="s">
        <v>9161</v>
      </c>
      <c r="G465" s="441"/>
      <c r="H465" s="334"/>
      <c r="I465" s="334"/>
      <c r="J465" s="334"/>
      <c r="K465" s="333"/>
      <c r="L465" s="333"/>
      <c r="M465" s="137">
        <v>17.001163636363636</v>
      </c>
      <c r="N465" s="53"/>
    </row>
    <row r="466" spans="1:14" ht="11.25" customHeight="1" thickBot="1">
      <c r="A466" s="287"/>
      <c r="B466" s="288"/>
      <c r="D466" s="408"/>
      <c r="E466" s="408"/>
      <c r="F466" s="409"/>
      <c r="G466" s="339"/>
      <c r="H466" s="381"/>
      <c r="I466" s="381"/>
      <c r="J466" s="381"/>
      <c r="K466" s="381"/>
      <c r="L466" s="381"/>
      <c r="M466" s="482"/>
      <c r="N466" s="53"/>
    </row>
    <row r="467" spans="1:14" ht="11.25" customHeight="1">
      <c r="A467" s="289"/>
      <c r="B467" s="290"/>
      <c r="D467" s="352"/>
      <c r="E467" s="352"/>
      <c r="F467" s="404"/>
      <c r="G467" s="342"/>
      <c r="H467" s="354"/>
      <c r="I467" s="354"/>
      <c r="J467" s="354"/>
      <c r="K467" s="354"/>
      <c r="L467" s="354"/>
      <c r="M467" s="137"/>
      <c r="N467" s="53"/>
    </row>
    <row r="468" spans="1:14" ht="11.25" customHeight="1">
      <c r="A468" s="291"/>
      <c r="B468" s="292"/>
      <c r="D468" s="336" t="s">
        <v>8654</v>
      </c>
      <c r="E468" s="336" t="s">
        <v>8653</v>
      </c>
      <c r="F468" s="331" t="s">
        <v>9122</v>
      </c>
      <c r="G468" s="337">
        <v>35</v>
      </c>
      <c r="H468" s="333">
        <v>5200</v>
      </c>
      <c r="I468" s="333">
        <v>4475</v>
      </c>
      <c r="J468" s="333" t="s">
        <v>8817</v>
      </c>
      <c r="K468" s="333" t="s">
        <v>8818</v>
      </c>
      <c r="L468" s="333" t="s">
        <v>9226</v>
      </c>
      <c r="M468" s="137">
        <v>403.20327272727275</v>
      </c>
      <c r="N468" s="53"/>
    </row>
    <row r="469" spans="1:14" ht="11.25" customHeight="1" thickBot="1">
      <c r="A469" s="291"/>
      <c r="B469" s="292"/>
      <c r="D469" s="336" t="s">
        <v>8655</v>
      </c>
      <c r="E469" s="336" t="s">
        <v>8653</v>
      </c>
      <c r="F469" s="331" t="s">
        <v>9123</v>
      </c>
      <c r="G469" s="337">
        <v>70</v>
      </c>
      <c r="H469" s="333">
        <v>10400</v>
      </c>
      <c r="I469" s="333">
        <v>8950</v>
      </c>
      <c r="J469" s="333" t="s">
        <v>8817</v>
      </c>
      <c r="K469" s="333" t="s">
        <v>8818</v>
      </c>
      <c r="L469" s="333" t="s">
        <v>9226</v>
      </c>
      <c r="M469" s="138">
        <v>447.77389090909088</v>
      </c>
      <c r="N469" s="53"/>
    </row>
    <row r="470" spans="1:14" s="47" customFormat="1" ht="11.25" customHeight="1">
      <c r="A470" s="291"/>
      <c r="B470" s="292"/>
      <c r="C470" s="46"/>
      <c r="D470" s="336" t="s">
        <v>8656</v>
      </c>
      <c r="E470" s="336" t="s">
        <v>8653</v>
      </c>
      <c r="F470" s="331" t="s">
        <v>9124</v>
      </c>
      <c r="G470" s="337">
        <v>105</v>
      </c>
      <c r="H470" s="333">
        <v>15600</v>
      </c>
      <c r="I470" s="333">
        <v>13420</v>
      </c>
      <c r="J470" s="333" t="s">
        <v>8817</v>
      </c>
      <c r="K470" s="333" t="s">
        <v>8818</v>
      </c>
      <c r="L470" s="333" t="s">
        <v>9226</v>
      </c>
      <c r="M470" s="140">
        <v>493.03374545454557</v>
      </c>
    </row>
    <row r="471" spans="1:14" ht="11.25" customHeight="1">
      <c r="A471" s="291"/>
      <c r="B471" s="292"/>
      <c r="D471" s="336" t="s">
        <v>8657</v>
      </c>
      <c r="E471" s="336" t="s">
        <v>8653</v>
      </c>
      <c r="F471" s="331" t="s">
        <v>9125</v>
      </c>
      <c r="G471" s="337">
        <v>140</v>
      </c>
      <c r="H471" s="333">
        <v>20800</v>
      </c>
      <c r="I471" s="333">
        <v>17900</v>
      </c>
      <c r="J471" s="333" t="s">
        <v>8817</v>
      </c>
      <c r="K471" s="333" t="s">
        <v>8818</v>
      </c>
      <c r="L471" s="333" t="s">
        <v>9226</v>
      </c>
      <c r="M471" s="137">
        <v>524.96836363636362</v>
      </c>
      <c r="N471" s="53"/>
    </row>
    <row r="472" spans="1:14" ht="11.25" customHeight="1">
      <c r="A472" s="291"/>
      <c r="B472" s="292"/>
      <c r="D472" s="336" t="s">
        <v>8658</v>
      </c>
      <c r="E472" s="336" t="s">
        <v>8653</v>
      </c>
      <c r="F472" s="331" t="s">
        <v>9126</v>
      </c>
      <c r="G472" s="337">
        <v>175</v>
      </c>
      <c r="H472" s="333">
        <v>26000</v>
      </c>
      <c r="I472" s="333">
        <v>22795</v>
      </c>
      <c r="J472" s="333" t="s">
        <v>8817</v>
      </c>
      <c r="K472" s="333" t="s">
        <v>8818</v>
      </c>
      <c r="L472" s="333" t="s">
        <v>9226</v>
      </c>
      <c r="M472" s="137">
        <v>578.72879999999998</v>
      </c>
      <c r="N472" s="53"/>
    </row>
    <row r="473" spans="1:14" ht="11.25" customHeight="1">
      <c r="A473" s="291"/>
      <c r="B473" s="292"/>
      <c r="D473" s="336"/>
      <c r="E473" s="336"/>
      <c r="F473" s="331"/>
      <c r="G473" s="332"/>
      <c r="H473" s="333"/>
      <c r="I473" s="333"/>
      <c r="J473" s="333"/>
      <c r="K473" s="333"/>
      <c r="L473" s="333"/>
      <c r="M473" s="137"/>
      <c r="N473" s="53"/>
    </row>
    <row r="474" spans="1:14" ht="11.25" customHeight="1">
      <c r="A474" s="291"/>
      <c r="B474" s="292"/>
      <c r="D474" s="336" t="s">
        <v>8845</v>
      </c>
      <c r="E474" s="330" t="s">
        <v>8824</v>
      </c>
      <c r="F474" s="331" t="s">
        <v>8868</v>
      </c>
      <c r="G474" s="332"/>
      <c r="H474" s="333"/>
      <c r="I474" s="333"/>
      <c r="J474" s="333"/>
      <c r="K474" s="333"/>
      <c r="L474" s="333"/>
      <c r="M474" s="137">
        <v>26.650472727272732</v>
      </c>
      <c r="N474" s="53"/>
    </row>
    <row r="475" spans="1:14" ht="11.25" customHeight="1">
      <c r="A475" s="291"/>
      <c r="B475" s="292"/>
      <c r="D475" s="336" t="s">
        <v>8823</v>
      </c>
      <c r="E475" s="330" t="s">
        <v>8824</v>
      </c>
      <c r="F475" s="331" t="s">
        <v>8825</v>
      </c>
      <c r="G475" s="332"/>
      <c r="H475" s="333"/>
      <c r="I475" s="333"/>
      <c r="J475" s="333"/>
      <c r="K475" s="333"/>
      <c r="L475" s="333"/>
      <c r="M475" s="137">
        <v>39.056727272727272</v>
      </c>
      <c r="N475" s="53"/>
    </row>
    <row r="476" spans="1:14" ht="11.25" customHeight="1">
      <c r="A476" s="291"/>
      <c r="B476" s="292"/>
      <c r="D476" s="330" t="s">
        <v>8847</v>
      </c>
      <c r="E476" s="330" t="s">
        <v>8824</v>
      </c>
      <c r="F476" s="330" t="s">
        <v>10632</v>
      </c>
      <c r="G476" s="337"/>
      <c r="H476" s="334"/>
      <c r="I476" s="334"/>
      <c r="J476" s="334"/>
      <c r="K476" s="333"/>
      <c r="L476" s="333"/>
      <c r="M476" s="137">
        <v>17.001163636363636</v>
      </c>
      <c r="N476" s="53"/>
    </row>
    <row r="477" spans="1:14" ht="11.25" customHeight="1" thickBot="1">
      <c r="A477" s="293"/>
      <c r="B477" s="294"/>
      <c r="D477" s="408"/>
      <c r="E477" s="408"/>
      <c r="F477" s="409"/>
      <c r="G477" s="399"/>
      <c r="H477" s="381"/>
      <c r="I477" s="381"/>
      <c r="J477" s="381"/>
      <c r="K477" s="381"/>
      <c r="L477" s="381"/>
      <c r="M477" s="482"/>
      <c r="N477" s="53"/>
    </row>
    <row r="478" spans="1:14" ht="11.25" customHeight="1">
      <c r="A478" s="281"/>
      <c r="B478" s="244"/>
      <c r="D478" s="352"/>
      <c r="E478" s="352"/>
      <c r="F478" s="404"/>
      <c r="G478" s="353"/>
      <c r="H478" s="354"/>
      <c r="I478" s="354"/>
      <c r="J478" s="354"/>
      <c r="K478" s="354"/>
      <c r="L478" s="354"/>
      <c r="M478" s="137"/>
      <c r="N478" s="53"/>
    </row>
    <row r="479" spans="1:14" ht="11.25" customHeight="1">
      <c r="A479" s="281"/>
      <c r="B479" s="247"/>
      <c r="D479" s="336" t="s">
        <v>8688</v>
      </c>
      <c r="E479" s="330" t="s">
        <v>8824</v>
      </c>
      <c r="F479" s="331" t="s">
        <v>8689</v>
      </c>
      <c r="G479" s="337"/>
      <c r="H479" s="333"/>
      <c r="I479" s="333"/>
      <c r="J479" s="333"/>
      <c r="K479" s="333" t="s">
        <v>8818</v>
      </c>
      <c r="L479" s="333"/>
      <c r="M479" s="137">
        <v>39.975709090909106</v>
      </c>
      <c r="N479" s="53"/>
    </row>
    <row r="480" spans="1:14" ht="11.25" customHeight="1">
      <c r="A480" s="281"/>
      <c r="B480" s="247"/>
      <c r="D480" s="336" t="s">
        <v>8690</v>
      </c>
      <c r="E480" s="330" t="s">
        <v>8824</v>
      </c>
      <c r="F480" s="331" t="s">
        <v>8691</v>
      </c>
      <c r="G480" s="337"/>
      <c r="H480" s="333"/>
      <c r="I480" s="333"/>
      <c r="J480" s="333"/>
      <c r="K480" s="333" t="s">
        <v>8818</v>
      </c>
      <c r="L480" s="333"/>
      <c r="M480" s="137">
        <v>45.489600000000003</v>
      </c>
      <c r="N480" s="53"/>
    </row>
    <row r="481" spans="1:14" ht="11.25" customHeight="1" thickBot="1">
      <c r="A481" s="281"/>
      <c r="B481" s="241" t="s">
        <v>10768</v>
      </c>
      <c r="D481" s="408"/>
      <c r="E481" s="408"/>
      <c r="F481" s="409"/>
      <c r="G481" s="399"/>
      <c r="H481" s="381"/>
      <c r="I481" s="381"/>
      <c r="J481" s="381"/>
      <c r="K481" s="381"/>
      <c r="L481" s="381"/>
      <c r="M481" s="482"/>
      <c r="N481" s="53"/>
    </row>
    <row r="482" spans="1:14" ht="11.25" customHeight="1">
      <c r="A482" s="295"/>
      <c r="B482" s="230"/>
      <c r="D482" s="336"/>
      <c r="E482" s="330"/>
      <c r="F482" s="331"/>
      <c r="G482" s="337"/>
      <c r="H482" s="333"/>
      <c r="I482" s="333"/>
      <c r="J482" s="333"/>
      <c r="K482" s="333"/>
      <c r="L482" s="333"/>
      <c r="M482" s="137"/>
      <c r="N482" s="53"/>
    </row>
    <row r="483" spans="1:14" ht="11.25" customHeight="1">
      <c r="A483" s="296"/>
      <c r="B483" s="247"/>
      <c r="D483" s="336" t="s">
        <v>8659</v>
      </c>
      <c r="E483" s="330" t="s">
        <v>9090</v>
      </c>
      <c r="F483" s="331" t="s">
        <v>9164</v>
      </c>
      <c r="G483" s="337">
        <v>22.5</v>
      </c>
      <c r="H483" s="333">
        <v>1900</v>
      </c>
      <c r="I483" s="333">
        <v>1900</v>
      </c>
      <c r="J483" s="333" t="s">
        <v>8512</v>
      </c>
      <c r="K483" s="333" t="s">
        <v>8660</v>
      </c>
      <c r="L483" s="333"/>
      <c r="M483" s="137">
        <v>270.41040000000004</v>
      </c>
      <c r="N483" s="53"/>
    </row>
    <row r="484" spans="1:14" ht="11.25" customHeight="1">
      <c r="A484" s="296"/>
      <c r="B484" s="247"/>
      <c r="D484" s="336" t="s">
        <v>8661</v>
      </c>
      <c r="E484" s="330" t="s">
        <v>9090</v>
      </c>
      <c r="F484" s="331" t="s">
        <v>9116</v>
      </c>
      <c r="G484" s="337">
        <v>22.5</v>
      </c>
      <c r="H484" s="333">
        <v>1900</v>
      </c>
      <c r="I484" s="333">
        <v>1900</v>
      </c>
      <c r="J484" s="333" t="s">
        <v>8817</v>
      </c>
      <c r="K484" s="333" t="s">
        <v>8660</v>
      </c>
      <c r="L484" s="333"/>
      <c r="M484" s="137">
        <v>270.41040000000004</v>
      </c>
      <c r="N484" s="53"/>
    </row>
    <row r="485" spans="1:14" ht="11.25" customHeight="1">
      <c r="A485" s="296"/>
      <c r="B485" s="247"/>
      <c r="D485" s="336" t="s">
        <v>8662</v>
      </c>
      <c r="E485" s="330" t="s">
        <v>9091</v>
      </c>
      <c r="F485" s="331" t="s">
        <v>9164</v>
      </c>
      <c r="G485" s="337">
        <v>22.5</v>
      </c>
      <c r="H485" s="333">
        <v>1900</v>
      </c>
      <c r="I485" s="333">
        <v>1900</v>
      </c>
      <c r="J485" s="333" t="s">
        <v>8512</v>
      </c>
      <c r="K485" s="333" t="s">
        <v>8660</v>
      </c>
      <c r="L485" s="333"/>
      <c r="M485" s="137">
        <v>270.41040000000004</v>
      </c>
      <c r="N485" s="46"/>
    </row>
    <row r="486" spans="1:14" ht="11.25" customHeight="1">
      <c r="A486" s="296"/>
      <c r="B486" s="247"/>
      <c r="D486" s="336" t="s">
        <v>8663</v>
      </c>
      <c r="E486" s="330" t="s">
        <v>9091</v>
      </c>
      <c r="F486" s="331" t="s">
        <v>9116</v>
      </c>
      <c r="G486" s="337">
        <v>22.5</v>
      </c>
      <c r="H486" s="333">
        <v>1900</v>
      </c>
      <c r="I486" s="333">
        <v>1900</v>
      </c>
      <c r="J486" s="333" t="s">
        <v>8817</v>
      </c>
      <c r="K486" s="333" t="s">
        <v>8660</v>
      </c>
      <c r="L486" s="333"/>
      <c r="M486" s="137">
        <v>270.41040000000004</v>
      </c>
      <c r="N486" s="53"/>
    </row>
    <row r="487" spans="1:14" ht="11.25" customHeight="1">
      <c r="A487" s="296"/>
      <c r="B487" s="247"/>
      <c r="D487" s="336"/>
      <c r="E487" s="330"/>
      <c r="F487" s="331"/>
      <c r="G487" s="337"/>
      <c r="H487" s="333"/>
      <c r="I487" s="333"/>
      <c r="J487" s="333"/>
      <c r="K487" s="333"/>
      <c r="L487" s="333"/>
      <c r="M487" s="137"/>
      <c r="N487" s="53"/>
    </row>
    <row r="488" spans="1:14" ht="11.25" customHeight="1">
      <c r="A488" s="296"/>
      <c r="B488" s="247"/>
      <c r="D488" s="336" t="s">
        <v>8664</v>
      </c>
      <c r="E488" s="330" t="s">
        <v>9090</v>
      </c>
      <c r="F488" s="331" t="s">
        <v>9164</v>
      </c>
      <c r="G488" s="337">
        <v>32</v>
      </c>
      <c r="H488" s="333">
        <v>3875</v>
      </c>
      <c r="I488" s="333">
        <v>3875</v>
      </c>
      <c r="J488" s="333" t="s">
        <v>8512</v>
      </c>
      <c r="K488" s="333" t="s">
        <v>8660</v>
      </c>
      <c r="L488" s="333"/>
      <c r="M488" s="137">
        <v>273.39709090909088</v>
      </c>
      <c r="N488" s="53"/>
    </row>
    <row r="489" spans="1:14" ht="11.25" customHeight="1">
      <c r="A489" s="296"/>
      <c r="B489" s="247"/>
      <c r="D489" s="336" t="s">
        <v>8665</v>
      </c>
      <c r="E489" s="330" t="s">
        <v>9090</v>
      </c>
      <c r="F489" s="331" t="s">
        <v>9116</v>
      </c>
      <c r="G489" s="337">
        <v>32</v>
      </c>
      <c r="H489" s="333">
        <v>3875</v>
      </c>
      <c r="I489" s="333">
        <v>3875</v>
      </c>
      <c r="J489" s="333" t="s">
        <v>8817</v>
      </c>
      <c r="K489" s="333" t="s">
        <v>8660</v>
      </c>
      <c r="L489" s="333"/>
      <c r="M489" s="137">
        <v>273.39709090909088</v>
      </c>
      <c r="N489" s="53"/>
    </row>
    <row r="490" spans="1:14" ht="11.25" customHeight="1">
      <c r="A490" s="296"/>
      <c r="B490" s="247"/>
      <c r="D490" s="336" t="s">
        <v>8666</v>
      </c>
      <c r="E490" s="330" t="s">
        <v>9091</v>
      </c>
      <c r="F490" s="331" t="s">
        <v>9164</v>
      </c>
      <c r="G490" s="337">
        <v>32</v>
      </c>
      <c r="H490" s="333">
        <v>3875</v>
      </c>
      <c r="I490" s="333">
        <v>3875</v>
      </c>
      <c r="J490" s="333" t="s">
        <v>8512</v>
      </c>
      <c r="K490" s="333" t="s">
        <v>8660</v>
      </c>
      <c r="L490" s="333"/>
      <c r="M490" s="137">
        <v>273.39709090909088</v>
      </c>
      <c r="N490" s="53"/>
    </row>
    <row r="491" spans="1:14" s="47" customFormat="1" ht="11.25" customHeight="1" thickBot="1">
      <c r="A491" s="296"/>
      <c r="B491" s="247"/>
      <c r="C491" s="46"/>
      <c r="D491" s="336" t="s">
        <v>8667</v>
      </c>
      <c r="E491" s="330" t="s">
        <v>9091</v>
      </c>
      <c r="F491" s="331" t="s">
        <v>9116</v>
      </c>
      <c r="G491" s="337">
        <v>32</v>
      </c>
      <c r="H491" s="333">
        <v>3875</v>
      </c>
      <c r="I491" s="333">
        <v>3875</v>
      </c>
      <c r="J491" s="333" t="s">
        <v>8817</v>
      </c>
      <c r="K491" s="333" t="s">
        <v>8660</v>
      </c>
      <c r="L491" s="333"/>
      <c r="M491" s="139">
        <v>273.39709090909088</v>
      </c>
      <c r="N491" s="66"/>
    </row>
    <row r="492" spans="1:14" ht="11.25" customHeight="1">
      <c r="A492" s="296"/>
      <c r="B492" s="247"/>
      <c r="D492" s="336" t="s">
        <v>8668</v>
      </c>
      <c r="E492" s="330" t="s">
        <v>9092</v>
      </c>
      <c r="F492" s="331" t="s">
        <v>9164</v>
      </c>
      <c r="G492" s="337">
        <v>32</v>
      </c>
      <c r="H492" s="333">
        <v>3875</v>
      </c>
      <c r="I492" s="333">
        <v>3875</v>
      </c>
      <c r="J492" s="333" t="s">
        <v>8512</v>
      </c>
      <c r="K492" s="333" t="s">
        <v>8660</v>
      </c>
      <c r="L492" s="333"/>
      <c r="M492" s="136">
        <v>273.39709090909088</v>
      </c>
      <c r="N492" s="46"/>
    </row>
    <row r="493" spans="1:14" ht="11.25" customHeight="1">
      <c r="A493" s="296"/>
      <c r="B493" s="247"/>
      <c r="D493" s="336" t="s">
        <v>8669</v>
      </c>
      <c r="E493" s="330" t="s">
        <v>9092</v>
      </c>
      <c r="F493" s="331" t="s">
        <v>9116</v>
      </c>
      <c r="G493" s="337">
        <v>32</v>
      </c>
      <c r="H493" s="333">
        <v>3875</v>
      </c>
      <c r="I493" s="333">
        <v>3875</v>
      </c>
      <c r="J493" s="333" t="s">
        <v>8817</v>
      </c>
      <c r="K493" s="333" t="s">
        <v>8660</v>
      </c>
      <c r="L493" s="333"/>
      <c r="M493" s="137">
        <v>273.39709090909088</v>
      </c>
      <c r="N493" s="53"/>
    </row>
    <row r="494" spans="1:14" ht="11.25" customHeight="1">
      <c r="A494" s="296"/>
      <c r="B494" s="247"/>
      <c r="D494" s="336"/>
      <c r="E494" s="330"/>
      <c r="F494" s="331"/>
      <c r="G494" s="337"/>
      <c r="H494" s="333"/>
      <c r="I494" s="333"/>
      <c r="J494" s="333"/>
      <c r="K494" s="333"/>
      <c r="L494" s="333"/>
      <c r="M494" s="137"/>
      <c r="N494" s="53"/>
    </row>
    <row r="495" spans="1:14" ht="11.25" customHeight="1">
      <c r="A495" s="296"/>
      <c r="B495" s="247"/>
      <c r="D495" s="336" t="s">
        <v>8670</v>
      </c>
      <c r="E495" s="330" t="s">
        <v>9090</v>
      </c>
      <c r="F495" s="331" t="s">
        <v>9165</v>
      </c>
      <c r="G495" s="337">
        <f t="shared" ref="G495:I498" si="5">G483*2</f>
        <v>45</v>
      </c>
      <c r="H495" s="333">
        <f t="shared" si="5"/>
        <v>3800</v>
      </c>
      <c r="I495" s="333">
        <f t="shared" si="5"/>
        <v>3800</v>
      </c>
      <c r="J495" s="333" t="s">
        <v>8512</v>
      </c>
      <c r="K495" s="333" t="s">
        <v>8660</v>
      </c>
      <c r="L495" s="333"/>
      <c r="M495" s="137">
        <v>394.93243636363638</v>
      </c>
      <c r="N495" s="53"/>
    </row>
    <row r="496" spans="1:14" ht="11.25" customHeight="1">
      <c r="A496" s="296"/>
      <c r="B496" s="247"/>
      <c r="D496" s="336" t="s">
        <v>8671</v>
      </c>
      <c r="E496" s="330" t="s">
        <v>9090</v>
      </c>
      <c r="F496" s="331" t="s">
        <v>9166</v>
      </c>
      <c r="G496" s="337">
        <f t="shared" si="5"/>
        <v>45</v>
      </c>
      <c r="H496" s="333">
        <f t="shared" si="5"/>
        <v>3800</v>
      </c>
      <c r="I496" s="333">
        <f t="shared" si="5"/>
        <v>3800</v>
      </c>
      <c r="J496" s="333" t="s">
        <v>8817</v>
      </c>
      <c r="K496" s="333" t="s">
        <v>8660</v>
      </c>
      <c r="L496" s="333"/>
      <c r="M496" s="137">
        <v>394.93243636363638</v>
      </c>
      <c r="N496" s="53"/>
    </row>
    <row r="497" spans="1:14" ht="11.25" customHeight="1">
      <c r="A497" s="296"/>
      <c r="B497" s="247"/>
      <c r="D497" s="336" t="s">
        <v>8672</v>
      </c>
      <c r="E497" s="330" t="s">
        <v>9091</v>
      </c>
      <c r="F497" s="331" t="s">
        <v>9165</v>
      </c>
      <c r="G497" s="337">
        <f t="shared" si="5"/>
        <v>45</v>
      </c>
      <c r="H497" s="333">
        <f t="shared" si="5"/>
        <v>3800</v>
      </c>
      <c r="I497" s="333">
        <f t="shared" si="5"/>
        <v>3800</v>
      </c>
      <c r="J497" s="333" t="s">
        <v>8512</v>
      </c>
      <c r="K497" s="333" t="s">
        <v>8660</v>
      </c>
      <c r="L497" s="333"/>
      <c r="M497" s="137">
        <v>394.93243636363638</v>
      </c>
      <c r="N497" s="53"/>
    </row>
    <row r="498" spans="1:14" ht="11.25" customHeight="1">
      <c r="A498" s="296"/>
      <c r="B498" s="247"/>
      <c r="D498" s="336" t="s">
        <v>8673</v>
      </c>
      <c r="E498" s="330" t="s">
        <v>9091</v>
      </c>
      <c r="F498" s="331" t="s">
        <v>9166</v>
      </c>
      <c r="G498" s="337">
        <f t="shared" si="5"/>
        <v>45</v>
      </c>
      <c r="H498" s="333">
        <f t="shared" si="5"/>
        <v>3800</v>
      </c>
      <c r="I498" s="333">
        <f t="shared" si="5"/>
        <v>3800</v>
      </c>
      <c r="J498" s="333" t="s">
        <v>8817</v>
      </c>
      <c r="K498" s="333" t="s">
        <v>8660</v>
      </c>
      <c r="L498" s="333"/>
      <c r="M498" s="137">
        <v>394.93243636363638</v>
      </c>
      <c r="N498" s="53"/>
    </row>
    <row r="499" spans="1:14" ht="11.25" customHeight="1">
      <c r="A499" s="296"/>
      <c r="B499" s="247"/>
      <c r="D499" s="336"/>
      <c r="E499" s="330"/>
      <c r="F499" s="331"/>
      <c r="G499" s="337"/>
      <c r="H499" s="333"/>
      <c r="I499" s="333"/>
      <c r="J499" s="333"/>
      <c r="K499" s="333"/>
      <c r="L499" s="333"/>
      <c r="M499" s="137"/>
      <c r="N499" s="53"/>
    </row>
    <row r="500" spans="1:14" ht="11.25" customHeight="1">
      <c r="A500" s="296"/>
      <c r="B500" s="247"/>
      <c r="D500" s="336" t="s">
        <v>8674</v>
      </c>
      <c r="E500" s="330" t="s">
        <v>9090</v>
      </c>
      <c r="F500" s="331" t="s">
        <v>9165</v>
      </c>
      <c r="G500" s="337">
        <f t="shared" ref="G500:I505" si="6">G488*2</f>
        <v>64</v>
      </c>
      <c r="H500" s="333">
        <f t="shared" si="6"/>
        <v>7750</v>
      </c>
      <c r="I500" s="333">
        <f t="shared" si="6"/>
        <v>7750</v>
      </c>
      <c r="J500" s="333" t="s">
        <v>8512</v>
      </c>
      <c r="K500" s="333" t="s">
        <v>8660</v>
      </c>
      <c r="L500" s="333"/>
      <c r="M500" s="137">
        <v>431.46196363636369</v>
      </c>
      <c r="N500" s="53"/>
    </row>
    <row r="501" spans="1:14" ht="11.25" customHeight="1">
      <c r="A501" s="296"/>
      <c r="B501" s="247"/>
      <c r="D501" s="336" t="s">
        <v>8675</v>
      </c>
      <c r="E501" s="330" t="s">
        <v>9090</v>
      </c>
      <c r="F501" s="331" t="s">
        <v>9166</v>
      </c>
      <c r="G501" s="337">
        <f t="shared" si="6"/>
        <v>64</v>
      </c>
      <c r="H501" s="333">
        <f t="shared" si="6"/>
        <v>7750</v>
      </c>
      <c r="I501" s="333">
        <f t="shared" si="6"/>
        <v>7750</v>
      </c>
      <c r="J501" s="333" t="s">
        <v>8817</v>
      </c>
      <c r="K501" s="333" t="s">
        <v>8660</v>
      </c>
      <c r="L501" s="333"/>
      <c r="M501" s="137">
        <v>431.46196363636369</v>
      </c>
      <c r="N501" s="53"/>
    </row>
    <row r="502" spans="1:14" ht="11.25" customHeight="1">
      <c r="A502" s="296"/>
      <c r="B502" s="247"/>
      <c r="D502" s="336" t="s">
        <v>8676</v>
      </c>
      <c r="E502" s="330" t="s">
        <v>9091</v>
      </c>
      <c r="F502" s="331" t="s">
        <v>9165</v>
      </c>
      <c r="G502" s="337">
        <f t="shared" si="6"/>
        <v>64</v>
      </c>
      <c r="H502" s="333">
        <f t="shared" si="6"/>
        <v>7750</v>
      </c>
      <c r="I502" s="333">
        <f t="shared" si="6"/>
        <v>7750</v>
      </c>
      <c r="J502" s="333" t="s">
        <v>8512</v>
      </c>
      <c r="K502" s="333" t="s">
        <v>8660</v>
      </c>
      <c r="L502" s="333"/>
      <c r="M502" s="137">
        <v>431.46196363636369</v>
      </c>
      <c r="N502" s="46"/>
    </row>
    <row r="503" spans="1:14" ht="11.25" customHeight="1">
      <c r="A503" s="296"/>
      <c r="B503" s="247"/>
      <c r="D503" s="336" t="s">
        <v>8677</v>
      </c>
      <c r="E503" s="330" t="s">
        <v>9091</v>
      </c>
      <c r="F503" s="331" t="s">
        <v>9166</v>
      </c>
      <c r="G503" s="337">
        <f t="shared" si="6"/>
        <v>64</v>
      </c>
      <c r="H503" s="333">
        <f t="shared" si="6"/>
        <v>7750</v>
      </c>
      <c r="I503" s="333">
        <f t="shared" si="6"/>
        <v>7750</v>
      </c>
      <c r="J503" s="333" t="s">
        <v>8817</v>
      </c>
      <c r="K503" s="333" t="s">
        <v>8660</v>
      </c>
      <c r="L503" s="333"/>
      <c r="M503" s="137">
        <v>431.46196363636369</v>
      </c>
      <c r="N503" s="53"/>
    </row>
    <row r="504" spans="1:14" ht="11.25" customHeight="1">
      <c r="A504" s="296"/>
      <c r="B504" s="247"/>
      <c r="D504" s="336" t="s">
        <v>8678</v>
      </c>
      <c r="E504" s="330" t="s">
        <v>9092</v>
      </c>
      <c r="F504" s="331" t="s">
        <v>9165</v>
      </c>
      <c r="G504" s="337">
        <f t="shared" si="6"/>
        <v>64</v>
      </c>
      <c r="H504" s="333">
        <f t="shared" si="6"/>
        <v>7750</v>
      </c>
      <c r="I504" s="333">
        <f t="shared" si="6"/>
        <v>7750</v>
      </c>
      <c r="J504" s="333" t="s">
        <v>8512</v>
      </c>
      <c r="K504" s="333" t="s">
        <v>8660</v>
      </c>
      <c r="L504" s="333"/>
      <c r="M504" s="137">
        <v>431.46196363636369</v>
      </c>
      <c r="N504" s="53"/>
    </row>
    <row r="505" spans="1:14" ht="11.25" customHeight="1">
      <c r="A505" s="296"/>
      <c r="B505" s="247"/>
      <c r="D505" s="336" t="s">
        <v>8679</v>
      </c>
      <c r="E505" s="330" t="s">
        <v>9092</v>
      </c>
      <c r="F505" s="331" t="s">
        <v>9166</v>
      </c>
      <c r="G505" s="337">
        <f t="shared" si="6"/>
        <v>64</v>
      </c>
      <c r="H505" s="333">
        <f t="shared" si="6"/>
        <v>7750</v>
      </c>
      <c r="I505" s="333">
        <f t="shared" si="6"/>
        <v>7750</v>
      </c>
      <c r="J505" s="333" t="s">
        <v>8817</v>
      </c>
      <c r="K505" s="333" t="s">
        <v>8660</v>
      </c>
      <c r="L505" s="333"/>
      <c r="M505" s="137">
        <v>431.46196363636369</v>
      </c>
      <c r="N505" s="53"/>
    </row>
    <row r="506" spans="1:14" ht="11.25" customHeight="1" thickBot="1">
      <c r="A506" s="296"/>
      <c r="B506" s="247"/>
      <c r="D506" s="336"/>
      <c r="E506" s="336"/>
      <c r="F506" s="331"/>
      <c r="G506" s="337"/>
      <c r="H506" s="333"/>
      <c r="I506" s="333"/>
      <c r="J506" s="333"/>
      <c r="K506" s="333"/>
      <c r="L506" s="333"/>
      <c r="M506" s="138"/>
      <c r="N506" s="53"/>
    </row>
    <row r="507" spans="1:14" ht="11.25" customHeight="1">
      <c r="A507" s="296"/>
      <c r="B507" s="247"/>
      <c r="D507" s="336" t="s">
        <v>8680</v>
      </c>
      <c r="E507" s="330" t="s">
        <v>8824</v>
      </c>
      <c r="F507" s="331" t="s">
        <v>8681</v>
      </c>
      <c r="G507" s="337"/>
      <c r="H507" s="333"/>
      <c r="I507" s="333"/>
      <c r="J507" s="333"/>
      <c r="K507" s="333" t="s">
        <v>8818</v>
      </c>
      <c r="L507" s="333"/>
      <c r="M507" s="136">
        <v>39.745963636363641</v>
      </c>
      <c r="N507" s="53"/>
    </row>
    <row r="508" spans="1:14" ht="11.25" customHeight="1">
      <c r="A508" s="296"/>
      <c r="B508" s="247"/>
      <c r="D508" s="336" t="s">
        <v>8682</v>
      </c>
      <c r="E508" s="330" t="s">
        <v>8824</v>
      </c>
      <c r="F508" s="331" t="s">
        <v>8683</v>
      </c>
      <c r="G508" s="337"/>
      <c r="H508" s="333"/>
      <c r="I508" s="333"/>
      <c r="J508" s="333"/>
      <c r="K508" s="333" t="s">
        <v>8818</v>
      </c>
      <c r="L508" s="333"/>
      <c r="M508" s="137">
        <v>39.056727272727272</v>
      </c>
      <c r="N508" s="53"/>
    </row>
    <row r="509" spans="1:14" ht="11.25" customHeight="1">
      <c r="A509" s="296"/>
      <c r="B509" s="247"/>
      <c r="D509" s="336" t="s">
        <v>8684</v>
      </c>
      <c r="E509" s="330" t="s">
        <v>8824</v>
      </c>
      <c r="F509" s="331" t="s">
        <v>8685</v>
      </c>
      <c r="G509" s="337"/>
      <c r="H509" s="333"/>
      <c r="I509" s="333"/>
      <c r="J509" s="333"/>
      <c r="K509" s="333" t="s">
        <v>8818</v>
      </c>
      <c r="L509" s="333"/>
      <c r="M509" s="137">
        <v>42.043418181818176</v>
      </c>
      <c r="N509" s="53"/>
    </row>
    <row r="510" spans="1:14" ht="11.25" customHeight="1">
      <c r="A510" s="296"/>
      <c r="B510" s="247"/>
      <c r="D510" s="336" t="s">
        <v>8686</v>
      </c>
      <c r="E510" s="330" t="s">
        <v>8824</v>
      </c>
      <c r="F510" s="331" t="s">
        <v>8687</v>
      </c>
      <c r="G510" s="337"/>
      <c r="H510" s="333"/>
      <c r="I510" s="333"/>
      <c r="J510" s="333"/>
      <c r="K510" s="333" t="s">
        <v>8818</v>
      </c>
      <c r="L510" s="333"/>
      <c r="M510" s="137">
        <v>40.894690909090912</v>
      </c>
      <c r="N510" s="53"/>
    </row>
    <row r="511" spans="1:14" ht="11.25" customHeight="1" thickBot="1">
      <c r="A511" s="297"/>
      <c r="B511" s="241"/>
      <c r="D511" s="408"/>
      <c r="E511" s="408"/>
      <c r="F511" s="409"/>
      <c r="G511" s="399"/>
      <c r="H511" s="381"/>
      <c r="I511" s="381"/>
      <c r="J511" s="381"/>
      <c r="K511" s="381"/>
      <c r="L511" s="381"/>
      <c r="M511" s="482"/>
      <c r="N511" s="53"/>
    </row>
    <row r="512" spans="1:14" ht="11.25" customHeight="1">
      <c r="A512" s="298"/>
      <c r="B512" s="299"/>
      <c r="D512" s="352"/>
      <c r="E512" s="352"/>
      <c r="F512" s="404"/>
      <c r="G512" s="353"/>
      <c r="H512" s="354"/>
      <c r="I512" s="354"/>
      <c r="J512" s="354"/>
      <c r="K512" s="354"/>
      <c r="L512" s="354"/>
      <c r="M512" s="137"/>
      <c r="N512" s="53"/>
    </row>
    <row r="513" spans="1:40" ht="11.25" customHeight="1">
      <c r="A513" s="300"/>
      <c r="B513" s="301"/>
      <c r="D513" s="336" t="s">
        <v>8692</v>
      </c>
      <c r="E513" s="336" t="s">
        <v>9093</v>
      </c>
      <c r="F513" s="331" t="s">
        <v>9167</v>
      </c>
      <c r="G513" s="337">
        <v>12</v>
      </c>
      <c r="H513" s="344">
        <v>1984.375</v>
      </c>
      <c r="I513" s="344">
        <f t="shared" ref="I513:I521" si="7">H513*0.87</f>
        <v>1726.40625</v>
      </c>
      <c r="J513" s="333" t="s">
        <v>8817</v>
      </c>
      <c r="K513" s="333" t="s">
        <v>8513</v>
      </c>
      <c r="L513" s="333"/>
      <c r="M513" s="137">
        <v>88.681745454545464</v>
      </c>
      <c r="N513" s="53"/>
    </row>
    <row r="514" spans="1:40" ht="11.25" customHeight="1">
      <c r="A514" s="300"/>
      <c r="B514" s="301"/>
      <c r="D514" s="336" t="s">
        <v>8693</v>
      </c>
      <c r="E514" s="336" t="s">
        <v>9093</v>
      </c>
      <c r="F514" s="331" t="s">
        <v>9168</v>
      </c>
      <c r="G514" s="337">
        <v>24</v>
      </c>
      <c r="H514" s="344">
        <v>3968.75</v>
      </c>
      <c r="I514" s="344">
        <f t="shared" si="7"/>
        <v>3452.8125</v>
      </c>
      <c r="J514" s="333" t="s">
        <v>8817</v>
      </c>
      <c r="K514" s="333" t="s">
        <v>8513</v>
      </c>
      <c r="L514" s="333"/>
      <c r="M514" s="137">
        <v>130.26567272727274</v>
      </c>
      <c r="N514" s="53"/>
    </row>
    <row r="515" spans="1:40" ht="11.25" customHeight="1">
      <c r="A515" s="300"/>
      <c r="B515" s="301"/>
      <c r="D515" s="336" t="s">
        <v>8694</v>
      </c>
      <c r="E515" s="336" t="s">
        <v>9093</v>
      </c>
      <c r="F515" s="331" t="s">
        <v>9169</v>
      </c>
      <c r="G515" s="337">
        <v>36</v>
      </c>
      <c r="H515" s="344">
        <v>5953.125</v>
      </c>
      <c r="I515" s="344">
        <f t="shared" si="7"/>
        <v>5179.21875</v>
      </c>
      <c r="J515" s="333" t="s">
        <v>8817</v>
      </c>
      <c r="K515" s="333" t="s">
        <v>8513</v>
      </c>
      <c r="L515" s="333"/>
      <c r="M515" s="137">
        <v>166.79520000000002</v>
      </c>
      <c r="N515" s="53"/>
      <c r="O515" s="67"/>
      <c r="P515" s="67"/>
      <c r="Q515" s="67"/>
      <c r="R515" s="67"/>
      <c r="S515" s="67"/>
      <c r="T515" s="67"/>
      <c r="U515" s="67"/>
      <c r="V515" s="67"/>
      <c r="W515" s="67"/>
      <c r="X515" s="67"/>
      <c r="Y515" s="67"/>
      <c r="Z515" s="67"/>
      <c r="AA515" s="67"/>
      <c r="AB515" s="67"/>
      <c r="AC515" s="67"/>
      <c r="AD515" s="67"/>
      <c r="AE515" s="67"/>
      <c r="AF515" s="67"/>
      <c r="AG515" s="67"/>
      <c r="AH515" s="67"/>
      <c r="AI515" s="67"/>
      <c r="AJ515" s="67"/>
      <c r="AK515" s="67"/>
      <c r="AL515" s="67"/>
      <c r="AM515" s="67"/>
      <c r="AN515" s="67"/>
    </row>
    <row r="516" spans="1:40" s="68" customFormat="1" ht="11.25" customHeight="1">
      <c r="A516" s="300"/>
      <c r="B516" s="301"/>
      <c r="C516" s="46"/>
      <c r="D516" s="336" t="s">
        <v>8695</v>
      </c>
      <c r="E516" s="336" t="s">
        <v>9093</v>
      </c>
      <c r="F516" s="331" t="s">
        <v>9167</v>
      </c>
      <c r="G516" s="337">
        <v>18</v>
      </c>
      <c r="H516" s="344">
        <v>2723.9583333333335</v>
      </c>
      <c r="I516" s="344">
        <f t="shared" si="7"/>
        <v>2369.84375</v>
      </c>
      <c r="J516" s="333" t="s">
        <v>8817</v>
      </c>
      <c r="K516" s="333" t="s">
        <v>8513</v>
      </c>
      <c r="L516" s="333"/>
      <c r="M516" s="137">
        <v>90.289963636363652</v>
      </c>
      <c r="N516" s="53"/>
      <c r="O516" s="67"/>
      <c r="P516" s="67"/>
      <c r="Q516" s="67"/>
      <c r="R516" s="67"/>
      <c r="S516" s="67"/>
      <c r="T516" s="67"/>
      <c r="U516" s="67"/>
      <c r="V516" s="67"/>
      <c r="W516" s="67"/>
      <c r="X516" s="67"/>
      <c r="Y516" s="67"/>
      <c r="Z516" s="67"/>
      <c r="AA516" s="67"/>
      <c r="AB516" s="67"/>
      <c r="AC516" s="67"/>
      <c r="AD516" s="67"/>
      <c r="AE516" s="67"/>
      <c r="AF516" s="67"/>
      <c r="AG516" s="67"/>
      <c r="AH516" s="67"/>
      <c r="AI516" s="67"/>
      <c r="AJ516" s="67"/>
      <c r="AK516" s="67"/>
      <c r="AL516" s="67"/>
      <c r="AM516" s="67"/>
      <c r="AN516" s="67"/>
    </row>
    <row r="517" spans="1:40" s="68" customFormat="1" ht="11.25" customHeight="1">
      <c r="A517" s="300"/>
      <c r="B517" s="301"/>
      <c r="C517" s="46"/>
      <c r="D517" s="336" t="s">
        <v>8696</v>
      </c>
      <c r="E517" s="336" t="s">
        <v>9093</v>
      </c>
      <c r="F517" s="331" t="s">
        <v>9168</v>
      </c>
      <c r="G517" s="337">
        <v>36</v>
      </c>
      <c r="H517" s="344">
        <v>5447.916666666667</v>
      </c>
      <c r="I517" s="344">
        <f t="shared" si="7"/>
        <v>4739.6875</v>
      </c>
      <c r="J517" s="333" t="s">
        <v>8817</v>
      </c>
      <c r="K517" s="333" t="s">
        <v>8513</v>
      </c>
      <c r="L517" s="333"/>
      <c r="M517" s="137">
        <v>130.72516363636365</v>
      </c>
      <c r="N517" s="53"/>
      <c r="O517" s="67"/>
      <c r="P517" s="67"/>
      <c r="Q517" s="67"/>
      <c r="R517" s="67"/>
      <c r="S517" s="67"/>
      <c r="T517" s="67"/>
      <c r="U517" s="67"/>
      <c r="V517" s="67"/>
      <c r="W517" s="67"/>
      <c r="X517" s="67"/>
      <c r="Y517" s="67"/>
      <c r="Z517" s="67"/>
      <c r="AA517" s="67"/>
      <c r="AB517" s="67"/>
      <c r="AC517" s="67"/>
      <c r="AD517" s="67"/>
      <c r="AE517" s="67"/>
      <c r="AF517" s="67"/>
      <c r="AG517" s="67"/>
      <c r="AH517" s="67"/>
      <c r="AI517" s="67"/>
      <c r="AJ517" s="67"/>
      <c r="AK517" s="67"/>
      <c r="AL517" s="67"/>
      <c r="AM517" s="67"/>
      <c r="AN517" s="67"/>
    </row>
    <row r="518" spans="1:40" s="68" customFormat="1" ht="11.25" customHeight="1">
      <c r="A518" s="300"/>
      <c r="B518" s="301"/>
      <c r="C518" s="46"/>
      <c r="D518" s="336" t="s">
        <v>8697</v>
      </c>
      <c r="E518" s="336" t="s">
        <v>9093</v>
      </c>
      <c r="F518" s="331" t="s">
        <v>9169</v>
      </c>
      <c r="G518" s="337">
        <v>53</v>
      </c>
      <c r="H518" s="344">
        <v>8171.875</v>
      </c>
      <c r="I518" s="344">
        <f t="shared" si="7"/>
        <v>7109.53125</v>
      </c>
      <c r="J518" s="333" t="s">
        <v>8817</v>
      </c>
      <c r="K518" s="333" t="s">
        <v>8513</v>
      </c>
      <c r="L518" s="333"/>
      <c r="M518" s="137">
        <v>167.2546909090909</v>
      </c>
      <c r="N518" s="53"/>
      <c r="O518" s="67"/>
      <c r="P518" s="67"/>
      <c r="Q518" s="67"/>
      <c r="R518" s="67"/>
      <c r="S518" s="67"/>
      <c r="T518" s="67"/>
      <c r="U518" s="67"/>
      <c r="V518" s="67"/>
      <c r="W518" s="67"/>
      <c r="X518" s="67"/>
      <c r="Y518" s="67"/>
      <c r="Z518" s="67"/>
      <c r="AA518" s="67"/>
      <c r="AB518" s="67"/>
      <c r="AC518" s="67"/>
      <c r="AD518" s="67"/>
      <c r="AE518" s="67"/>
      <c r="AF518" s="67"/>
      <c r="AG518" s="67"/>
      <c r="AH518" s="67"/>
      <c r="AI518" s="67"/>
      <c r="AJ518" s="67"/>
      <c r="AK518" s="67"/>
      <c r="AL518" s="67"/>
      <c r="AM518" s="67"/>
      <c r="AN518" s="67"/>
    </row>
    <row r="519" spans="1:40" ht="11.25" customHeight="1" thickBot="1">
      <c r="A519" s="300"/>
      <c r="B519" s="301"/>
      <c r="D519" s="336" t="s">
        <v>8698</v>
      </c>
      <c r="E519" s="336" t="s">
        <v>9093</v>
      </c>
      <c r="F519" s="331" t="s">
        <v>9170</v>
      </c>
      <c r="G519" s="337">
        <v>24</v>
      </c>
      <c r="H519" s="344">
        <v>3968.75</v>
      </c>
      <c r="I519" s="344">
        <f t="shared" si="7"/>
        <v>3452.8125</v>
      </c>
      <c r="J519" s="333" t="s">
        <v>8817</v>
      </c>
      <c r="K519" s="333" t="s">
        <v>8513</v>
      </c>
      <c r="L519" s="333"/>
      <c r="M519" s="138">
        <v>152.09149090909091</v>
      </c>
      <c r="N519" s="69"/>
      <c r="O519" s="67"/>
      <c r="P519" s="67"/>
      <c r="Q519" s="67"/>
      <c r="R519" s="67"/>
      <c r="S519" s="67"/>
      <c r="T519" s="67"/>
      <c r="U519" s="67"/>
      <c r="V519" s="67"/>
      <c r="W519" s="67"/>
      <c r="X519" s="67"/>
      <c r="Y519" s="67"/>
      <c r="Z519" s="67"/>
      <c r="AA519" s="67"/>
      <c r="AB519" s="67"/>
      <c r="AC519" s="67"/>
      <c r="AD519" s="67"/>
      <c r="AE519" s="67"/>
      <c r="AF519" s="67"/>
      <c r="AG519" s="67"/>
      <c r="AH519" s="67"/>
      <c r="AI519" s="67"/>
      <c r="AJ519" s="67"/>
      <c r="AK519" s="67"/>
      <c r="AL519" s="67"/>
      <c r="AM519" s="67"/>
      <c r="AN519" s="67"/>
    </row>
    <row r="520" spans="1:40" ht="11.25" customHeight="1">
      <c r="A520" s="300"/>
      <c r="B520" s="301"/>
      <c r="D520" s="336" t="s">
        <v>8699</v>
      </c>
      <c r="E520" s="336" t="s">
        <v>9093</v>
      </c>
      <c r="F520" s="331" t="s">
        <v>9171</v>
      </c>
      <c r="G520" s="337">
        <v>48</v>
      </c>
      <c r="H520" s="344">
        <v>7937.5</v>
      </c>
      <c r="I520" s="344">
        <f t="shared" si="7"/>
        <v>6905.625</v>
      </c>
      <c r="J520" s="333" t="s">
        <v>8817</v>
      </c>
      <c r="K520" s="333" t="s">
        <v>8513</v>
      </c>
      <c r="L520" s="333"/>
      <c r="M520" s="137">
        <v>201.25701818181818</v>
      </c>
      <c r="N520" s="53"/>
      <c r="O520" s="67"/>
      <c r="P520" s="67"/>
      <c r="Q520" s="67"/>
      <c r="R520" s="67"/>
      <c r="S520" s="67"/>
      <c r="T520" s="67"/>
      <c r="U520" s="67"/>
      <c r="V520" s="67"/>
      <c r="W520" s="67"/>
      <c r="X520" s="67"/>
      <c r="Y520" s="67"/>
      <c r="Z520" s="67"/>
      <c r="AA520" s="67"/>
      <c r="AB520" s="67"/>
      <c r="AC520" s="67"/>
      <c r="AD520" s="67"/>
      <c r="AE520" s="67"/>
      <c r="AF520" s="67"/>
      <c r="AG520" s="67"/>
      <c r="AH520" s="67"/>
      <c r="AI520" s="67"/>
      <c r="AJ520" s="67"/>
      <c r="AK520" s="67"/>
      <c r="AL520" s="67"/>
      <c r="AM520" s="67"/>
      <c r="AN520" s="67"/>
    </row>
    <row r="521" spans="1:40" ht="11.25" customHeight="1">
      <c r="A521" s="300"/>
      <c r="B521" s="301"/>
      <c r="D521" s="336" t="s">
        <v>8700</v>
      </c>
      <c r="E521" s="336" t="s">
        <v>9093</v>
      </c>
      <c r="F521" s="331" t="s">
        <v>9172</v>
      </c>
      <c r="G521" s="337">
        <v>96</v>
      </c>
      <c r="H521" s="344">
        <v>15875</v>
      </c>
      <c r="I521" s="344">
        <f t="shared" si="7"/>
        <v>13811.25</v>
      </c>
      <c r="J521" s="333" t="s">
        <v>8817</v>
      </c>
      <c r="K521" s="333" t="s">
        <v>8513</v>
      </c>
      <c r="L521" s="333"/>
      <c r="M521" s="137">
        <v>389.18879999999996</v>
      </c>
      <c r="N521" s="53"/>
    </row>
    <row r="522" spans="1:40" ht="11.25" customHeight="1">
      <c r="A522" s="300"/>
      <c r="B522" s="301"/>
      <c r="D522" s="336"/>
      <c r="E522" s="336"/>
      <c r="F522" s="331"/>
      <c r="G522" s="337"/>
      <c r="H522" s="344"/>
      <c r="I522" s="344"/>
      <c r="J522" s="333"/>
      <c r="K522" s="333"/>
      <c r="L522" s="333"/>
      <c r="M522" s="137"/>
      <c r="N522" s="53"/>
    </row>
    <row r="523" spans="1:40" ht="11.25" customHeight="1">
      <c r="A523" s="300"/>
      <c r="B523" s="301"/>
      <c r="D523" s="336" t="s">
        <v>8701</v>
      </c>
      <c r="E523" s="336" t="s">
        <v>9094</v>
      </c>
      <c r="F523" s="331" t="s">
        <v>9167</v>
      </c>
      <c r="G523" s="337">
        <v>12</v>
      </c>
      <c r="H523" s="344">
        <v>1984.375</v>
      </c>
      <c r="I523" s="344">
        <f t="shared" ref="I523:I531" si="8">H523*0.88</f>
        <v>1746.25</v>
      </c>
      <c r="J523" s="333" t="s">
        <v>8817</v>
      </c>
      <c r="K523" s="333" t="s">
        <v>8513</v>
      </c>
      <c r="L523" s="333"/>
      <c r="M523" s="137">
        <v>88.681745454545464</v>
      </c>
      <c r="N523" s="53"/>
    </row>
    <row r="524" spans="1:40" ht="11.25" customHeight="1">
      <c r="A524" s="300"/>
      <c r="B524" s="301"/>
      <c r="D524" s="336" t="s">
        <v>8702</v>
      </c>
      <c r="E524" s="336" t="s">
        <v>9094</v>
      </c>
      <c r="F524" s="331" t="s">
        <v>9168</v>
      </c>
      <c r="G524" s="337">
        <v>24</v>
      </c>
      <c r="H524" s="344">
        <v>3968.75</v>
      </c>
      <c r="I524" s="344">
        <f t="shared" si="8"/>
        <v>3492.5</v>
      </c>
      <c r="J524" s="333" t="s">
        <v>8817</v>
      </c>
      <c r="K524" s="333" t="s">
        <v>8513</v>
      </c>
      <c r="L524" s="333"/>
      <c r="M524" s="137">
        <v>130.26567272727274</v>
      </c>
      <c r="N524" s="53"/>
    </row>
    <row r="525" spans="1:40" ht="11.25" customHeight="1">
      <c r="A525" s="300"/>
      <c r="B525" s="301"/>
      <c r="D525" s="336" t="s">
        <v>8703</v>
      </c>
      <c r="E525" s="336" t="s">
        <v>9094</v>
      </c>
      <c r="F525" s="331" t="s">
        <v>9169</v>
      </c>
      <c r="G525" s="337">
        <v>36</v>
      </c>
      <c r="H525" s="344">
        <v>5953.125</v>
      </c>
      <c r="I525" s="344">
        <f t="shared" si="8"/>
        <v>5238.75</v>
      </c>
      <c r="J525" s="333" t="s">
        <v>8817</v>
      </c>
      <c r="K525" s="333" t="s">
        <v>8513</v>
      </c>
      <c r="L525" s="333"/>
      <c r="M525" s="137">
        <v>166.79520000000002</v>
      </c>
      <c r="N525" s="53"/>
    </row>
    <row r="526" spans="1:40" ht="11.25" customHeight="1">
      <c r="A526" s="300"/>
      <c r="B526" s="301"/>
      <c r="D526" s="336" t="s">
        <v>8704</v>
      </c>
      <c r="E526" s="336" t="s">
        <v>9094</v>
      </c>
      <c r="F526" s="331" t="s">
        <v>9167</v>
      </c>
      <c r="G526" s="337">
        <v>18</v>
      </c>
      <c r="H526" s="344">
        <v>2723.9583333333335</v>
      </c>
      <c r="I526" s="344">
        <f t="shared" si="8"/>
        <v>2397.0833333333335</v>
      </c>
      <c r="J526" s="333" t="s">
        <v>8817</v>
      </c>
      <c r="K526" s="333" t="s">
        <v>8513</v>
      </c>
      <c r="L526" s="333"/>
      <c r="M526" s="137">
        <v>90.289963636363652</v>
      </c>
      <c r="N526" s="53"/>
    </row>
    <row r="527" spans="1:40" ht="11.25" customHeight="1">
      <c r="A527" s="300"/>
      <c r="B527" s="301"/>
      <c r="D527" s="336" t="s">
        <v>8705</v>
      </c>
      <c r="E527" s="336" t="s">
        <v>9094</v>
      </c>
      <c r="F527" s="331" t="s">
        <v>9168</v>
      </c>
      <c r="G527" s="337">
        <v>36</v>
      </c>
      <c r="H527" s="344">
        <v>5447.916666666667</v>
      </c>
      <c r="I527" s="344">
        <f t="shared" si="8"/>
        <v>4794.166666666667</v>
      </c>
      <c r="J527" s="333" t="s">
        <v>8817</v>
      </c>
      <c r="K527" s="333" t="s">
        <v>8513</v>
      </c>
      <c r="L527" s="333"/>
      <c r="M527" s="137">
        <v>130.72516363636365</v>
      </c>
      <c r="N527" s="53"/>
    </row>
    <row r="528" spans="1:40" ht="11.25" customHeight="1">
      <c r="A528" s="300"/>
      <c r="B528" s="301"/>
      <c r="D528" s="336" t="s">
        <v>8706</v>
      </c>
      <c r="E528" s="336" t="s">
        <v>9094</v>
      </c>
      <c r="F528" s="331" t="s">
        <v>9169</v>
      </c>
      <c r="G528" s="337">
        <v>53</v>
      </c>
      <c r="H528" s="344">
        <v>8171.875</v>
      </c>
      <c r="I528" s="344">
        <f t="shared" si="8"/>
        <v>7191.25</v>
      </c>
      <c r="J528" s="333" t="s">
        <v>8817</v>
      </c>
      <c r="K528" s="333" t="s">
        <v>8513</v>
      </c>
      <c r="L528" s="333"/>
      <c r="M528" s="137">
        <v>167.2546909090909</v>
      </c>
      <c r="N528" s="53"/>
    </row>
    <row r="529" spans="1:14" ht="11.25" customHeight="1">
      <c r="A529" s="300"/>
      <c r="B529" s="301"/>
      <c r="D529" s="336" t="s">
        <v>8707</v>
      </c>
      <c r="E529" s="336" t="s">
        <v>9094</v>
      </c>
      <c r="F529" s="331" t="s">
        <v>9170</v>
      </c>
      <c r="G529" s="337">
        <v>24</v>
      </c>
      <c r="H529" s="344">
        <v>3968.75</v>
      </c>
      <c r="I529" s="344">
        <f t="shared" si="8"/>
        <v>3492.5</v>
      </c>
      <c r="J529" s="333" t="s">
        <v>8817</v>
      </c>
      <c r="K529" s="333" t="s">
        <v>8513</v>
      </c>
      <c r="L529" s="333"/>
      <c r="M529" s="137">
        <v>152.09149090909091</v>
      </c>
      <c r="N529" s="53"/>
    </row>
    <row r="530" spans="1:14" ht="11.25" customHeight="1">
      <c r="A530" s="300"/>
      <c r="B530" s="301"/>
      <c r="D530" s="336" t="s">
        <v>8708</v>
      </c>
      <c r="E530" s="336" t="s">
        <v>9094</v>
      </c>
      <c r="F530" s="331" t="s">
        <v>9171</v>
      </c>
      <c r="G530" s="337">
        <v>48</v>
      </c>
      <c r="H530" s="344">
        <v>7937.5</v>
      </c>
      <c r="I530" s="344">
        <f t="shared" si="8"/>
        <v>6985</v>
      </c>
      <c r="J530" s="333" t="s">
        <v>8817</v>
      </c>
      <c r="K530" s="333" t="s">
        <v>8513</v>
      </c>
      <c r="L530" s="333"/>
      <c r="M530" s="137">
        <v>201.25701818181818</v>
      </c>
      <c r="N530" s="53"/>
    </row>
    <row r="531" spans="1:14" ht="11.25" customHeight="1">
      <c r="A531" s="300"/>
      <c r="B531" s="301"/>
      <c r="D531" s="336" t="s">
        <v>8709</v>
      </c>
      <c r="E531" s="336" t="s">
        <v>9094</v>
      </c>
      <c r="F531" s="331" t="s">
        <v>9172</v>
      </c>
      <c r="G531" s="337">
        <v>96</v>
      </c>
      <c r="H531" s="344">
        <v>15875</v>
      </c>
      <c r="I531" s="344">
        <f t="shared" si="8"/>
        <v>13970</v>
      </c>
      <c r="J531" s="333" t="s">
        <v>8817</v>
      </c>
      <c r="K531" s="333" t="s">
        <v>8513</v>
      </c>
      <c r="L531" s="333"/>
      <c r="M531" s="137">
        <v>389.18879999999996</v>
      </c>
      <c r="N531" s="53"/>
    </row>
    <row r="532" spans="1:14" ht="11.25" customHeight="1">
      <c r="A532" s="300"/>
      <c r="B532" s="301"/>
      <c r="D532" s="336"/>
      <c r="E532" s="336"/>
      <c r="F532" s="331"/>
      <c r="G532" s="331"/>
      <c r="H532" s="331"/>
      <c r="I532" s="333"/>
      <c r="J532" s="333"/>
      <c r="K532" s="333"/>
      <c r="L532" s="333"/>
      <c r="M532" s="137"/>
      <c r="N532" s="53"/>
    </row>
    <row r="533" spans="1:14" ht="11.25" customHeight="1">
      <c r="A533" s="298"/>
      <c r="B533" s="301"/>
      <c r="D533" s="336" t="s">
        <v>8479</v>
      </c>
      <c r="E533" s="336" t="s">
        <v>8824</v>
      </c>
      <c r="F533" s="331" t="s">
        <v>8710</v>
      </c>
      <c r="G533" s="331"/>
      <c r="H533" s="331"/>
      <c r="I533" s="333"/>
      <c r="J533" s="333"/>
      <c r="K533" s="333"/>
      <c r="L533" s="333"/>
      <c r="M533" s="137">
        <v>91.438690909090923</v>
      </c>
      <c r="N533" s="53"/>
    </row>
    <row r="534" spans="1:14" ht="11.25" customHeight="1">
      <c r="A534" s="298"/>
      <c r="B534" s="301"/>
      <c r="D534" s="336" t="s">
        <v>8481</v>
      </c>
      <c r="E534" s="336" t="s">
        <v>8824</v>
      </c>
      <c r="F534" s="331" t="s">
        <v>8711</v>
      </c>
      <c r="G534" s="331"/>
      <c r="H534" s="441"/>
      <c r="I534" s="333"/>
      <c r="J534" s="333"/>
      <c r="K534" s="333"/>
      <c r="L534" s="333"/>
      <c r="M534" s="137">
        <v>95.803854545454556</v>
      </c>
      <c r="N534" s="53"/>
    </row>
    <row r="535" spans="1:14" ht="11.25" customHeight="1">
      <c r="A535" s="298"/>
      <c r="B535" s="301"/>
      <c r="D535" s="336" t="s">
        <v>8823</v>
      </c>
      <c r="E535" s="336" t="s">
        <v>8824</v>
      </c>
      <c r="F535" s="331" t="s">
        <v>8712</v>
      </c>
      <c r="G535" s="331"/>
      <c r="H535" s="331"/>
      <c r="I535" s="333"/>
      <c r="J535" s="333"/>
      <c r="K535" s="333"/>
      <c r="L535" s="333"/>
      <c r="M535" s="137">
        <v>34.461818181818188</v>
      </c>
      <c r="N535" s="53"/>
    </row>
    <row r="536" spans="1:14" ht="11.25" customHeight="1">
      <c r="A536" s="298"/>
      <c r="B536" s="301"/>
      <c r="D536" s="336" t="s">
        <v>8713</v>
      </c>
      <c r="E536" s="336" t="s">
        <v>8824</v>
      </c>
      <c r="F536" s="331" t="s">
        <v>8714</v>
      </c>
      <c r="G536" s="332"/>
      <c r="H536" s="333"/>
      <c r="I536" s="333"/>
      <c r="J536" s="333"/>
      <c r="K536" s="355"/>
      <c r="L536" s="333"/>
      <c r="M536" s="137">
        <v>19.758109090909088</v>
      </c>
      <c r="N536" s="53"/>
    </row>
    <row r="537" spans="1:14" ht="11.25" customHeight="1">
      <c r="A537" s="298"/>
      <c r="B537" s="301"/>
      <c r="D537" s="336" t="s">
        <v>8715</v>
      </c>
      <c r="E537" s="336" t="s">
        <v>8824</v>
      </c>
      <c r="F537" s="331" t="s">
        <v>8716</v>
      </c>
      <c r="G537" s="331"/>
      <c r="H537" s="331"/>
      <c r="I537" s="333"/>
      <c r="J537" s="333"/>
      <c r="K537" s="333"/>
      <c r="L537" s="333"/>
      <c r="M537" s="137">
        <v>11.257527272727273</v>
      </c>
      <c r="N537" s="53"/>
    </row>
    <row r="538" spans="1:14" ht="11.25" customHeight="1">
      <c r="A538" s="298"/>
      <c r="B538" s="260"/>
      <c r="D538" s="411" t="s">
        <v>8746</v>
      </c>
      <c r="E538" s="330" t="s">
        <v>8824</v>
      </c>
      <c r="F538" s="451" t="s">
        <v>10769</v>
      </c>
      <c r="G538" s="337"/>
      <c r="H538" s="337"/>
      <c r="I538" s="337"/>
      <c r="J538" s="337"/>
      <c r="K538" s="337" t="s">
        <v>8513</v>
      </c>
      <c r="L538" s="333"/>
      <c r="M538" s="137">
        <v>31.475127272727274</v>
      </c>
      <c r="N538" s="53"/>
    </row>
    <row r="539" spans="1:14" ht="11.25" customHeight="1">
      <c r="A539" s="298"/>
      <c r="B539" s="260"/>
      <c r="D539" s="411" t="s">
        <v>8747</v>
      </c>
      <c r="E539" s="330" t="s">
        <v>8824</v>
      </c>
      <c r="F539" s="451" t="s">
        <v>10770</v>
      </c>
      <c r="G539" s="337"/>
      <c r="H539" s="337"/>
      <c r="I539" s="337"/>
      <c r="J539" s="337"/>
      <c r="K539" s="337" t="s">
        <v>8513</v>
      </c>
      <c r="L539" s="333"/>
      <c r="M539" s="137">
        <v>34.002327272727271</v>
      </c>
      <c r="N539" s="53"/>
    </row>
    <row r="540" spans="1:14" ht="11.25" customHeight="1">
      <c r="A540" s="298"/>
      <c r="B540" s="301"/>
      <c r="D540" s="336"/>
      <c r="E540" s="336"/>
      <c r="F540" s="331"/>
      <c r="G540" s="331"/>
      <c r="H540" s="331"/>
      <c r="I540" s="333"/>
      <c r="J540" s="333"/>
      <c r="K540" s="333"/>
      <c r="L540" s="333"/>
      <c r="M540" s="137"/>
      <c r="N540" s="53"/>
    </row>
    <row r="541" spans="1:14" ht="11.25" customHeight="1">
      <c r="A541" s="298"/>
      <c r="B541" s="234"/>
      <c r="D541" s="336" t="s">
        <v>8937</v>
      </c>
      <c r="E541" s="330" t="s">
        <v>8824</v>
      </c>
      <c r="F541" s="330" t="s">
        <v>10625</v>
      </c>
      <c r="G541" s="337"/>
      <c r="H541" s="367"/>
      <c r="I541" s="334"/>
      <c r="J541" s="334"/>
      <c r="K541" s="333"/>
      <c r="L541" s="333"/>
      <c r="M541" s="137">
        <v>12.635999999999999</v>
      </c>
      <c r="N541" s="53"/>
    </row>
    <row r="542" spans="1:14" ht="11.25" customHeight="1" thickBot="1">
      <c r="A542" s="298"/>
      <c r="B542" s="260"/>
      <c r="D542" s="336"/>
      <c r="E542" s="330"/>
      <c r="F542" s="451"/>
      <c r="G542" s="337"/>
      <c r="H542" s="337"/>
      <c r="I542" s="337"/>
      <c r="J542" s="337"/>
      <c r="K542" s="333"/>
      <c r="L542" s="333"/>
      <c r="M542" s="482"/>
      <c r="N542" s="53"/>
    </row>
    <row r="543" spans="1:14" ht="11.25" customHeight="1">
      <c r="A543" s="298"/>
      <c r="B543" s="299"/>
      <c r="D543" s="352"/>
      <c r="E543" s="352"/>
      <c r="F543" s="404"/>
      <c r="G543" s="353"/>
      <c r="H543" s="354"/>
      <c r="I543" s="354"/>
      <c r="J543" s="354"/>
      <c r="K543" s="354"/>
      <c r="L543" s="354"/>
      <c r="M543" s="137"/>
      <c r="N543" s="53"/>
    </row>
    <row r="544" spans="1:14" ht="11.25" customHeight="1">
      <c r="A544" s="302"/>
      <c r="B544" s="303"/>
      <c r="D544" s="336" t="s">
        <v>10771</v>
      </c>
      <c r="E544" s="336" t="s">
        <v>10772</v>
      </c>
      <c r="F544" s="331" t="s">
        <v>10773</v>
      </c>
      <c r="G544" s="377">
        <v>11</v>
      </c>
      <c r="H544" s="373">
        <v>1720</v>
      </c>
      <c r="I544" s="427">
        <f t="shared" ref="I544:I549" si="9">H544*0.7</f>
        <v>1204</v>
      </c>
      <c r="J544" s="373" t="s">
        <v>8817</v>
      </c>
      <c r="K544" s="377" t="s">
        <v>8513</v>
      </c>
      <c r="L544" s="373"/>
      <c r="M544" s="137">
        <v>64.328727272727278</v>
      </c>
      <c r="N544" s="53"/>
    </row>
    <row r="545" spans="1:14" ht="11.25" customHeight="1">
      <c r="A545" s="302"/>
      <c r="B545" s="303"/>
      <c r="D545" s="336" t="s">
        <v>10774</v>
      </c>
      <c r="E545" s="336" t="s">
        <v>10772</v>
      </c>
      <c r="F545" s="331" t="s">
        <v>9143</v>
      </c>
      <c r="G545" s="377">
        <v>22</v>
      </c>
      <c r="H545" s="373">
        <f>H544*2</f>
        <v>3440</v>
      </c>
      <c r="I545" s="427">
        <f t="shared" si="9"/>
        <v>2408</v>
      </c>
      <c r="J545" s="373" t="s">
        <v>8817</v>
      </c>
      <c r="K545" s="377" t="s">
        <v>8513</v>
      </c>
      <c r="L545" s="373"/>
      <c r="M545" s="137">
        <v>66.166690909090903</v>
      </c>
      <c r="N545" s="53"/>
    </row>
    <row r="546" spans="1:14" ht="11.25" customHeight="1">
      <c r="A546" s="302"/>
      <c r="B546" s="303"/>
      <c r="D546" s="336" t="s">
        <v>10775</v>
      </c>
      <c r="E546" s="336" t="s">
        <v>10772</v>
      </c>
      <c r="F546" s="331" t="s">
        <v>10776</v>
      </c>
      <c r="G546" s="377">
        <v>27</v>
      </c>
      <c r="H546" s="373">
        <f>H545+860</f>
        <v>4300</v>
      </c>
      <c r="I546" s="427">
        <f t="shared" si="9"/>
        <v>3010</v>
      </c>
      <c r="J546" s="373" t="s">
        <v>8817</v>
      </c>
      <c r="K546" s="377" t="s">
        <v>8513</v>
      </c>
      <c r="L546" s="373"/>
      <c r="M546" s="137">
        <v>98.101309090909083</v>
      </c>
      <c r="N546" s="53"/>
    </row>
    <row r="547" spans="1:14" ht="11.25" customHeight="1">
      <c r="A547" s="302"/>
      <c r="B547" s="303"/>
      <c r="D547" s="336" t="s">
        <v>10777</v>
      </c>
      <c r="E547" s="336" t="s">
        <v>10772</v>
      </c>
      <c r="F547" s="331" t="s">
        <v>10773</v>
      </c>
      <c r="G547" s="377">
        <v>21</v>
      </c>
      <c r="H547" s="373">
        <v>3500</v>
      </c>
      <c r="I547" s="427">
        <f t="shared" si="9"/>
        <v>2450</v>
      </c>
      <c r="J547" s="373" t="s">
        <v>8817</v>
      </c>
      <c r="K547" s="377" t="s">
        <v>8513</v>
      </c>
      <c r="L547" s="373"/>
      <c r="M547" s="137">
        <v>66.166690909090903</v>
      </c>
      <c r="N547" s="53"/>
    </row>
    <row r="548" spans="1:14" ht="11.25" customHeight="1">
      <c r="A548" s="302"/>
      <c r="B548" s="303"/>
      <c r="D548" s="336" t="s">
        <v>10778</v>
      </c>
      <c r="E548" s="336" t="s">
        <v>10772</v>
      </c>
      <c r="F548" s="331" t="s">
        <v>9143</v>
      </c>
      <c r="G548" s="377">
        <v>41</v>
      </c>
      <c r="H548" s="373">
        <v>6870</v>
      </c>
      <c r="I548" s="427">
        <f t="shared" si="9"/>
        <v>4809</v>
      </c>
      <c r="J548" s="373" t="s">
        <v>8817</v>
      </c>
      <c r="K548" s="377" t="s">
        <v>8513</v>
      </c>
      <c r="L548" s="373"/>
      <c r="M548" s="137">
        <v>89.830472727272735</v>
      </c>
      <c r="N548" s="53"/>
    </row>
    <row r="549" spans="1:14" ht="11.25" customHeight="1" thickBot="1">
      <c r="A549" s="302"/>
      <c r="B549" s="303"/>
      <c r="D549" s="336" t="s">
        <v>10779</v>
      </c>
      <c r="E549" s="336" t="s">
        <v>10772</v>
      </c>
      <c r="F549" s="331" t="s">
        <v>10776</v>
      </c>
      <c r="G549" s="377">
        <v>52</v>
      </c>
      <c r="H549" s="373">
        <v>8580</v>
      </c>
      <c r="I549" s="427">
        <f t="shared" si="9"/>
        <v>6006</v>
      </c>
      <c r="J549" s="373" t="s">
        <v>8817</v>
      </c>
      <c r="K549" s="377" t="s">
        <v>8513</v>
      </c>
      <c r="L549" s="373"/>
      <c r="M549" s="138">
        <v>102.6962181818182</v>
      </c>
      <c r="N549" s="56"/>
    </row>
    <row r="550" spans="1:14" ht="11.25" customHeight="1">
      <c r="A550" s="302"/>
      <c r="B550" s="303"/>
      <c r="D550" s="336"/>
      <c r="E550" s="336"/>
      <c r="F550" s="331"/>
      <c r="G550" s="377"/>
      <c r="H550" s="373"/>
      <c r="I550" s="427"/>
      <c r="J550" s="373"/>
      <c r="K550" s="377"/>
      <c r="L550" s="373"/>
      <c r="M550" s="136"/>
      <c r="N550" s="53"/>
    </row>
    <row r="551" spans="1:14" ht="11.25" customHeight="1">
      <c r="A551" s="298"/>
      <c r="B551" s="301"/>
      <c r="D551" s="336" t="s">
        <v>8479</v>
      </c>
      <c r="E551" s="336" t="s">
        <v>8824</v>
      </c>
      <c r="F551" s="331" t="s">
        <v>8710</v>
      </c>
      <c r="G551" s="331"/>
      <c r="H551" s="331"/>
      <c r="I551" s="333"/>
      <c r="J551" s="333"/>
      <c r="K551" s="333"/>
      <c r="L551" s="333"/>
      <c r="M551" s="137">
        <v>86.154545454545456</v>
      </c>
      <c r="N551" s="53"/>
    </row>
    <row r="552" spans="1:14" ht="11.25" customHeight="1">
      <c r="A552" s="298"/>
      <c r="B552" s="301"/>
      <c r="D552" s="336" t="s">
        <v>8481</v>
      </c>
      <c r="E552" s="336" t="s">
        <v>8824</v>
      </c>
      <c r="F552" s="331" t="s">
        <v>8711</v>
      </c>
      <c r="G552" s="331"/>
      <c r="H552" s="441"/>
      <c r="I552" s="333"/>
      <c r="J552" s="333"/>
      <c r="K552" s="333"/>
      <c r="L552" s="333"/>
      <c r="M552" s="137">
        <v>90.289963636363652</v>
      </c>
      <c r="N552" s="53"/>
    </row>
    <row r="553" spans="1:14" ht="11.25" customHeight="1">
      <c r="A553" s="298"/>
      <c r="B553" s="301"/>
      <c r="D553" s="336" t="s">
        <v>8823</v>
      </c>
      <c r="E553" s="336" t="s">
        <v>8824</v>
      </c>
      <c r="F553" s="331" t="s">
        <v>10780</v>
      </c>
      <c r="G553" s="331"/>
      <c r="H553" s="331"/>
      <c r="I553" s="333"/>
      <c r="J553" s="333"/>
      <c r="K553" s="333"/>
      <c r="L553" s="333"/>
      <c r="M553" s="137">
        <v>32.623854545454542</v>
      </c>
      <c r="N553" s="53"/>
    </row>
    <row r="554" spans="1:14" ht="11.25" customHeight="1" thickBot="1">
      <c r="A554" s="298"/>
      <c r="B554" s="301"/>
      <c r="D554" s="336"/>
      <c r="E554" s="336"/>
      <c r="F554" s="331"/>
      <c r="G554" s="331"/>
      <c r="H554" s="331"/>
      <c r="I554" s="333"/>
      <c r="J554" s="333"/>
      <c r="K554" s="333"/>
      <c r="L554" s="333"/>
      <c r="M554" s="482"/>
      <c r="N554" s="53"/>
    </row>
    <row r="555" spans="1:14" ht="11.25" customHeight="1">
      <c r="A555" s="298"/>
      <c r="B555" s="299"/>
      <c r="D555" s="352"/>
      <c r="E555" s="352"/>
      <c r="F555" s="404"/>
      <c r="G555" s="353"/>
      <c r="H555" s="354"/>
      <c r="I555" s="354"/>
      <c r="J555" s="354"/>
      <c r="K555" s="354"/>
      <c r="L555" s="354"/>
      <c r="M555" s="137"/>
      <c r="N555" s="53"/>
    </row>
    <row r="556" spans="1:14" ht="11.25" customHeight="1">
      <c r="A556" s="302"/>
      <c r="B556" s="303"/>
      <c r="D556" s="336" t="s">
        <v>10781</v>
      </c>
      <c r="E556" s="336" t="s">
        <v>10782</v>
      </c>
      <c r="F556" s="331" t="s">
        <v>10773</v>
      </c>
      <c r="G556" s="377">
        <v>8</v>
      </c>
      <c r="H556" s="373">
        <v>1300</v>
      </c>
      <c r="I556" s="427">
        <v>1070</v>
      </c>
      <c r="J556" s="373" t="s">
        <v>8817</v>
      </c>
      <c r="K556" s="377" t="s">
        <v>8513</v>
      </c>
      <c r="L556" s="373"/>
      <c r="M556" s="137">
        <v>72.369818181818175</v>
      </c>
      <c r="N556" s="53"/>
    </row>
    <row r="557" spans="1:14" ht="11.25" customHeight="1">
      <c r="A557" s="302"/>
      <c r="B557" s="303"/>
      <c r="D557" s="336" t="s">
        <v>10783</v>
      </c>
      <c r="E557" s="336" t="s">
        <v>10782</v>
      </c>
      <c r="F557" s="331" t="s">
        <v>9143</v>
      </c>
      <c r="G557" s="377">
        <v>16</v>
      </c>
      <c r="H557" s="373">
        <v>2600</v>
      </c>
      <c r="I557" s="427">
        <v>2090</v>
      </c>
      <c r="J557" s="373" t="s">
        <v>8817</v>
      </c>
      <c r="K557" s="377" t="s">
        <v>8513</v>
      </c>
      <c r="L557" s="373"/>
      <c r="M557" s="137">
        <v>87.303272727272741</v>
      </c>
      <c r="N557" s="53"/>
    </row>
    <row r="558" spans="1:14" ht="11.25" customHeight="1">
      <c r="A558" s="302"/>
      <c r="B558" s="303"/>
      <c r="D558" s="336" t="s">
        <v>10784</v>
      </c>
      <c r="E558" s="336" t="s">
        <v>10782</v>
      </c>
      <c r="F558" s="331" t="s">
        <v>10776</v>
      </c>
      <c r="G558" s="377">
        <v>20</v>
      </c>
      <c r="H558" s="373">
        <v>3250</v>
      </c>
      <c r="I558" s="427">
        <v>2620</v>
      </c>
      <c r="J558" s="373" t="s">
        <v>8817</v>
      </c>
      <c r="K558" s="377" t="s">
        <v>8513</v>
      </c>
      <c r="L558" s="373"/>
      <c r="M558" s="137">
        <v>102.00698181818184</v>
      </c>
      <c r="N558" s="53"/>
    </row>
    <row r="559" spans="1:14" ht="11.25" customHeight="1">
      <c r="A559" s="302"/>
      <c r="B559" s="303"/>
      <c r="D559" s="336" t="s">
        <v>10785</v>
      </c>
      <c r="E559" s="336" t="s">
        <v>10782</v>
      </c>
      <c r="F559" s="331" t="s">
        <v>10773</v>
      </c>
      <c r="G559" s="377">
        <v>10</v>
      </c>
      <c r="H559" s="373">
        <v>1600</v>
      </c>
      <c r="I559" s="427">
        <v>1280</v>
      </c>
      <c r="J559" s="373" t="s">
        <v>8817</v>
      </c>
      <c r="K559" s="377" t="s">
        <v>8513</v>
      </c>
      <c r="L559" s="373"/>
      <c r="M559" s="137">
        <v>72.369818181818175</v>
      </c>
      <c r="N559" s="51"/>
    </row>
    <row r="560" spans="1:14" ht="11.25" customHeight="1" thickBot="1">
      <c r="A560" s="302"/>
      <c r="B560" s="303"/>
      <c r="D560" s="336" t="s">
        <v>10786</v>
      </c>
      <c r="E560" s="336" t="s">
        <v>10782</v>
      </c>
      <c r="F560" s="331" t="s">
        <v>9143</v>
      </c>
      <c r="G560" s="377">
        <v>38</v>
      </c>
      <c r="H560" s="373">
        <v>6260</v>
      </c>
      <c r="I560" s="427">
        <f>H560*0.81</f>
        <v>5070.6000000000004</v>
      </c>
      <c r="J560" s="373" t="s">
        <v>8817</v>
      </c>
      <c r="K560" s="377" t="s">
        <v>8513</v>
      </c>
      <c r="L560" s="373"/>
      <c r="M560" s="138">
        <v>101.54749090909091</v>
      </c>
      <c r="N560" s="53"/>
    </row>
    <row r="561" spans="1:14" ht="11.25" customHeight="1">
      <c r="A561" s="302"/>
      <c r="B561" s="303"/>
      <c r="D561" s="336" t="s">
        <v>10787</v>
      </c>
      <c r="E561" s="336" t="s">
        <v>10782</v>
      </c>
      <c r="F561" s="331" t="s">
        <v>10776</v>
      </c>
      <c r="G561" s="377">
        <v>45</v>
      </c>
      <c r="H561" s="373">
        <v>7740</v>
      </c>
      <c r="I561" s="427">
        <f>H561*0.81</f>
        <v>6269.4000000000005</v>
      </c>
      <c r="J561" s="373" t="s">
        <v>8817</v>
      </c>
      <c r="K561" s="377" t="s">
        <v>8513</v>
      </c>
      <c r="L561" s="373"/>
      <c r="M561" s="136">
        <v>114.87272727272727</v>
      </c>
      <c r="N561" s="53"/>
    </row>
    <row r="562" spans="1:14" ht="11.25" customHeight="1">
      <c r="A562" s="302"/>
      <c r="B562" s="303"/>
      <c r="D562" s="336"/>
      <c r="E562" s="336"/>
      <c r="F562" s="331"/>
      <c r="G562" s="452"/>
      <c r="H562" s="452"/>
      <c r="I562" s="452"/>
      <c r="J562" s="452"/>
      <c r="K562" s="377"/>
      <c r="L562" s="373"/>
      <c r="M562" s="137"/>
      <c r="N562" s="53"/>
    </row>
    <row r="563" spans="1:14" ht="11.25" customHeight="1">
      <c r="A563" s="298"/>
      <c r="B563" s="301"/>
      <c r="D563" s="336" t="s">
        <v>8479</v>
      </c>
      <c r="E563" s="336" t="s">
        <v>8824</v>
      </c>
      <c r="F563" s="331" t="s">
        <v>8710</v>
      </c>
      <c r="G563" s="333"/>
      <c r="H563" s="333"/>
      <c r="I563" s="333"/>
      <c r="J563" s="333"/>
      <c r="K563" s="333"/>
      <c r="L563" s="333"/>
      <c r="M563" s="137">
        <v>86.154545454545456</v>
      </c>
      <c r="N563" s="53"/>
    </row>
    <row r="564" spans="1:14" ht="11.25" customHeight="1">
      <c r="A564" s="298"/>
      <c r="B564" s="301"/>
      <c r="D564" s="336" t="s">
        <v>8481</v>
      </c>
      <c r="E564" s="336" t="s">
        <v>8824</v>
      </c>
      <c r="F564" s="331" t="s">
        <v>8711</v>
      </c>
      <c r="G564" s="452"/>
      <c r="H564" s="452"/>
      <c r="I564" s="452"/>
      <c r="J564" s="452"/>
      <c r="K564" s="333"/>
      <c r="L564" s="333"/>
      <c r="M564" s="137">
        <v>90.289963636363652</v>
      </c>
      <c r="N564" s="53"/>
    </row>
    <row r="565" spans="1:14" ht="11.25" customHeight="1">
      <c r="A565" s="298"/>
      <c r="B565" s="301"/>
      <c r="D565" s="336" t="s">
        <v>8823</v>
      </c>
      <c r="E565" s="336" t="s">
        <v>8824</v>
      </c>
      <c r="F565" s="331" t="s">
        <v>10780</v>
      </c>
      <c r="G565" s="333"/>
      <c r="H565" s="333"/>
      <c r="I565" s="333"/>
      <c r="J565" s="333"/>
      <c r="K565" s="333"/>
      <c r="L565" s="333"/>
      <c r="M565" s="137">
        <v>32.623854545454542</v>
      </c>
      <c r="N565" s="53"/>
    </row>
    <row r="566" spans="1:14" ht="11.25" customHeight="1" thickBot="1">
      <c r="A566" s="298"/>
      <c r="B566" s="301"/>
      <c r="D566" s="336"/>
      <c r="E566" s="336"/>
      <c r="F566" s="331"/>
      <c r="G566" s="331"/>
      <c r="H566" s="331"/>
      <c r="I566" s="333"/>
      <c r="J566" s="333"/>
      <c r="K566" s="333"/>
      <c r="L566" s="333"/>
      <c r="M566" s="482"/>
      <c r="N566" s="53"/>
    </row>
    <row r="567" spans="1:14" ht="11.25" customHeight="1">
      <c r="A567" s="298"/>
      <c r="B567" s="299"/>
      <c r="D567" s="352"/>
      <c r="E567" s="352"/>
      <c r="F567" s="404"/>
      <c r="G567" s="353"/>
      <c r="H567" s="354"/>
      <c r="I567" s="354"/>
      <c r="J567" s="354"/>
      <c r="K567" s="354"/>
      <c r="L567" s="354"/>
      <c r="M567" s="137"/>
      <c r="N567" s="70"/>
    </row>
    <row r="568" spans="1:14" ht="11.25" customHeight="1">
      <c r="A568" s="300"/>
      <c r="B568" s="304"/>
      <c r="D568" s="336" t="s">
        <v>8989</v>
      </c>
      <c r="E568" s="330" t="s">
        <v>8718</v>
      </c>
      <c r="F568" s="451" t="s">
        <v>9173</v>
      </c>
      <c r="G568" s="337">
        <v>7</v>
      </c>
      <c r="H568" s="344">
        <v>1151.0416666666667</v>
      </c>
      <c r="I568" s="344">
        <f t="shared" ref="I568:I573" si="10">H568*0.87</f>
        <v>1001.4062500000001</v>
      </c>
      <c r="J568" s="337" t="s">
        <v>8817</v>
      </c>
      <c r="K568" s="337" t="s">
        <v>8513</v>
      </c>
      <c r="L568" s="333"/>
      <c r="M568" s="137">
        <v>124.52203636363636</v>
      </c>
      <c r="N568" s="53"/>
    </row>
    <row r="569" spans="1:14" ht="11.25" customHeight="1">
      <c r="A569" s="300"/>
      <c r="B569" s="304"/>
      <c r="D569" s="336" t="s">
        <v>8717</v>
      </c>
      <c r="E569" s="330" t="s">
        <v>8718</v>
      </c>
      <c r="F569" s="451" t="s">
        <v>9174</v>
      </c>
      <c r="G569" s="337">
        <v>14</v>
      </c>
      <c r="H569" s="344">
        <v>2302.0833333333335</v>
      </c>
      <c r="I569" s="344">
        <f t="shared" si="10"/>
        <v>2002.8125000000002</v>
      </c>
      <c r="J569" s="337" t="s">
        <v>8817</v>
      </c>
      <c r="K569" s="337" t="s">
        <v>8513</v>
      </c>
      <c r="L569" s="333"/>
      <c r="M569" s="137">
        <v>159.44334545454547</v>
      </c>
      <c r="N569" s="53"/>
    </row>
    <row r="570" spans="1:14" ht="11.25" customHeight="1">
      <c r="A570" s="300"/>
      <c r="B570" s="304"/>
      <c r="D570" s="336" t="s">
        <v>8719</v>
      </c>
      <c r="E570" s="330" t="s">
        <v>8718</v>
      </c>
      <c r="F570" s="451" t="s">
        <v>9175</v>
      </c>
      <c r="G570" s="337">
        <v>20.5</v>
      </c>
      <c r="H570" s="344">
        <v>3453.125</v>
      </c>
      <c r="I570" s="344">
        <f t="shared" si="10"/>
        <v>3004.21875</v>
      </c>
      <c r="J570" s="337" t="s">
        <v>8817</v>
      </c>
      <c r="K570" s="337" t="s">
        <v>8513</v>
      </c>
      <c r="L570" s="333"/>
      <c r="M570" s="137">
        <v>194.13490909090908</v>
      </c>
      <c r="N570" s="51"/>
    </row>
    <row r="571" spans="1:14" ht="11.25" customHeight="1" thickBot="1">
      <c r="A571" s="300"/>
      <c r="B571" s="304"/>
      <c r="D571" s="336" t="s">
        <v>8990</v>
      </c>
      <c r="E571" s="330" t="s">
        <v>8718</v>
      </c>
      <c r="F571" s="451" t="s">
        <v>9173</v>
      </c>
      <c r="G571" s="337">
        <v>12</v>
      </c>
      <c r="H571" s="344">
        <v>1984.375</v>
      </c>
      <c r="I571" s="344">
        <f t="shared" si="10"/>
        <v>1726.40625</v>
      </c>
      <c r="J571" s="337" t="s">
        <v>8817</v>
      </c>
      <c r="K571" s="337" t="s">
        <v>8513</v>
      </c>
      <c r="L571" s="333"/>
      <c r="M571" s="138">
        <v>124.52203636363636</v>
      </c>
      <c r="N571" s="53"/>
    </row>
    <row r="572" spans="1:14" ht="11.25" customHeight="1">
      <c r="A572" s="300"/>
      <c r="B572" s="304"/>
      <c r="D572" s="336" t="s">
        <v>8720</v>
      </c>
      <c r="E572" s="330" t="s">
        <v>8718</v>
      </c>
      <c r="F572" s="451" t="s">
        <v>9174</v>
      </c>
      <c r="G572" s="337">
        <v>24</v>
      </c>
      <c r="H572" s="344">
        <v>3968.75</v>
      </c>
      <c r="I572" s="344">
        <f t="shared" si="10"/>
        <v>3452.8125</v>
      </c>
      <c r="J572" s="337" t="s">
        <v>8817</v>
      </c>
      <c r="K572" s="337" t="s">
        <v>8513</v>
      </c>
      <c r="L572" s="333"/>
      <c r="M572" s="136">
        <v>159.44334545454547</v>
      </c>
      <c r="N572" s="53"/>
    </row>
    <row r="573" spans="1:14" ht="11.25" customHeight="1">
      <c r="A573" s="300"/>
      <c r="B573" s="304"/>
      <c r="D573" s="336" t="s">
        <v>8721</v>
      </c>
      <c r="E573" s="330" t="s">
        <v>8718</v>
      </c>
      <c r="F573" s="451" t="s">
        <v>9175</v>
      </c>
      <c r="G573" s="337">
        <v>36</v>
      </c>
      <c r="H573" s="344">
        <v>5953.125</v>
      </c>
      <c r="I573" s="344">
        <f t="shared" si="10"/>
        <v>5179.21875</v>
      </c>
      <c r="J573" s="337" t="s">
        <v>8817</v>
      </c>
      <c r="K573" s="337" t="s">
        <v>8513</v>
      </c>
      <c r="L573" s="333"/>
      <c r="M573" s="137">
        <v>194.13490909090908</v>
      </c>
      <c r="N573" s="53"/>
    </row>
    <row r="574" spans="1:14" ht="11.25" customHeight="1">
      <c r="A574" s="305"/>
      <c r="B574" s="304"/>
      <c r="D574" s="431"/>
      <c r="E574" s="453"/>
      <c r="F574" s="454"/>
      <c r="G574" s="432"/>
      <c r="H574" s="346"/>
      <c r="I574" s="346"/>
      <c r="J574" s="432"/>
      <c r="K574" s="349"/>
      <c r="L574" s="333"/>
      <c r="M574" s="137"/>
      <c r="N574" s="55"/>
    </row>
    <row r="575" spans="1:14" ht="11.25" customHeight="1">
      <c r="A575" s="300"/>
      <c r="B575" s="304"/>
      <c r="D575" s="336" t="s">
        <v>8991</v>
      </c>
      <c r="E575" s="330" t="s">
        <v>8723</v>
      </c>
      <c r="F575" s="451" t="s">
        <v>9173</v>
      </c>
      <c r="G575" s="337">
        <v>7</v>
      </c>
      <c r="H575" s="344">
        <v>1151.0416666666667</v>
      </c>
      <c r="I575" s="344">
        <f>H575*0.87</f>
        <v>1001.4062500000001</v>
      </c>
      <c r="J575" s="337" t="s">
        <v>8817</v>
      </c>
      <c r="K575" s="337" t="s">
        <v>8513</v>
      </c>
      <c r="L575" s="333"/>
      <c r="M575" s="137">
        <v>124.52203636363636</v>
      </c>
      <c r="N575" s="55"/>
    </row>
    <row r="576" spans="1:14" ht="11.25" customHeight="1">
      <c r="A576" s="300"/>
      <c r="B576" s="304"/>
      <c r="D576" s="336" t="s">
        <v>8722</v>
      </c>
      <c r="E576" s="330" t="s">
        <v>8723</v>
      </c>
      <c r="F576" s="451" t="s">
        <v>9174</v>
      </c>
      <c r="G576" s="337">
        <v>14</v>
      </c>
      <c r="H576" s="344">
        <v>2302.0833333333335</v>
      </c>
      <c r="I576" s="344">
        <f>H576*0.88</f>
        <v>2025.8333333333335</v>
      </c>
      <c r="J576" s="337" t="s">
        <v>8817</v>
      </c>
      <c r="K576" s="337" t="s">
        <v>8513</v>
      </c>
      <c r="L576" s="333"/>
      <c r="M576" s="137">
        <v>159.44334545454547</v>
      </c>
      <c r="N576" s="69"/>
    </row>
    <row r="577" spans="1:14" ht="11.25" customHeight="1">
      <c r="A577" s="300"/>
      <c r="B577" s="304"/>
      <c r="D577" s="336" t="s">
        <v>8724</v>
      </c>
      <c r="E577" s="330" t="s">
        <v>8723</v>
      </c>
      <c r="F577" s="451" t="s">
        <v>9175</v>
      </c>
      <c r="G577" s="337">
        <v>20.5</v>
      </c>
      <c r="H577" s="344">
        <v>3453.125</v>
      </c>
      <c r="I577" s="344">
        <f>H577*0.88</f>
        <v>3038.75</v>
      </c>
      <c r="J577" s="337" t="s">
        <v>8817</v>
      </c>
      <c r="K577" s="337" t="s">
        <v>8513</v>
      </c>
      <c r="L577" s="333"/>
      <c r="M577" s="137">
        <v>194.13490909090908</v>
      </c>
      <c r="N577" s="69"/>
    </row>
    <row r="578" spans="1:14" ht="11.25" customHeight="1">
      <c r="A578" s="300"/>
      <c r="B578" s="304"/>
      <c r="D578" s="336" t="s">
        <v>8992</v>
      </c>
      <c r="E578" s="330" t="s">
        <v>8718</v>
      </c>
      <c r="F578" s="451" t="s">
        <v>9173</v>
      </c>
      <c r="G578" s="337">
        <v>12</v>
      </c>
      <c r="H578" s="344">
        <v>1984.375</v>
      </c>
      <c r="I578" s="344">
        <f>H578*0.88</f>
        <v>1746.25</v>
      </c>
      <c r="J578" s="337" t="s">
        <v>8817</v>
      </c>
      <c r="K578" s="337" t="s">
        <v>8513</v>
      </c>
      <c r="L578" s="333"/>
      <c r="M578" s="137">
        <v>124.52203636363636</v>
      </c>
      <c r="N578" s="53"/>
    </row>
    <row r="579" spans="1:14" ht="11.25" customHeight="1">
      <c r="A579" s="300"/>
      <c r="B579" s="304"/>
      <c r="D579" s="336" t="s">
        <v>8725</v>
      </c>
      <c r="E579" s="330" t="s">
        <v>8723</v>
      </c>
      <c r="F579" s="451" t="s">
        <v>9174</v>
      </c>
      <c r="G579" s="337">
        <v>24</v>
      </c>
      <c r="H579" s="344">
        <v>3968.75</v>
      </c>
      <c r="I579" s="344">
        <f>H579*0.88</f>
        <v>3492.5</v>
      </c>
      <c r="J579" s="337" t="s">
        <v>8817</v>
      </c>
      <c r="K579" s="337" t="s">
        <v>8513</v>
      </c>
      <c r="L579" s="333"/>
      <c r="M579" s="137">
        <v>159.44334545454547</v>
      </c>
      <c r="N579" s="53"/>
    </row>
    <row r="580" spans="1:14" ht="11.25" customHeight="1">
      <c r="A580" s="300"/>
      <c r="B580" s="304"/>
      <c r="D580" s="336" t="s">
        <v>8726</v>
      </c>
      <c r="E580" s="330" t="s">
        <v>8723</v>
      </c>
      <c r="F580" s="451" t="s">
        <v>9175</v>
      </c>
      <c r="G580" s="337">
        <v>36</v>
      </c>
      <c r="H580" s="344">
        <v>5953.125</v>
      </c>
      <c r="I580" s="344">
        <f>H580*0.88</f>
        <v>5238.75</v>
      </c>
      <c r="J580" s="337" t="s">
        <v>8817</v>
      </c>
      <c r="K580" s="337" t="s">
        <v>8513</v>
      </c>
      <c r="L580" s="333"/>
      <c r="M580" s="137">
        <v>194.13490909090908</v>
      </c>
      <c r="N580" s="69"/>
    </row>
    <row r="581" spans="1:14" ht="11.25" customHeight="1">
      <c r="A581" s="298"/>
      <c r="B581" s="304"/>
      <c r="D581" s="336"/>
      <c r="E581" s="330"/>
      <c r="F581" s="451"/>
      <c r="G581" s="337"/>
      <c r="H581" s="344"/>
      <c r="I581" s="344"/>
      <c r="J581" s="337"/>
      <c r="K581" s="337"/>
      <c r="L581" s="333"/>
      <c r="M581" s="137"/>
      <c r="N581" s="51"/>
    </row>
    <row r="582" spans="1:14" s="59" customFormat="1" ht="11.25" customHeight="1" thickBot="1">
      <c r="A582" s="298"/>
      <c r="B582" s="304"/>
      <c r="C582" s="46"/>
      <c r="D582" s="336" t="s">
        <v>8823</v>
      </c>
      <c r="E582" s="330" t="s">
        <v>8824</v>
      </c>
      <c r="F582" s="451" t="s">
        <v>8478</v>
      </c>
      <c r="G582" s="337"/>
      <c r="H582" s="344"/>
      <c r="I582" s="337"/>
      <c r="J582" s="337"/>
      <c r="K582" s="337"/>
      <c r="L582" s="333"/>
      <c r="M582" s="138">
        <v>47.557309090909101</v>
      </c>
      <c r="N582" s="60"/>
    </row>
    <row r="583" spans="1:14" ht="11.25" customHeight="1">
      <c r="A583" s="298"/>
      <c r="B583" s="304"/>
      <c r="D583" s="336" t="s">
        <v>8479</v>
      </c>
      <c r="E583" s="330" t="s">
        <v>8824</v>
      </c>
      <c r="F583" s="451" t="s">
        <v>9176</v>
      </c>
      <c r="G583" s="337"/>
      <c r="H583" s="344"/>
      <c r="I583" s="344"/>
      <c r="J583" s="337"/>
      <c r="K583" s="337"/>
      <c r="L583" s="333"/>
      <c r="M583" s="136">
        <v>92.127927272727263</v>
      </c>
      <c r="N583" s="53"/>
    </row>
    <row r="584" spans="1:14" ht="11.25" customHeight="1">
      <c r="A584" s="298"/>
      <c r="B584" s="304"/>
      <c r="D584" s="336" t="s">
        <v>8481</v>
      </c>
      <c r="E584" s="330" t="s">
        <v>8824</v>
      </c>
      <c r="F584" s="451" t="s">
        <v>9177</v>
      </c>
      <c r="G584" s="337"/>
      <c r="H584" s="344"/>
      <c r="I584" s="344"/>
      <c r="J584" s="337"/>
      <c r="K584" s="337"/>
      <c r="L584" s="333"/>
      <c r="M584" s="137">
        <v>96.722836363636361</v>
      </c>
      <c r="N584" s="53"/>
    </row>
    <row r="585" spans="1:14" ht="11.25" customHeight="1">
      <c r="A585" s="298"/>
      <c r="B585" s="304"/>
      <c r="D585" s="336"/>
      <c r="E585" s="330"/>
      <c r="F585" s="451"/>
      <c r="G585" s="337"/>
      <c r="H585" s="344"/>
      <c r="I585" s="344"/>
      <c r="J585" s="337"/>
      <c r="K585" s="337"/>
      <c r="L585" s="333"/>
      <c r="M585" s="137"/>
      <c r="N585" s="53"/>
    </row>
    <row r="586" spans="1:14" ht="11.25" customHeight="1">
      <c r="A586" s="300"/>
      <c r="B586" s="304"/>
      <c r="D586" s="336" t="s">
        <v>8727</v>
      </c>
      <c r="E586" s="330" t="s">
        <v>9095</v>
      </c>
      <c r="F586" s="451" t="s">
        <v>9178</v>
      </c>
      <c r="G586" s="337">
        <v>14</v>
      </c>
      <c r="H586" s="344">
        <v>2302.0833333333335</v>
      </c>
      <c r="I586" s="344">
        <f>H586*0.87</f>
        <v>2002.8125000000002</v>
      </c>
      <c r="J586" s="337" t="s">
        <v>8817</v>
      </c>
      <c r="K586" s="337" t="s">
        <v>8513</v>
      </c>
      <c r="L586" s="333"/>
      <c r="M586" s="137">
        <v>137.15803636363637</v>
      </c>
      <c r="N586" s="53"/>
    </row>
    <row r="587" spans="1:14" ht="11.25" customHeight="1">
      <c r="A587" s="300"/>
      <c r="B587" s="304"/>
      <c r="D587" s="336" t="s">
        <v>8728</v>
      </c>
      <c r="E587" s="330" t="s">
        <v>9095</v>
      </c>
      <c r="F587" s="451" t="s">
        <v>9179</v>
      </c>
      <c r="G587" s="337">
        <v>20.5</v>
      </c>
      <c r="H587" s="344">
        <v>3453.125</v>
      </c>
      <c r="I587" s="344">
        <f>H587*0.87</f>
        <v>3004.21875</v>
      </c>
      <c r="J587" s="337" t="s">
        <v>8817</v>
      </c>
      <c r="K587" s="337" t="s">
        <v>8513</v>
      </c>
      <c r="L587" s="333"/>
      <c r="M587" s="137">
        <v>167.02494545454542</v>
      </c>
      <c r="N587" s="52"/>
    </row>
    <row r="588" spans="1:14" ht="11.25" customHeight="1">
      <c r="A588" s="300"/>
      <c r="B588" s="304"/>
      <c r="D588" s="336" t="s">
        <v>8729</v>
      </c>
      <c r="E588" s="330" t="s">
        <v>9095</v>
      </c>
      <c r="F588" s="451" t="s">
        <v>9178</v>
      </c>
      <c r="G588" s="337">
        <v>24</v>
      </c>
      <c r="H588" s="344">
        <v>3968.75</v>
      </c>
      <c r="I588" s="344">
        <f>H588*0.87</f>
        <v>3452.8125</v>
      </c>
      <c r="J588" s="337" t="s">
        <v>8817</v>
      </c>
      <c r="K588" s="337" t="s">
        <v>8513</v>
      </c>
      <c r="L588" s="333"/>
      <c r="M588" s="137">
        <v>137.15803636363637</v>
      </c>
      <c r="N588" s="63"/>
    </row>
    <row r="589" spans="1:14" ht="11.25" customHeight="1">
      <c r="A589" s="300"/>
      <c r="B589" s="304"/>
      <c r="D589" s="336" t="s">
        <v>8730</v>
      </c>
      <c r="E589" s="330" t="s">
        <v>9095</v>
      </c>
      <c r="F589" s="451" t="s">
        <v>9179</v>
      </c>
      <c r="G589" s="337">
        <v>36</v>
      </c>
      <c r="H589" s="344">
        <v>5953.125</v>
      </c>
      <c r="I589" s="344">
        <f>H589*0.87</f>
        <v>5179.21875</v>
      </c>
      <c r="J589" s="337" t="s">
        <v>8817</v>
      </c>
      <c r="K589" s="337" t="s">
        <v>8513</v>
      </c>
      <c r="L589" s="333"/>
      <c r="M589" s="137">
        <v>167.02494545454542</v>
      </c>
      <c r="N589" s="63"/>
    </row>
    <row r="590" spans="1:14" ht="11.25" customHeight="1" thickBot="1">
      <c r="A590" s="300"/>
      <c r="B590" s="304"/>
      <c r="D590" s="336"/>
      <c r="E590" s="330"/>
      <c r="F590" s="451"/>
      <c r="G590" s="337"/>
      <c r="H590" s="344"/>
      <c r="I590" s="344"/>
      <c r="J590" s="337"/>
      <c r="K590" s="333"/>
      <c r="L590" s="333"/>
      <c r="M590" s="138">
        <v>0</v>
      </c>
      <c r="N590" s="63"/>
    </row>
    <row r="591" spans="1:14" ht="11.25" customHeight="1">
      <c r="A591" s="300"/>
      <c r="B591" s="304"/>
      <c r="D591" s="336" t="s">
        <v>8731</v>
      </c>
      <c r="E591" s="330" t="s">
        <v>9096</v>
      </c>
      <c r="F591" s="451" t="s">
        <v>9178</v>
      </c>
      <c r="G591" s="337">
        <v>14</v>
      </c>
      <c r="H591" s="344">
        <v>2302.0833333333335</v>
      </c>
      <c r="I591" s="344">
        <f>H591*0.88</f>
        <v>2025.8333333333335</v>
      </c>
      <c r="J591" s="337" t="s">
        <v>8817</v>
      </c>
      <c r="K591" s="337" t="s">
        <v>8513</v>
      </c>
      <c r="L591" s="333"/>
      <c r="M591" s="136">
        <v>137.15803636363637</v>
      </c>
      <c r="N591" s="53"/>
    </row>
    <row r="592" spans="1:14" ht="11.25" customHeight="1">
      <c r="A592" s="300"/>
      <c r="B592" s="304"/>
      <c r="D592" s="336" t="s">
        <v>8732</v>
      </c>
      <c r="E592" s="330" t="s">
        <v>9096</v>
      </c>
      <c r="F592" s="451" t="s">
        <v>9179</v>
      </c>
      <c r="G592" s="337">
        <v>20.5</v>
      </c>
      <c r="H592" s="344">
        <v>3453.125</v>
      </c>
      <c r="I592" s="344">
        <f>H592*0.88</f>
        <v>3038.75</v>
      </c>
      <c r="J592" s="337" t="s">
        <v>8817</v>
      </c>
      <c r="K592" s="337" t="s">
        <v>8513</v>
      </c>
      <c r="L592" s="333"/>
      <c r="M592" s="137">
        <v>167.02494545454542</v>
      </c>
      <c r="N592" s="53"/>
    </row>
    <row r="593" spans="1:14" ht="11.25" customHeight="1">
      <c r="A593" s="300"/>
      <c r="B593" s="304"/>
      <c r="D593" s="336" t="s">
        <v>8733</v>
      </c>
      <c r="E593" s="330" t="s">
        <v>9096</v>
      </c>
      <c r="F593" s="451" t="s">
        <v>9178</v>
      </c>
      <c r="G593" s="337">
        <v>24</v>
      </c>
      <c r="H593" s="344">
        <v>3968.75</v>
      </c>
      <c r="I593" s="344">
        <f>H593*0.88</f>
        <v>3492.5</v>
      </c>
      <c r="J593" s="337" t="s">
        <v>8817</v>
      </c>
      <c r="K593" s="337" t="s">
        <v>8513</v>
      </c>
      <c r="L593" s="333"/>
      <c r="M593" s="137">
        <v>137.15803636363637</v>
      </c>
      <c r="N593" s="53"/>
    </row>
    <row r="594" spans="1:14" ht="11.25" customHeight="1">
      <c r="A594" s="300"/>
      <c r="B594" s="304"/>
      <c r="D594" s="336" t="s">
        <v>8734</v>
      </c>
      <c r="E594" s="330" t="s">
        <v>9096</v>
      </c>
      <c r="F594" s="451" t="s">
        <v>9179</v>
      </c>
      <c r="G594" s="337">
        <v>36</v>
      </c>
      <c r="H594" s="344">
        <v>5953.125</v>
      </c>
      <c r="I594" s="344">
        <f>H594*0.88</f>
        <v>5238.75</v>
      </c>
      <c r="J594" s="337" t="s">
        <v>8817</v>
      </c>
      <c r="K594" s="337" t="s">
        <v>8513</v>
      </c>
      <c r="L594" s="333"/>
      <c r="M594" s="137">
        <v>167.02494545454542</v>
      </c>
      <c r="N594" s="53"/>
    </row>
    <row r="595" spans="1:14" ht="11.25" customHeight="1">
      <c r="A595" s="298"/>
      <c r="B595" s="260"/>
      <c r="D595" s="410"/>
      <c r="E595" s="410"/>
      <c r="F595" s="410"/>
      <c r="G595" s="337"/>
      <c r="H595" s="337"/>
      <c r="I595" s="337"/>
      <c r="J595" s="337"/>
      <c r="K595" s="333"/>
      <c r="L595" s="333"/>
      <c r="M595" s="137"/>
      <c r="N595" s="53"/>
    </row>
    <row r="596" spans="1:14" ht="11.25" customHeight="1">
      <c r="A596" s="298"/>
      <c r="B596" s="260"/>
      <c r="D596" s="336" t="s">
        <v>8735</v>
      </c>
      <c r="E596" s="330" t="s">
        <v>8824</v>
      </c>
      <c r="F596" s="451" t="s">
        <v>9180</v>
      </c>
      <c r="G596" s="337"/>
      <c r="H596" s="337"/>
      <c r="I596" s="337"/>
      <c r="J596" s="337"/>
      <c r="K596" s="337" t="s">
        <v>8513</v>
      </c>
      <c r="L596" s="333"/>
      <c r="M596" s="137">
        <v>59.733818181818179</v>
      </c>
      <c r="N596" s="53"/>
    </row>
    <row r="597" spans="1:14" ht="11.25" customHeight="1">
      <c r="A597" s="298"/>
      <c r="B597" s="260"/>
      <c r="D597" s="336" t="s">
        <v>8736</v>
      </c>
      <c r="E597" s="330" t="s">
        <v>8824</v>
      </c>
      <c r="F597" s="451" t="s">
        <v>9181</v>
      </c>
      <c r="G597" s="337"/>
      <c r="H597" s="337"/>
      <c r="I597" s="337"/>
      <c r="J597" s="337"/>
      <c r="K597" s="337" t="s">
        <v>8513</v>
      </c>
      <c r="L597" s="333"/>
      <c r="M597" s="137">
        <v>73.978036363636363</v>
      </c>
      <c r="N597" s="53"/>
    </row>
    <row r="598" spans="1:14" ht="11.25" customHeight="1">
      <c r="A598" s="298"/>
      <c r="B598" s="260"/>
      <c r="D598" s="336" t="s">
        <v>8737</v>
      </c>
      <c r="E598" s="330" t="s">
        <v>8824</v>
      </c>
      <c r="F598" s="451" t="s">
        <v>9182</v>
      </c>
      <c r="G598" s="337"/>
      <c r="H598" s="337"/>
      <c r="I598" s="337"/>
      <c r="J598" s="337"/>
      <c r="K598" s="337" t="s">
        <v>8513</v>
      </c>
      <c r="L598" s="333"/>
      <c r="M598" s="137">
        <v>90.749454545454554</v>
      </c>
      <c r="N598" s="53"/>
    </row>
    <row r="599" spans="1:14" ht="11.25" customHeight="1">
      <c r="A599" s="298"/>
      <c r="B599" s="260"/>
      <c r="D599" s="336" t="s">
        <v>10788</v>
      </c>
      <c r="E599" s="330" t="s">
        <v>8824</v>
      </c>
      <c r="F599" s="451" t="s">
        <v>10789</v>
      </c>
      <c r="G599" s="337"/>
      <c r="H599" s="337"/>
      <c r="I599" s="337"/>
      <c r="J599" s="337"/>
      <c r="K599" s="337" t="s">
        <v>8513</v>
      </c>
      <c r="L599" s="333"/>
      <c r="M599" s="137">
        <v>65.247709090909083</v>
      </c>
      <c r="N599" s="53"/>
    </row>
    <row r="600" spans="1:14" ht="11.25" customHeight="1">
      <c r="A600" s="298"/>
      <c r="B600" s="260"/>
      <c r="D600" s="336" t="s">
        <v>10790</v>
      </c>
      <c r="E600" s="330" t="s">
        <v>8824</v>
      </c>
      <c r="F600" s="451" t="s">
        <v>10791</v>
      </c>
      <c r="G600" s="337"/>
      <c r="H600" s="337"/>
      <c r="I600" s="337"/>
      <c r="J600" s="337"/>
      <c r="K600" s="337" t="s">
        <v>8513</v>
      </c>
      <c r="L600" s="333"/>
      <c r="M600" s="137">
        <v>80.640654545454552</v>
      </c>
      <c r="N600" s="53"/>
    </row>
    <row r="601" spans="1:14" ht="11.25" customHeight="1">
      <c r="A601" s="298"/>
      <c r="B601" s="260"/>
      <c r="D601" s="336" t="s">
        <v>10792</v>
      </c>
      <c r="E601" s="330" t="s">
        <v>8824</v>
      </c>
      <c r="F601" s="451" t="s">
        <v>10793</v>
      </c>
      <c r="G601" s="337"/>
      <c r="H601" s="337"/>
      <c r="I601" s="337"/>
      <c r="J601" s="337"/>
      <c r="K601" s="337" t="s">
        <v>8513</v>
      </c>
      <c r="L601" s="333"/>
      <c r="M601" s="137">
        <v>95.803854545454556</v>
      </c>
      <c r="N601" s="53"/>
    </row>
    <row r="602" spans="1:14" ht="11.25" customHeight="1">
      <c r="A602" s="298"/>
      <c r="B602" s="260"/>
      <c r="D602" s="336"/>
      <c r="E602" s="330"/>
      <c r="F602" s="451"/>
      <c r="G602" s="337"/>
      <c r="H602" s="337"/>
      <c r="I602" s="337"/>
      <c r="J602" s="337"/>
      <c r="K602" s="333"/>
      <c r="L602" s="333"/>
      <c r="M602" s="137"/>
      <c r="N602" s="53"/>
    </row>
    <row r="603" spans="1:14" ht="11.25" customHeight="1">
      <c r="A603" s="298"/>
      <c r="B603" s="260"/>
      <c r="D603" s="336" t="s">
        <v>8738</v>
      </c>
      <c r="E603" s="330" t="s">
        <v>8824</v>
      </c>
      <c r="F603" s="451" t="s">
        <v>8739</v>
      </c>
      <c r="G603" s="337"/>
      <c r="H603" s="337"/>
      <c r="I603" s="355"/>
      <c r="J603" s="337"/>
      <c r="K603" s="337" t="s">
        <v>6260</v>
      </c>
      <c r="L603" s="333"/>
      <c r="M603" s="137">
        <v>5.5138909090909101</v>
      </c>
      <c r="N603" s="53"/>
    </row>
    <row r="604" spans="1:14" ht="11.25" customHeight="1">
      <c r="A604" s="298"/>
      <c r="B604" s="260"/>
      <c r="D604" s="336" t="s">
        <v>8993</v>
      </c>
      <c r="E604" s="330" t="s">
        <v>8824</v>
      </c>
      <c r="F604" s="451" t="s">
        <v>9183</v>
      </c>
      <c r="G604" s="337"/>
      <c r="H604" s="337"/>
      <c r="I604" s="355"/>
      <c r="J604" s="337"/>
      <c r="K604" s="337"/>
      <c r="L604" s="333"/>
      <c r="M604" s="137">
        <v>4.8246545454545462</v>
      </c>
      <c r="N604" s="53"/>
    </row>
    <row r="605" spans="1:14" ht="11.25" customHeight="1">
      <c r="A605" s="298"/>
      <c r="B605" s="260"/>
      <c r="D605" s="411" t="s">
        <v>8740</v>
      </c>
      <c r="E605" s="330" t="s">
        <v>8824</v>
      </c>
      <c r="F605" s="451" t="s">
        <v>8741</v>
      </c>
      <c r="G605" s="337"/>
      <c r="H605" s="337"/>
      <c r="I605" s="355"/>
      <c r="J605" s="337"/>
      <c r="K605" s="337" t="s">
        <v>8513</v>
      </c>
      <c r="L605" s="333"/>
      <c r="M605" s="137">
        <v>14.014472727272727</v>
      </c>
      <c r="N605" s="53"/>
    </row>
    <row r="606" spans="1:14" ht="11.25" customHeight="1" thickBot="1">
      <c r="A606" s="298"/>
      <c r="B606" s="260"/>
      <c r="D606" s="411" t="s">
        <v>8742</v>
      </c>
      <c r="E606" s="330" t="s">
        <v>8824</v>
      </c>
      <c r="F606" s="451" t="s">
        <v>8743</v>
      </c>
      <c r="G606" s="337"/>
      <c r="H606" s="337"/>
      <c r="I606" s="355"/>
      <c r="J606" s="337"/>
      <c r="K606" s="337" t="s">
        <v>8513</v>
      </c>
      <c r="L606" s="333"/>
      <c r="M606" s="138">
        <v>14.933454545454545</v>
      </c>
      <c r="N606" s="71"/>
    </row>
    <row r="607" spans="1:14" ht="11.25" customHeight="1">
      <c r="A607" s="298"/>
      <c r="B607" s="260"/>
      <c r="D607" s="336" t="s">
        <v>8744</v>
      </c>
      <c r="E607" s="330" t="s">
        <v>8824</v>
      </c>
      <c r="F607" s="451" t="s">
        <v>8745</v>
      </c>
      <c r="G607" s="337"/>
      <c r="H607" s="337"/>
      <c r="I607" s="355"/>
      <c r="J607" s="337"/>
      <c r="K607" s="337" t="s">
        <v>8513</v>
      </c>
      <c r="L607" s="333"/>
      <c r="M607" s="136">
        <v>5.7436363636363632</v>
      </c>
      <c r="N607" s="71"/>
    </row>
    <row r="608" spans="1:14" ht="11.25" customHeight="1">
      <c r="A608" s="298"/>
      <c r="B608" s="260"/>
      <c r="D608" s="411" t="s">
        <v>8746</v>
      </c>
      <c r="E608" s="330" t="s">
        <v>8824</v>
      </c>
      <c r="F608" s="451" t="s">
        <v>10769</v>
      </c>
      <c r="G608" s="337"/>
      <c r="H608" s="337"/>
      <c r="I608" s="337"/>
      <c r="J608" s="337"/>
      <c r="K608" s="337" t="s">
        <v>8513</v>
      </c>
      <c r="L608" s="333"/>
      <c r="M608" s="137">
        <v>31.704872727272726</v>
      </c>
      <c r="N608" s="69"/>
    </row>
    <row r="609" spans="1:14" ht="11.25" customHeight="1">
      <c r="A609" s="298"/>
      <c r="B609" s="260"/>
      <c r="D609" s="411" t="s">
        <v>8747</v>
      </c>
      <c r="E609" s="330" t="s">
        <v>8824</v>
      </c>
      <c r="F609" s="451" t="s">
        <v>10770</v>
      </c>
      <c r="G609" s="337"/>
      <c r="H609" s="337"/>
      <c r="I609" s="337"/>
      <c r="J609" s="337"/>
      <c r="K609" s="337" t="s">
        <v>8513</v>
      </c>
      <c r="L609" s="333"/>
      <c r="M609" s="137">
        <v>34.23207272727273</v>
      </c>
      <c r="N609" s="69"/>
    </row>
    <row r="610" spans="1:14" ht="11.25" customHeight="1">
      <c r="A610" s="298"/>
      <c r="B610" s="260"/>
      <c r="D610" s="336" t="s">
        <v>8905</v>
      </c>
      <c r="E610" s="330" t="s">
        <v>8824</v>
      </c>
      <c r="F610" s="451" t="s">
        <v>8906</v>
      </c>
      <c r="G610" s="337"/>
      <c r="H610" s="344"/>
      <c r="I610" s="344"/>
      <c r="J610" s="337"/>
      <c r="K610" s="337" t="s">
        <v>8513</v>
      </c>
      <c r="L610" s="333"/>
      <c r="M610" s="137">
        <v>26.190981818181818</v>
      </c>
      <c r="N610" s="69"/>
    </row>
    <row r="611" spans="1:14" ht="11.25" customHeight="1">
      <c r="A611" s="298"/>
      <c r="B611" s="260"/>
      <c r="D611" s="336" t="s">
        <v>8907</v>
      </c>
      <c r="E611" s="330" t="s">
        <v>8824</v>
      </c>
      <c r="F611" s="451" t="s">
        <v>8908</v>
      </c>
      <c r="G611" s="337"/>
      <c r="H611" s="344"/>
      <c r="I611" s="344"/>
      <c r="J611" s="337"/>
      <c r="K611" s="337" t="s">
        <v>8513</v>
      </c>
      <c r="L611" s="333"/>
      <c r="M611" s="137">
        <v>30.096654545454545</v>
      </c>
      <c r="N611" s="69"/>
    </row>
    <row r="612" spans="1:14" ht="11.25" customHeight="1">
      <c r="A612" s="298"/>
      <c r="B612" s="260"/>
      <c r="D612" s="336" t="s">
        <v>8909</v>
      </c>
      <c r="E612" s="330" t="s">
        <v>8824</v>
      </c>
      <c r="F612" s="451" t="s">
        <v>8748</v>
      </c>
      <c r="G612" s="337"/>
      <c r="H612" s="344"/>
      <c r="I612" s="344"/>
      <c r="J612" s="337"/>
      <c r="K612" s="337" t="s">
        <v>8513</v>
      </c>
      <c r="L612" s="333"/>
      <c r="M612" s="137">
        <v>15.852436363636363</v>
      </c>
      <c r="N612" s="69"/>
    </row>
    <row r="613" spans="1:14" ht="11.25" customHeight="1">
      <c r="A613" s="298"/>
      <c r="B613" s="260"/>
      <c r="D613" s="336" t="s">
        <v>8994</v>
      </c>
      <c r="E613" s="330" t="s">
        <v>8824</v>
      </c>
      <c r="F613" s="451" t="s">
        <v>9184</v>
      </c>
      <c r="G613" s="337"/>
      <c r="H613" s="344"/>
      <c r="I613" s="344"/>
      <c r="J613" s="337"/>
      <c r="K613" s="337" t="s">
        <v>8513</v>
      </c>
      <c r="L613" s="333"/>
      <c r="M613" s="137">
        <v>22.285309090909092</v>
      </c>
      <c r="N613" s="69"/>
    </row>
    <row r="614" spans="1:14" ht="11.25" customHeight="1">
      <c r="A614" s="298"/>
      <c r="B614" s="260"/>
      <c r="D614" s="336" t="s">
        <v>8995</v>
      </c>
      <c r="E614" s="330" t="s">
        <v>8824</v>
      </c>
      <c r="F614" s="451" t="s">
        <v>9185</v>
      </c>
      <c r="G614" s="337"/>
      <c r="H614" s="344"/>
      <c r="I614" s="344"/>
      <c r="J614" s="337"/>
      <c r="K614" s="337" t="s">
        <v>8513</v>
      </c>
      <c r="L614" s="333"/>
      <c r="M614" s="137">
        <v>23.434036363636363</v>
      </c>
      <c r="N614" s="69"/>
    </row>
    <row r="615" spans="1:14" ht="11.25" customHeight="1">
      <c r="A615" s="298"/>
      <c r="B615" s="260"/>
      <c r="D615" s="431"/>
      <c r="E615" s="330"/>
      <c r="F615" s="451"/>
      <c r="G615" s="337"/>
      <c r="H615" s="344"/>
      <c r="I615" s="344"/>
      <c r="J615" s="337"/>
      <c r="K615" s="337"/>
      <c r="L615" s="333"/>
      <c r="M615" s="137"/>
      <c r="N615" s="69"/>
    </row>
    <row r="616" spans="1:14" ht="11.25" customHeight="1">
      <c r="A616" s="298"/>
      <c r="B616" s="234"/>
      <c r="D616" s="336" t="s">
        <v>8937</v>
      </c>
      <c r="E616" s="330" t="s">
        <v>8824</v>
      </c>
      <c r="F616" s="330" t="s">
        <v>10625</v>
      </c>
      <c r="G616" s="337"/>
      <c r="H616" s="367"/>
      <c r="I616" s="334"/>
      <c r="J616" s="334"/>
      <c r="K616" s="333"/>
      <c r="L616" s="333"/>
      <c r="M616" s="137">
        <v>12.635999999999999</v>
      </c>
      <c r="N616" s="69"/>
    </row>
    <row r="617" spans="1:14" ht="11.85" customHeight="1" thickBot="1">
      <c r="A617" s="306"/>
      <c r="B617" s="288"/>
      <c r="D617" s="336"/>
      <c r="E617" s="330"/>
      <c r="F617" s="451"/>
      <c r="G617" s="337"/>
      <c r="H617" s="337"/>
      <c r="I617" s="337"/>
      <c r="J617" s="337"/>
      <c r="K617" s="333"/>
      <c r="L617" s="333"/>
      <c r="M617" s="482"/>
      <c r="N617" s="69"/>
    </row>
    <row r="618" spans="1:14" ht="11.25" customHeight="1">
      <c r="A618" s="305"/>
      <c r="B618" s="307"/>
      <c r="D618" s="455"/>
      <c r="E618" s="455"/>
      <c r="F618" s="456"/>
      <c r="G618" s="457"/>
      <c r="H618" s="458"/>
      <c r="I618" s="458"/>
      <c r="J618" s="458"/>
      <c r="K618" s="458"/>
      <c r="L618" s="354"/>
      <c r="M618" s="137"/>
      <c r="N618" s="69"/>
    </row>
    <row r="619" spans="1:14" ht="11.25" customHeight="1">
      <c r="A619" s="300"/>
      <c r="B619" s="308"/>
      <c r="D619" s="336" t="s">
        <v>8996</v>
      </c>
      <c r="E619" s="330" t="s">
        <v>8749</v>
      </c>
      <c r="F619" s="451" t="s">
        <v>9173</v>
      </c>
      <c r="G619" s="337">
        <v>8.5</v>
      </c>
      <c r="H619" s="344">
        <v>1453.125</v>
      </c>
      <c r="I619" s="344">
        <f t="shared" ref="I619:I624" si="11">H619*0.87</f>
        <v>1264.21875</v>
      </c>
      <c r="J619" s="337" t="s">
        <v>8817</v>
      </c>
      <c r="K619" s="337" t="s">
        <v>8513</v>
      </c>
      <c r="L619" s="333"/>
      <c r="M619" s="137">
        <v>99.939272727272737</v>
      </c>
      <c r="N619" s="69"/>
    </row>
    <row r="620" spans="1:14" ht="11.25" customHeight="1">
      <c r="A620" s="300"/>
      <c r="B620" s="308"/>
      <c r="D620" s="336" t="s">
        <v>8997</v>
      </c>
      <c r="E620" s="330" t="s">
        <v>8749</v>
      </c>
      <c r="F620" s="451" t="s">
        <v>9174</v>
      </c>
      <c r="G620" s="337">
        <v>17</v>
      </c>
      <c r="H620" s="344">
        <v>2906.25</v>
      </c>
      <c r="I620" s="344">
        <f t="shared" si="11"/>
        <v>2528.4375</v>
      </c>
      <c r="J620" s="337" t="s">
        <v>8817</v>
      </c>
      <c r="K620" s="337" t="s">
        <v>8513</v>
      </c>
      <c r="L620" s="333"/>
      <c r="M620" s="137">
        <v>129.80618181818181</v>
      </c>
      <c r="N620" s="69"/>
    </row>
    <row r="621" spans="1:14" ht="11.25" customHeight="1">
      <c r="A621" s="300"/>
      <c r="B621" s="308"/>
      <c r="D621" s="336" t="s">
        <v>8998</v>
      </c>
      <c r="E621" s="330" t="s">
        <v>8749</v>
      </c>
      <c r="F621" s="451" t="s">
        <v>9175</v>
      </c>
      <c r="G621" s="337">
        <v>26</v>
      </c>
      <c r="H621" s="344">
        <v>4359.375</v>
      </c>
      <c r="I621" s="344">
        <f t="shared" si="11"/>
        <v>3792.65625</v>
      </c>
      <c r="J621" s="337" t="s">
        <v>8817</v>
      </c>
      <c r="K621" s="337" t="s">
        <v>8513</v>
      </c>
      <c r="L621" s="333"/>
      <c r="M621" s="137">
        <v>161.74080000000001</v>
      </c>
      <c r="N621" s="69"/>
    </row>
    <row r="622" spans="1:14" ht="11.25" customHeight="1">
      <c r="A622" s="300"/>
      <c r="B622" s="308"/>
      <c r="D622" s="336" t="s">
        <v>8999</v>
      </c>
      <c r="E622" s="330" t="s">
        <v>8749</v>
      </c>
      <c r="F622" s="451" t="s">
        <v>9186</v>
      </c>
      <c r="G622" s="337">
        <v>12</v>
      </c>
      <c r="H622" s="344">
        <v>1984.375</v>
      </c>
      <c r="I622" s="344">
        <f t="shared" si="11"/>
        <v>1726.40625</v>
      </c>
      <c r="J622" s="337" t="s">
        <v>8817</v>
      </c>
      <c r="K622" s="337" t="s">
        <v>8513</v>
      </c>
      <c r="L622" s="333"/>
      <c r="M622" s="137">
        <v>99.939272727272737</v>
      </c>
      <c r="N622" s="69"/>
    </row>
    <row r="623" spans="1:14" ht="11.25" customHeight="1">
      <c r="A623" s="300"/>
      <c r="B623" s="308"/>
      <c r="D623" s="336" t="s">
        <v>9000</v>
      </c>
      <c r="E623" s="330" t="s">
        <v>8749</v>
      </c>
      <c r="F623" s="451" t="s">
        <v>9174</v>
      </c>
      <c r="G623" s="337">
        <v>24</v>
      </c>
      <c r="H623" s="344">
        <v>3968.75</v>
      </c>
      <c r="I623" s="344">
        <f t="shared" si="11"/>
        <v>3452.8125</v>
      </c>
      <c r="J623" s="337" t="s">
        <v>8817</v>
      </c>
      <c r="K623" s="337" t="s">
        <v>8513</v>
      </c>
      <c r="L623" s="333"/>
      <c r="M623" s="137">
        <v>129.80618181818181</v>
      </c>
      <c r="N623" s="69"/>
    </row>
    <row r="624" spans="1:14" ht="11.25" customHeight="1">
      <c r="A624" s="300"/>
      <c r="B624" s="308"/>
      <c r="D624" s="336" t="s">
        <v>9001</v>
      </c>
      <c r="E624" s="330" t="s">
        <v>8749</v>
      </c>
      <c r="F624" s="451" t="s">
        <v>9175</v>
      </c>
      <c r="G624" s="337">
        <v>36</v>
      </c>
      <c r="H624" s="344">
        <v>5953.125</v>
      </c>
      <c r="I624" s="344">
        <f t="shared" si="11"/>
        <v>5179.21875</v>
      </c>
      <c r="J624" s="337" t="s">
        <v>8817</v>
      </c>
      <c r="K624" s="337" t="s">
        <v>8513</v>
      </c>
      <c r="L624" s="333"/>
      <c r="M624" s="137">
        <v>161.74080000000001</v>
      </c>
      <c r="N624" s="69"/>
    </row>
    <row r="625" spans="1:14" ht="11.25" customHeight="1">
      <c r="A625" s="300"/>
      <c r="B625" s="308"/>
      <c r="D625" s="336"/>
      <c r="E625" s="330"/>
      <c r="F625" s="451"/>
      <c r="G625" s="337"/>
      <c r="H625" s="344"/>
      <c r="I625" s="344"/>
      <c r="J625" s="337"/>
      <c r="K625" s="333"/>
      <c r="L625" s="333"/>
      <c r="M625" s="137"/>
      <c r="N625" s="69"/>
    </row>
    <row r="626" spans="1:14" ht="11.25" customHeight="1">
      <c r="A626" s="300"/>
      <c r="B626" s="308"/>
      <c r="D626" s="336" t="s">
        <v>9002</v>
      </c>
      <c r="E626" s="330" t="s">
        <v>8750</v>
      </c>
      <c r="F626" s="451" t="s">
        <v>9173</v>
      </c>
      <c r="G626" s="337">
        <v>8.5</v>
      </c>
      <c r="H626" s="344">
        <v>1453.125</v>
      </c>
      <c r="I626" s="344">
        <f t="shared" ref="I626:I631" si="12">H626*0.88</f>
        <v>1278.75</v>
      </c>
      <c r="J626" s="337" t="s">
        <v>8817</v>
      </c>
      <c r="K626" s="337" t="s">
        <v>8513</v>
      </c>
      <c r="L626" s="333"/>
      <c r="M626" s="137">
        <v>99.939272727272737</v>
      </c>
      <c r="N626" s="69"/>
    </row>
    <row r="627" spans="1:14" ht="11.25" customHeight="1">
      <c r="A627" s="300"/>
      <c r="B627" s="308"/>
      <c r="D627" s="336" t="s">
        <v>9003</v>
      </c>
      <c r="E627" s="330" t="s">
        <v>8750</v>
      </c>
      <c r="F627" s="451" t="s">
        <v>9174</v>
      </c>
      <c r="G627" s="337">
        <v>17</v>
      </c>
      <c r="H627" s="344">
        <v>2906.25</v>
      </c>
      <c r="I627" s="344">
        <f t="shared" si="12"/>
        <v>2557.5</v>
      </c>
      <c r="J627" s="337" t="s">
        <v>8817</v>
      </c>
      <c r="K627" s="337" t="s">
        <v>8513</v>
      </c>
      <c r="L627" s="333"/>
      <c r="M627" s="137">
        <v>129.80618181818181</v>
      </c>
      <c r="N627" s="69"/>
    </row>
    <row r="628" spans="1:14" ht="11.25" customHeight="1">
      <c r="A628" s="300"/>
      <c r="B628" s="308"/>
      <c r="D628" s="336" t="s">
        <v>9004</v>
      </c>
      <c r="E628" s="330" t="s">
        <v>8750</v>
      </c>
      <c r="F628" s="451" t="s">
        <v>9175</v>
      </c>
      <c r="G628" s="337">
        <v>26</v>
      </c>
      <c r="H628" s="344">
        <v>4359.375</v>
      </c>
      <c r="I628" s="344">
        <f t="shared" si="12"/>
        <v>3836.25</v>
      </c>
      <c r="J628" s="337" t="s">
        <v>8817</v>
      </c>
      <c r="K628" s="337" t="s">
        <v>8513</v>
      </c>
      <c r="L628" s="333"/>
      <c r="M628" s="137">
        <v>161.74080000000001</v>
      </c>
      <c r="N628" s="69"/>
    </row>
    <row r="629" spans="1:14" ht="11.25" customHeight="1">
      <c r="A629" s="300"/>
      <c r="B629" s="308"/>
      <c r="D629" s="336" t="s">
        <v>9005</v>
      </c>
      <c r="E629" s="330" t="s">
        <v>8750</v>
      </c>
      <c r="F629" s="451" t="s">
        <v>9173</v>
      </c>
      <c r="G629" s="337">
        <v>12</v>
      </c>
      <c r="H629" s="344">
        <v>1984.375</v>
      </c>
      <c r="I629" s="344">
        <f t="shared" si="12"/>
        <v>1746.25</v>
      </c>
      <c r="J629" s="337" t="s">
        <v>8817</v>
      </c>
      <c r="K629" s="337" t="s">
        <v>8513</v>
      </c>
      <c r="L629" s="333"/>
      <c r="M629" s="137">
        <v>99.939272727272737</v>
      </c>
      <c r="N629" s="69"/>
    </row>
    <row r="630" spans="1:14" ht="11.25" customHeight="1">
      <c r="A630" s="300"/>
      <c r="B630" s="308"/>
      <c r="D630" s="336" t="s">
        <v>9006</v>
      </c>
      <c r="E630" s="330" t="s">
        <v>8750</v>
      </c>
      <c r="F630" s="451" t="s">
        <v>9174</v>
      </c>
      <c r="G630" s="337">
        <v>24</v>
      </c>
      <c r="H630" s="344">
        <v>3968.75</v>
      </c>
      <c r="I630" s="344">
        <f t="shared" si="12"/>
        <v>3492.5</v>
      </c>
      <c r="J630" s="337" t="s">
        <v>8817</v>
      </c>
      <c r="K630" s="337" t="s">
        <v>8513</v>
      </c>
      <c r="L630" s="333"/>
      <c r="M630" s="137">
        <v>129.80618181818181</v>
      </c>
      <c r="N630" s="69"/>
    </row>
    <row r="631" spans="1:14" ht="11.25" customHeight="1">
      <c r="A631" s="300"/>
      <c r="B631" s="308"/>
      <c r="D631" s="336" t="s">
        <v>9007</v>
      </c>
      <c r="E631" s="330" t="s">
        <v>8750</v>
      </c>
      <c r="F631" s="451" t="s">
        <v>9175</v>
      </c>
      <c r="G631" s="337">
        <v>36</v>
      </c>
      <c r="H631" s="344">
        <v>5953.125</v>
      </c>
      <c r="I631" s="344">
        <f t="shared" si="12"/>
        <v>5238.75</v>
      </c>
      <c r="J631" s="337" t="s">
        <v>8817</v>
      </c>
      <c r="K631" s="337" t="s">
        <v>8513</v>
      </c>
      <c r="L631" s="333"/>
      <c r="M631" s="137">
        <v>161.74080000000001</v>
      </c>
      <c r="N631" s="69"/>
    </row>
    <row r="632" spans="1:14" ht="11.25" customHeight="1">
      <c r="A632" s="305"/>
      <c r="B632" s="308"/>
      <c r="D632" s="431"/>
      <c r="E632" s="453"/>
      <c r="F632" s="454"/>
      <c r="G632" s="432"/>
      <c r="H632" s="346"/>
      <c r="I632" s="346"/>
      <c r="J632" s="432"/>
      <c r="K632" s="432"/>
      <c r="L632" s="333"/>
      <c r="M632" s="137"/>
      <c r="N632" s="69"/>
    </row>
    <row r="633" spans="1:14" ht="11.25" customHeight="1">
      <c r="A633" s="305"/>
      <c r="B633" s="304"/>
      <c r="D633" s="336" t="s">
        <v>8823</v>
      </c>
      <c r="E633" s="330" t="s">
        <v>8824</v>
      </c>
      <c r="F633" s="451" t="s">
        <v>8478</v>
      </c>
      <c r="G633" s="337"/>
      <c r="H633" s="344"/>
      <c r="I633" s="432"/>
      <c r="J633" s="432"/>
      <c r="K633" s="432"/>
      <c r="L633" s="333"/>
      <c r="M633" s="137">
        <v>44.570618181818183</v>
      </c>
      <c r="N633" s="69"/>
    </row>
    <row r="634" spans="1:14" ht="11.25" customHeight="1">
      <c r="A634" s="305"/>
      <c r="B634" s="304"/>
      <c r="D634" s="336" t="s">
        <v>8479</v>
      </c>
      <c r="E634" s="330" t="s">
        <v>8824</v>
      </c>
      <c r="F634" s="451" t="s">
        <v>9187</v>
      </c>
      <c r="G634" s="337"/>
      <c r="H634" s="344"/>
      <c r="I634" s="346"/>
      <c r="J634" s="432"/>
      <c r="K634" s="432"/>
      <c r="L634" s="333"/>
      <c r="M634" s="137">
        <v>86.154545454545456</v>
      </c>
      <c r="N634" s="69"/>
    </row>
    <row r="635" spans="1:14" ht="11.25" customHeight="1">
      <c r="A635" s="305"/>
      <c r="B635" s="304"/>
      <c r="D635" s="336" t="s">
        <v>8481</v>
      </c>
      <c r="E635" s="330" t="s">
        <v>8824</v>
      </c>
      <c r="F635" s="451" t="s">
        <v>9188</v>
      </c>
      <c r="G635" s="337"/>
      <c r="H635" s="344"/>
      <c r="I635" s="346"/>
      <c r="J635" s="432"/>
      <c r="K635" s="432"/>
      <c r="L635" s="333"/>
      <c r="M635" s="137">
        <v>90.289963636363652</v>
      </c>
      <c r="N635" s="69"/>
    </row>
    <row r="636" spans="1:14" ht="11.25" customHeight="1" thickBot="1">
      <c r="A636" s="309"/>
      <c r="B636" s="310"/>
      <c r="D636" s="431"/>
      <c r="E636" s="453"/>
      <c r="F636" s="454"/>
      <c r="G636" s="432"/>
      <c r="H636" s="432"/>
      <c r="I636" s="432"/>
      <c r="J636" s="432"/>
      <c r="K636" s="349"/>
      <c r="L636" s="333"/>
      <c r="M636" s="482"/>
      <c r="N636" s="69"/>
    </row>
    <row r="637" spans="1:14" ht="11.25" customHeight="1">
      <c r="A637" s="298"/>
      <c r="B637" s="299"/>
      <c r="D637" s="352"/>
      <c r="E637" s="352"/>
      <c r="F637" s="404"/>
      <c r="G637" s="353"/>
      <c r="H637" s="354"/>
      <c r="I637" s="354"/>
      <c r="J637" s="354"/>
      <c r="K637" s="354"/>
      <c r="L637" s="354"/>
      <c r="M637" s="137"/>
      <c r="N637" s="69"/>
    </row>
    <row r="638" spans="1:14" ht="11.25" customHeight="1">
      <c r="A638" s="300"/>
      <c r="B638" s="308"/>
      <c r="D638" s="336" t="s">
        <v>9008</v>
      </c>
      <c r="E638" s="330" t="s">
        <v>9097</v>
      </c>
      <c r="F638" s="451" t="s">
        <v>9178</v>
      </c>
      <c r="G638" s="337">
        <v>17</v>
      </c>
      <c r="H638" s="344">
        <v>2906.25</v>
      </c>
      <c r="I638" s="344">
        <f>H638*0.87</f>
        <v>2528.4375</v>
      </c>
      <c r="J638" s="337" t="s">
        <v>8817</v>
      </c>
      <c r="K638" s="337" t="s">
        <v>8513</v>
      </c>
      <c r="L638" s="333"/>
      <c r="M638" s="137">
        <v>132.79287272727271</v>
      </c>
      <c r="N638" s="69"/>
    </row>
    <row r="639" spans="1:14" ht="11.25" customHeight="1">
      <c r="A639" s="300"/>
      <c r="B639" s="308"/>
      <c r="D639" s="336" t="s">
        <v>9009</v>
      </c>
      <c r="E639" s="330" t="s">
        <v>9097</v>
      </c>
      <c r="F639" s="451" t="s">
        <v>9179</v>
      </c>
      <c r="G639" s="337">
        <v>26</v>
      </c>
      <c r="H639" s="344">
        <v>4359.375</v>
      </c>
      <c r="I639" s="344">
        <f>H639*0.87</f>
        <v>3792.65625</v>
      </c>
      <c r="J639" s="337" t="s">
        <v>8817</v>
      </c>
      <c r="K639" s="337" t="s">
        <v>8513</v>
      </c>
      <c r="L639" s="333"/>
      <c r="M639" s="137">
        <v>164.26799999999997</v>
      </c>
      <c r="N639" s="69"/>
    </row>
    <row r="640" spans="1:14" ht="11.25" customHeight="1">
      <c r="A640" s="300"/>
      <c r="B640" s="308"/>
      <c r="D640" s="336" t="s">
        <v>9010</v>
      </c>
      <c r="E640" s="330" t="s">
        <v>9097</v>
      </c>
      <c r="F640" s="451" t="s">
        <v>9178</v>
      </c>
      <c r="G640" s="337">
        <v>24</v>
      </c>
      <c r="H640" s="344">
        <v>3968.75</v>
      </c>
      <c r="I640" s="344">
        <f>H640*0.87</f>
        <v>3452.8125</v>
      </c>
      <c r="J640" s="337" t="s">
        <v>8817</v>
      </c>
      <c r="K640" s="337" t="s">
        <v>8513</v>
      </c>
      <c r="L640" s="333"/>
      <c r="M640" s="137">
        <v>132.79287272727271</v>
      </c>
      <c r="N640" s="69"/>
    </row>
    <row r="641" spans="1:14" ht="11.25" customHeight="1">
      <c r="A641" s="300"/>
      <c r="B641" s="308"/>
      <c r="D641" s="336" t="s">
        <v>9011</v>
      </c>
      <c r="E641" s="330" t="s">
        <v>9097</v>
      </c>
      <c r="F641" s="451" t="s">
        <v>9179</v>
      </c>
      <c r="G641" s="337">
        <v>36</v>
      </c>
      <c r="H641" s="344">
        <v>5953.125</v>
      </c>
      <c r="I641" s="344">
        <f>H641*0.87</f>
        <v>5179.21875</v>
      </c>
      <c r="J641" s="337" t="s">
        <v>8817</v>
      </c>
      <c r="K641" s="337" t="s">
        <v>8513</v>
      </c>
      <c r="L641" s="333"/>
      <c r="M641" s="137">
        <v>164.26799999999997</v>
      </c>
      <c r="N641" s="69"/>
    </row>
    <row r="642" spans="1:14" ht="11.25" customHeight="1">
      <c r="A642" s="300"/>
      <c r="B642" s="308"/>
      <c r="D642" s="336"/>
      <c r="E642" s="330"/>
      <c r="F642" s="451"/>
      <c r="G642" s="337"/>
      <c r="H642" s="344"/>
      <c r="I642" s="344"/>
      <c r="J642" s="337"/>
      <c r="K642" s="333"/>
      <c r="L642" s="333"/>
      <c r="M642" s="137"/>
      <c r="N642" s="69"/>
    </row>
    <row r="643" spans="1:14" ht="11.25" customHeight="1">
      <c r="A643" s="300"/>
      <c r="B643" s="308"/>
      <c r="D643" s="336" t="s">
        <v>9012</v>
      </c>
      <c r="E643" s="330" t="s">
        <v>9098</v>
      </c>
      <c r="F643" s="451" t="s">
        <v>9178</v>
      </c>
      <c r="G643" s="337">
        <v>17</v>
      </c>
      <c r="H643" s="344">
        <v>2906.25</v>
      </c>
      <c r="I643" s="344">
        <f>H643*0.88</f>
        <v>2557.5</v>
      </c>
      <c r="J643" s="337" t="s">
        <v>8817</v>
      </c>
      <c r="K643" s="337" t="s">
        <v>8513</v>
      </c>
      <c r="L643" s="333"/>
      <c r="M643" s="137">
        <v>132.79287272727271</v>
      </c>
      <c r="N643" s="69"/>
    </row>
    <row r="644" spans="1:14" ht="11.25" customHeight="1">
      <c r="A644" s="300"/>
      <c r="B644" s="308"/>
      <c r="D644" s="336" t="s">
        <v>9013</v>
      </c>
      <c r="E644" s="330" t="s">
        <v>9098</v>
      </c>
      <c r="F644" s="451" t="s">
        <v>9179</v>
      </c>
      <c r="G644" s="337">
        <v>26</v>
      </c>
      <c r="H644" s="344">
        <v>4359.375</v>
      </c>
      <c r="I644" s="344">
        <f>H644*0.88</f>
        <v>3836.25</v>
      </c>
      <c r="J644" s="337" t="s">
        <v>8817</v>
      </c>
      <c r="K644" s="337" t="s">
        <v>8513</v>
      </c>
      <c r="L644" s="333"/>
      <c r="M644" s="137">
        <v>164.26799999999997</v>
      </c>
      <c r="N644" s="69"/>
    </row>
    <row r="645" spans="1:14" ht="11.25" customHeight="1">
      <c r="A645" s="300"/>
      <c r="B645" s="308"/>
      <c r="D645" s="336" t="s">
        <v>9014</v>
      </c>
      <c r="E645" s="330" t="s">
        <v>9098</v>
      </c>
      <c r="F645" s="451" t="s">
        <v>9178</v>
      </c>
      <c r="G645" s="337">
        <v>24</v>
      </c>
      <c r="H645" s="344">
        <v>3968.75</v>
      </c>
      <c r="I645" s="344">
        <f>H645*0.88</f>
        <v>3492.5</v>
      </c>
      <c r="J645" s="337" t="s">
        <v>8817</v>
      </c>
      <c r="K645" s="337" t="s">
        <v>8513</v>
      </c>
      <c r="L645" s="333"/>
      <c r="M645" s="137">
        <v>132.79287272727271</v>
      </c>
      <c r="N645" s="69"/>
    </row>
    <row r="646" spans="1:14" ht="11.25" customHeight="1">
      <c r="A646" s="300"/>
      <c r="B646" s="308"/>
      <c r="D646" s="336" t="s">
        <v>9015</v>
      </c>
      <c r="E646" s="330" t="s">
        <v>9098</v>
      </c>
      <c r="F646" s="451" t="s">
        <v>9179</v>
      </c>
      <c r="G646" s="337">
        <v>36</v>
      </c>
      <c r="H646" s="344">
        <v>5953.125</v>
      </c>
      <c r="I646" s="344">
        <f>H646*0.88</f>
        <v>5238.75</v>
      </c>
      <c r="J646" s="337" t="s">
        <v>8817</v>
      </c>
      <c r="K646" s="337" t="s">
        <v>8513</v>
      </c>
      <c r="L646" s="333"/>
      <c r="M646" s="137">
        <v>164.26799999999997</v>
      </c>
      <c r="N646" s="69"/>
    </row>
    <row r="647" spans="1:14" ht="11.25" customHeight="1">
      <c r="A647" s="298"/>
      <c r="B647" s="260"/>
      <c r="D647" s="336"/>
      <c r="E647" s="330"/>
      <c r="F647" s="451"/>
      <c r="G647" s="337"/>
      <c r="H647" s="344"/>
      <c r="I647" s="344"/>
      <c r="J647" s="337"/>
      <c r="K647" s="337"/>
      <c r="L647" s="333"/>
      <c r="M647" s="137"/>
      <c r="N647" s="69"/>
    </row>
    <row r="648" spans="1:14" ht="11.25" customHeight="1">
      <c r="A648" s="298"/>
      <c r="B648" s="260"/>
      <c r="D648" s="336" t="s">
        <v>8823</v>
      </c>
      <c r="E648" s="330" t="s">
        <v>8824</v>
      </c>
      <c r="F648" s="451" t="s">
        <v>8478</v>
      </c>
      <c r="G648" s="337"/>
      <c r="H648" s="344"/>
      <c r="I648" s="337"/>
      <c r="J648" s="337"/>
      <c r="K648" s="337"/>
      <c r="L648" s="333"/>
      <c r="M648" s="137">
        <v>47.557309090909101</v>
      </c>
      <c r="N648" s="69"/>
    </row>
    <row r="649" spans="1:14" ht="11.25" customHeight="1">
      <c r="A649" s="298"/>
      <c r="B649" s="260"/>
      <c r="D649" s="336" t="s">
        <v>8479</v>
      </c>
      <c r="E649" s="330" t="s">
        <v>8824</v>
      </c>
      <c r="F649" s="451" t="s">
        <v>8480</v>
      </c>
      <c r="G649" s="337"/>
      <c r="H649" s="344"/>
      <c r="I649" s="344"/>
      <c r="J649" s="337"/>
      <c r="K649" s="337"/>
      <c r="L649" s="333"/>
      <c r="M649" s="137">
        <v>92.127927272727263</v>
      </c>
      <c r="N649" s="69"/>
    </row>
    <row r="650" spans="1:14" ht="11.25" customHeight="1">
      <c r="A650" s="298"/>
      <c r="B650" s="260"/>
      <c r="D650" s="336" t="s">
        <v>8481</v>
      </c>
      <c r="E650" s="330" t="s">
        <v>8824</v>
      </c>
      <c r="F650" s="451" t="s">
        <v>8482</v>
      </c>
      <c r="G650" s="337"/>
      <c r="H650" s="344"/>
      <c r="I650" s="344"/>
      <c r="J650" s="337"/>
      <c r="K650" s="337"/>
      <c r="L650" s="333"/>
      <c r="M650" s="137">
        <v>96.722836363636361</v>
      </c>
      <c r="N650" s="69"/>
    </row>
    <row r="651" spans="1:14" ht="11.25" customHeight="1">
      <c r="A651" s="298"/>
      <c r="B651" s="260"/>
      <c r="D651" s="336"/>
      <c r="E651" s="330"/>
      <c r="F651" s="451"/>
      <c r="G651" s="337"/>
      <c r="H651" s="344"/>
      <c r="I651" s="344"/>
      <c r="J651" s="337"/>
      <c r="K651" s="337"/>
      <c r="L651" s="333"/>
      <c r="M651" s="137"/>
      <c r="N651" s="69"/>
    </row>
    <row r="652" spans="1:14" ht="11.25" customHeight="1" thickBot="1">
      <c r="A652" s="298"/>
      <c r="B652" s="260"/>
      <c r="D652" s="336" t="s">
        <v>9016</v>
      </c>
      <c r="E652" s="451" t="s">
        <v>8824</v>
      </c>
      <c r="F652" s="451" t="s">
        <v>9189</v>
      </c>
      <c r="G652" s="451"/>
      <c r="H652" s="451"/>
      <c r="I652" s="451"/>
      <c r="J652" s="451"/>
      <c r="K652" s="337" t="s">
        <v>8513</v>
      </c>
      <c r="L652" s="451"/>
      <c r="M652" s="138">
        <v>57.206618181818186</v>
      </c>
      <c r="N652" s="72"/>
    </row>
    <row r="653" spans="1:14" s="62" customFormat="1" ht="11.25" customHeight="1">
      <c r="A653" s="298"/>
      <c r="B653" s="260"/>
      <c r="C653" s="46"/>
      <c r="D653" s="336" t="s">
        <v>9017</v>
      </c>
      <c r="E653" s="451" t="s">
        <v>8824</v>
      </c>
      <c r="F653" s="451" t="s">
        <v>9190</v>
      </c>
      <c r="G653" s="451"/>
      <c r="H653" s="451"/>
      <c r="I653" s="451"/>
      <c r="J653" s="451"/>
      <c r="K653" s="337" t="s">
        <v>8513</v>
      </c>
      <c r="L653" s="451"/>
      <c r="M653" s="136">
        <v>70.991345454545453</v>
      </c>
      <c r="N653" s="50"/>
    </row>
    <row r="654" spans="1:14" s="62" customFormat="1" ht="11.25" customHeight="1">
      <c r="A654" s="298"/>
      <c r="B654" s="260"/>
      <c r="C654" s="46"/>
      <c r="D654" s="336" t="s">
        <v>9018</v>
      </c>
      <c r="E654" s="451" t="s">
        <v>8824</v>
      </c>
      <c r="F654" s="451" t="s">
        <v>9192</v>
      </c>
      <c r="G654" s="451"/>
      <c r="H654" s="451"/>
      <c r="I654" s="451"/>
      <c r="J654" s="451"/>
      <c r="K654" s="337" t="s">
        <v>8513</v>
      </c>
      <c r="L654" s="451"/>
      <c r="M654" s="137">
        <v>87.762763636363644</v>
      </c>
      <c r="N654" s="50"/>
    </row>
    <row r="655" spans="1:14" s="62" customFormat="1" ht="11.25" customHeight="1">
      <c r="A655" s="298"/>
      <c r="B655" s="260"/>
      <c r="C655" s="46"/>
      <c r="D655" s="451"/>
      <c r="E655" s="451"/>
      <c r="F655" s="451"/>
      <c r="G655" s="451"/>
      <c r="H655" s="451"/>
      <c r="I655" s="451"/>
      <c r="J655" s="451"/>
      <c r="K655" s="337"/>
      <c r="L655" s="451"/>
      <c r="M655" s="137"/>
      <c r="N655" s="50"/>
    </row>
    <row r="656" spans="1:14" s="62" customFormat="1" ht="11.25" customHeight="1">
      <c r="A656" s="298"/>
      <c r="B656" s="260"/>
      <c r="C656" s="46"/>
      <c r="D656" s="336" t="s">
        <v>8751</v>
      </c>
      <c r="E656" s="451" t="s">
        <v>8824</v>
      </c>
      <c r="F656" s="451" t="s">
        <v>8752</v>
      </c>
      <c r="G656" s="451"/>
      <c r="H656" s="451"/>
      <c r="I656" s="451"/>
      <c r="J656" s="451"/>
      <c r="K656" s="337" t="s">
        <v>6260</v>
      </c>
      <c r="L656" s="451"/>
      <c r="M656" s="137">
        <v>5.5138909090909101</v>
      </c>
      <c r="N656" s="50"/>
    </row>
    <row r="657" spans="1:14" s="62" customFormat="1" ht="11.25" customHeight="1">
      <c r="A657" s="298"/>
      <c r="B657" s="308"/>
      <c r="C657" s="46"/>
      <c r="D657" s="336" t="s">
        <v>9019</v>
      </c>
      <c r="E657" s="451" t="s">
        <v>8824</v>
      </c>
      <c r="F657" s="451" t="s">
        <v>8753</v>
      </c>
      <c r="G657" s="451"/>
      <c r="H657" s="451"/>
      <c r="I657" s="451"/>
      <c r="J657" s="451"/>
      <c r="K657" s="337" t="s">
        <v>8513</v>
      </c>
      <c r="L657" s="451"/>
      <c r="M657" s="137">
        <v>14.473963636363635</v>
      </c>
      <c r="N657" s="74"/>
    </row>
    <row r="658" spans="1:14" s="62" customFormat="1" ht="11.25" customHeight="1">
      <c r="A658" s="298"/>
      <c r="B658" s="308"/>
      <c r="C658" s="46"/>
      <c r="D658" s="336" t="s">
        <v>9020</v>
      </c>
      <c r="E658" s="451" t="s">
        <v>8824</v>
      </c>
      <c r="F658" s="451" t="s">
        <v>8754</v>
      </c>
      <c r="G658" s="451"/>
      <c r="H658" s="451"/>
      <c r="I658" s="451"/>
      <c r="J658" s="451"/>
      <c r="K658" s="337" t="s">
        <v>8513</v>
      </c>
      <c r="L658" s="451"/>
      <c r="M658" s="137">
        <v>16.082181818181819</v>
      </c>
      <c r="N658" s="74"/>
    </row>
    <row r="659" spans="1:14" s="62" customFormat="1" ht="11.25" customHeight="1">
      <c r="A659" s="298"/>
      <c r="B659" s="260"/>
      <c r="C659" s="46"/>
      <c r="D659" s="336" t="s">
        <v>9021</v>
      </c>
      <c r="E659" s="330" t="s">
        <v>8824</v>
      </c>
      <c r="F659" s="451" t="s">
        <v>8755</v>
      </c>
      <c r="G659" s="451"/>
      <c r="H659" s="451"/>
      <c r="I659" s="451"/>
      <c r="J659" s="451"/>
      <c r="K659" s="337" t="s">
        <v>8513</v>
      </c>
      <c r="L659" s="451"/>
      <c r="M659" s="137">
        <v>26.880218181818186</v>
      </c>
      <c r="N659" s="74"/>
    </row>
    <row r="660" spans="1:14" s="62" customFormat="1" ht="11.25" customHeight="1">
      <c r="A660" s="298"/>
      <c r="B660" s="260"/>
      <c r="C660" s="46"/>
      <c r="D660" s="336" t="s">
        <v>9022</v>
      </c>
      <c r="E660" s="330" t="s">
        <v>8824</v>
      </c>
      <c r="F660" s="451" t="s">
        <v>8756</v>
      </c>
      <c r="G660" s="451"/>
      <c r="H660" s="451"/>
      <c r="I660" s="451"/>
      <c r="J660" s="451"/>
      <c r="K660" s="337" t="s">
        <v>8513</v>
      </c>
      <c r="L660" s="451"/>
      <c r="M660" s="137">
        <v>30.556145454545454</v>
      </c>
      <c r="N660" s="74"/>
    </row>
    <row r="661" spans="1:14" s="62" customFormat="1" ht="11.25" customHeight="1">
      <c r="A661" s="298"/>
      <c r="B661" s="260"/>
      <c r="C661" s="46"/>
      <c r="D661" s="336" t="s">
        <v>9023</v>
      </c>
      <c r="E661" s="330" t="s">
        <v>8824</v>
      </c>
      <c r="F661" s="451" t="s">
        <v>8757</v>
      </c>
      <c r="G661" s="451"/>
      <c r="H661" s="451"/>
      <c r="I661" s="451"/>
      <c r="J661" s="451"/>
      <c r="K661" s="337" t="s">
        <v>8513</v>
      </c>
      <c r="L661" s="451"/>
      <c r="M661" s="137">
        <v>16.082181818181819</v>
      </c>
      <c r="N661" s="74"/>
    </row>
    <row r="662" spans="1:14" s="62" customFormat="1" ht="11.25" customHeight="1">
      <c r="A662" s="298"/>
      <c r="B662" s="260"/>
      <c r="C662" s="46"/>
      <c r="D662" s="336" t="s">
        <v>9024</v>
      </c>
      <c r="E662" s="330" t="s">
        <v>8824</v>
      </c>
      <c r="F662" s="451" t="s">
        <v>9184</v>
      </c>
      <c r="G662" s="337"/>
      <c r="H662" s="344"/>
      <c r="I662" s="451"/>
      <c r="J662" s="451"/>
      <c r="K662" s="337" t="s">
        <v>8513</v>
      </c>
      <c r="L662" s="451"/>
      <c r="M662" s="137">
        <v>22.05556363636364</v>
      </c>
      <c r="N662" s="74"/>
    </row>
    <row r="663" spans="1:14" s="62" customFormat="1" ht="11.25" customHeight="1">
      <c r="A663" s="298"/>
      <c r="B663" s="260"/>
      <c r="C663" s="46"/>
      <c r="D663" s="336" t="s">
        <v>9025</v>
      </c>
      <c r="E663" s="330" t="s">
        <v>8824</v>
      </c>
      <c r="F663" s="451" t="s">
        <v>9185</v>
      </c>
      <c r="G663" s="337"/>
      <c r="H663" s="344"/>
      <c r="I663" s="451"/>
      <c r="J663" s="451"/>
      <c r="K663" s="337" t="s">
        <v>8513</v>
      </c>
      <c r="L663" s="451"/>
      <c r="M663" s="137">
        <v>23.893527272727269</v>
      </c>
      <c r="N663" s="74"/>
    </row>
    <row r="664" spans="1:14" s="62" customFormat="1" ht="11.25" customHeight="1">
      <c r="A664" s="298"/>
      <c r="B664" s="260"/>
      <c r="C664" s="46"/>
      <c r="D664" s="336" t="s">
        <v>9026</v>
      </c>
      <c r="E664" s="451" t="s">
        <v>8824</v>
      </c>
      <c r="F664" s="451" t="s">
        <v>8758</v>
      </c>
      <c r="G664" s="451"/>
      <c r="H664" s="451"/>
      <c r="I664" s="451"/>
      <c r="J664" s="451"/>
      <c r="K664" s="337" t="s">
        <v>8513</v>
      </c>
      <c r="L664" s="451"/>
      <c r="M664" s="137">
        <v>5.7436363636363632</v>
      </c>
      <c r="N664" s="74"/>
    </row>
    <row r="665" spans="1:14" s="62" customFormat="1" ht="11.25" customHeight="1">
      <c r="A665" s="298"/>
      <c r="B665" s="260"/>
      <c r="C665" s="46"/>
      <c r="D665" s="451"/>
      <c r="E665" s="451"/>
      <c r="F665" s="451"/>
      <c r="G665" s="451"/>
      <c r="H665" s="451"/>
      <c r="I665" s="451"/>
      <c r="J665" s="451"/>
      <c r="K665" s="337"/>
      <c r="L665" s="451"/>
      <c r="M665" s="137"/>
      <c r="N665" s="74"/>
    </row>
    <row r="666" spans="1:14" s="62" customFormat="1" ht="11.25" customHeight="1">
      <c r="A666" s="298"/>
      <c r="B666" s="234"/>
      <c r="C666" s="46"/>
      <c r="D666" s="336" t="s">
        <v>8937</v>
      </c>
      <c r="E666" s="330" t="s">
        <v>8824</v>
      </c>
      <c r="F666" s="330" t="s">
        <v>10625</v>
      </c>
      <c r="G666" s="337"/>
      <c r="H666" s="367"/>
      <c r="I666" s="334"/>
      <c r="J666" s="334"/>
      <c r="K666" s="333"/>
      <c r="L666" s="333"/>
      <c r="M666" s="137">
        <v>12.635999999999999</v>
      </c>
      <c r="N666" s="74"/>
    </row>
    <row r="667" spans="1:14" s="62" customFormat="1" ht="11.25" customHeight="1" thickBot="1">
      <c r="A667" s="306"/>
      <c r="B667" s="288"/>
      <c r="C667" s="46"/>
      <c r="D667" s="336"/>
      <c r="E667" s="330"/>
      <c r="F667" s="451"/>
      <c r="G667" s="337"/>
      <c r="H667" s="337"/>
      <c r="I667" s="337"/>
      <c r="J667" s="337"/>
      <c r="K667" s="333"/>
      <c r="L667" s="333"/>
      <c r="M667" s="482"/>
      <c r="N667" s="74"/>
    </row>
    <row r="668" spans="1:14" s="62" customFormat="1" ht="11.25" customHeight="1">
      <c r="A668" s="311"/>
      <c r="B668" s="230"/>
      <c r="C668" s="46"/>
      <c r="D668" s="352"/>
      <c r="E668" s="352"/>
      <c r="F668" s="404"/>
      <c r="G668" s="353"/>
      <c r="H668" s="354"/>
      <c r="I668" s="354"/>
      <c r="J668" s="354"/>
      <c r="K668" s="354"/>
      <c r="L668" s="354"/>
      <c r="M668" s="137"/>
      <c r="N668" s="74"/>
    </row>
    <row r="669" spans="1:14" s="62" customFormat="1" ht="11.25" customHeight="1">
      <c r="A669" s="312"/>
      <c r="B669" s="247"/>
      <c r="C669" s="46"/>
      <c r="D669" s="336" t="s">
        <v>8761</v>
      </c>
      <c r="E669" s="336" t="s">
        <v>8762</v>
      </c>
      <c r="F669" s="331" t="s">
        <v>9196</v>
      </c>
      <c r="G669" s="344">
        <v>22</v>
      </c>
      <c r="H669" s="344">
        <v>3800</v>
      </c>
      <c r="I669" s="344">
        <v>2460</v>
      </c>
      <c r="J669" s="333" t="s">
        <v>8512</v>
      </c>
      <c r="K669" s="333" t="s">
        <v>8763</v>
      </c>
      <c r="L669" s="333"/>
      <c r="M669" s="137">
        <v>187.24254545454542</v>
      </c>
      <c r="N669" s="74"/>
    </row>
    <row r="670" spans="1:14" s="62" customFormat="1" ht="11.25" customHeight="1">
      <c r="A670" s="312"/>
      <c r="B670" s="247"/>
      <c r="C670" s="46"/>
      <c r="D670" s="336" t="s">
        <v>8764</v>
      </c>
      <c r="E670" s="336" t="s">
        <v>8762</v>
      </c>
      <c r="F670" s="331" t="s">
        <v>9197</v>
      </c>
      <c r="G670" s="344">
        <v>44</v>
      </c>
      <c r="H670" s="344">
        <v>7600</v>
      </c>
      <c r="I670" s="344">
        <v>4720</v>
      </c>
      <c r="J670" s="333" t="s">
        <v>8512</v>
      </c>
      <c r="K670" s="333" t="s">
        <v>8763</v>
      </c>
      <c r="L670" s="333"/>
      <c r="M670" s="137">
        <v>238.47578181818184</v>
      </c>
      <c r="N670" s="74"/>
    </row>
    <row r="671" spans="1:14" s="62" customFormat="1" ht="11.25" customHeight="1">
      <c r="A671" s="312"/>
      <c r="B671" s="247"/>
      <c r="C671" s="46"/>
      <c r="D671" s="336" t="s">
        <v>8765</v>
      </c>
      <c r="E671" s="336" t="s">
        <v>8762</v>
      </c>
      <c r="F671" s="331" t="s">
        <v>9198</v>
      </c>
      <c r="G671" s="344">
        <v>54</v>
      </c>
      <c r="H671" s="344">
        <v>9500</v>
      </c>
      <c r="I671" s="344">
        <v>5890</v>
      </c>
      <c r="J671" s="333" t="s">
        <v>8512</v>
      </c>
      <c r="K671" s="333" t="s">
        <v>8763</v>
      </c>
      <c r="L671" s="333"/>
      <c r="M671" s="137">
        <v>285.5736</v>
      </c>
      <c r="N671" s="74"/>
    </row>
    <row r="672" spans="1:14" s="62" customFormat="1" ht="11.25" customHeight="1">
      <c r="A672" s="312"/>
      <c r="B672" s="247"/>
      <c r="C672" s="46"/>
      <c r="D672" s="336" t="s">
        <v>8766</v>
      </c>
      <c r="E672" s="336" t="s">
        <v>8762</v>
      </c>
      <c r="F672" s="331" t="s">
        <v>9149</v>
      </c>
      <c r="G672" s="344">
        <v>22</v>
      </c>
      <c r="H672" s="344">
        <v>3800</v>
      </c>
      <c r="I672" s="344">
        <v>2460</v>
      </c>
      <c r="J672" s="333" t="s">
        <v>8817</v>
      </c>
      <c r="K672" s="333" t="s">
        <v>8763</v>
      </c>
      <c r="L672" s="333"/>
      <c r="M672" s="137">
        <v>187.24254545454542</v>
      </c>
      <c r="N672" s="74"/>
    </row>
    <row r="673" spans="1:14" s="62" customFormat="1" ht="11.25" customHeight="1">
      <c r="A673" s="312"/>
      <c r="B673" s="247"/>
      <c r="C673" s="46"/>
      <c r="D673" s="336" t="s">
        <v>8767</v>
      </c>
      <c r="E673" s="336" t="s">
        <v>8762</v>
      </c>
      <c r="F673" s="331" t="s">
        <v>9199</v>
      </c>
      <c r="G673" s="344">
        <v>44</v>
      </c>
      <c r="H673" s="344">
        <v>7600</v>
      </c>
      <c r="I673" s="344">
        <v>4720</v>
      </c>
      <c r="J673" s="333" t="s">
        <v>8817</v>
      </c>
      <c r="K673" s="333" t="s">
        <v>8763</v>
      </c>
      <c r="L673" s="333"/>
      <c r="M673" s="137">
        <v>238.47578181818184</v>
      </c>
      <c r="N673" s="74"/>
    </row>
    <row r="674" spans="1:14" s="62" customFormat="1" ht="11.25" customHeight="1">
      <c r="A674" s="312"/>
      <c r="B674" s="247"/>
      <c r="C674" s="46"/>
      <c r="D674" s="336" t="s">
        <v>8768</v>
      </c>
      <c r="E674" s="336" t="s">
        <v>8762</v>
      </c>
      <c r="F674" s="331" t="s">
        <v>9200</v>
      </c>
      <c r="G674" s="344">
        <v>54</v>
      </c>
      <c r="H674" s="344">
        <v>9500</v>
      </c>
      <c r="I674" s="344">
        <v>5890</v>
      </c>
      <c r="J674" s="333" t="s">
        <v>8817</v>
      </c>
      <c r="K674" s="333" t="s">
        <v>8763</v>
      </c>
      <c r="L674" s="333"/>
      <c r="M674" s="137">
        <v>285.5736</v>
      </c>
      <c r="N674" s="74"/>
    </row>
    <row r="675" spans="1:14" s="62" customFormat="1" ht="11.25" customHeight="1">
      <c r="A675" s="312"/>
      <c r="B675" s="247"/>
      <c r="C675" s="46"/>
      <c r="D675" s="336"/>
      <c r="E675" s="336"/>
      <c r="F675" s="331"/>
      <c r="G675" s="344"/>
      <c r="H675" s="344"/>
      <c r="I675" s="344"/>
      <c r="J675" s="333"/>
      <c r="K675" s="333"/>
      <c r="L675" s="333"/>
      <c r="M675" s="137"/>
      <c r="N675" s="74"/>
    </row>
    <row r="676" spans="1:14" s="62" customFormat="1" ht="11.25" customHeight="1">
      <c r="A676" s="312"/>
      <c r="B676" s="247"/>
      <c r="C676" s="46"/>
      <c r="D676" s="336" t="s">
        <v>8769</v>
      </c>
      <c r="E676" s="336" t="s">
        <v>8770</v>
      </c>
      <c r="F676" s="331" t="s">
        <v>9201</v>
      </c>
      <c r="G676" s="344">
        <v>33</v>
      </c>
      <c r="H676" s="344">
        <v>5700</v>
      </c>
      <c r="I676" s="344">
        <v>3540</v>
      </c>
      <c r="J676" s="333" t="s">
        <v>8512</v>
      </c>
      <c r="K676" s="333" t="s">
        <v>8763</v>
      </c>
      <c r="L676" s="333"/>
      <c r="M676" s="137">
        <v>199.41905454545457</v>
      </c>
      <c r="N676" s="69"/>
    </row>
    <row r="677" spans="1:14" s="62" customFormat="1" ht="11.25" customHeight="1">
      <c r="A677" s="312"/>
      <c r="B677" s="247"/>
      <c r="C677" s="46"/>
      <c r="D677" s="336" t="s">
        <v>8771</v>
      </c>
      <c r="E677" s="336" t="s">
        <v>8770</v>
      </c>
      <c r="F677" s="331" t="s">
        <v>9197</v>
      </c>
      <c r="G677" s="344">
        <v>66</v>
      </c>
      <c r="H677" s="344">
        <v>11400</v>
      </c>
      <c r="I677" s="344">
        <v>7070</v>
      </c>
      <c r="J677" s="333" t="s">
        <v>8512</v>
      </c>
      <c r="K677" s="333" t="s">
        <v>8763</v>
      </c>
      <c r="L677" s="333"/>
      <c r="M677" s="137">
        <v>261.90981818181814</v>
      </c>
      <c r="N677" s="75"/>
    </row>
    <row r="678" spans="1:14" s="62" customFormat="1" ht="11.25" customHeight="1">
      <c r="A678" s="312"/>
      <c r="B678" s="247"/>
      <c r="C678" s="46"/>
      <c r="D678" s="336" t="s">
        <v>8772</v>
      </c>
      <c r="E678" s="336" t="s">
        <v>8770</v>
      </c>
      <c r="F678" s="331" t="s">
        <v>9198</v>
      </c>
      <c r="G678" s="344">
        <v>76</v>
      </c>
      <c r="H678" s="344">
        <v>13300</v>
      </c>
      <c r="I678" s="344">
        <v>8250</v>
      </c>
      <c r="J678" s="333" t="s">
        <v>8512</v>
      </c>
      <c r="K678" s="333" t="s">
        <v>8763</v>
      </c>
      <c r="L678" s="333"/>
      <c r="M678" s="137">
        <v>332.21192727272722</v>
      </c>
      <c r="N678" s="75"/>
    </row>
    <row r="679" spans="1:14" s="62" customFormat="1" ht="11.25" customHeight="1">
      <c r="A679" s="312"/>
      <c r="B679" s="247"/>
      <c r="C679" s="46"/>
      <c r="D679" s="336" t="s">
        <v>8773</v>
      </c>
      <c r="E679" s="336" t="s">
        <v>8770</v>
      </c>
      <c r="F679" s="331" t="s">
        <v>9149</v>
      </c>
      <c r="G679" s="344">
        <v>33</v>
      </c>
      <c r="H679" s="344">
        <v>5700</v>
      </c>
      <c r="I679" s="344">
        <v>3540</v>
      </c>
      <c r="J679" s="333" t="s">
        <v>8817</v>
      </c>
      <c r="K679" s="333" t="s">
        <v>8763</v>
      </c>
      <c r="L679" s="333"/>
      <c r="M679" s="137">
        <v>199.41905454545457</v>
      </c>
      <c r="N679" s="69"/>
    </row>
    <row r="680" spans="1:14" ht="11.25" customHeight="1">
      <c r="A680" s="312"/>
      <c r="B680" s="247"/>
      <c r="D680" s="336" t="s">
        <v>8774</v>
      </c>
      <c r="E680" s="336" t="s">
        <v>8770</v>
      </c>
      <c r="F680" s="331" t="s">
        <v>9199</v>
      </c>
      <c r="G680" s="344">
        <v>66</v>
      </c>
      <c r="H680" s="344">
        <v>11400</v>
      </c>
      <c r="I680" s="344">
        <v>7070</v>
      </c>
      <c r="J680" s="333" t="s">
        <v>8817</v>
      </c>
      <c r="K680" s="333" t="s">
        <v>8763</v>
      </c>
      <c r="L680" s="333"/>
      <c r="M680" s="137">
        <v>261.90981818181814</v>
      </c>
      <c r="N680" s="53"/>
    </row>
    <row r="681" spans="1:14" ht="11.25" customHeight="1" thickBot="1">
      <c r="A681" s="312"/>
      <c r="B681" s="247"/>
      <c r="D681" s="336" t="s">
        <v>8775</v>
      </c>
      <c r="E681" s="336" t="s">
        <v>8770</v>
      </c>
      <c r="F681" s="331" t="s">
        <v>9200</v>
      </c>
      <c r="G681" s="344">
        <v>76</v>
      </c>
      <c r="H681" s="344">
        <v>13300</v>
      </c>
      <c r="I681" s="344">
        <v>8250</v>
      </c>
      <c r="J681" s="333" t="s">
        <v>8817</v>
      </c>
      <c r="K681" s="333" t="s">
        <v>8763</v>
      </c>
      <c r="L681" s="333"/>
      <c r="M681" s="137">
        <v>332.21192727272722</v>
      </c>
      <c r="N681" s="69"/>
    </row>
    <row r="682" spans="1:14" s="62" customFormat="1" ht="11.25" customHeight="1">
      <c r="A682" s="312"/>
      <c r="B682" s="247"/>
      <c r="C682" s="46"/>
      <c r="D682" s="336"/>
      <c r="E682" s="336"/>
      <c r="F682" s="331"/>
      <c r="G682" s="337"/>
      <c r="H682" s="333"/>
      <c r="I682" s="333"/>
      <c r="J682" s="333"/>
      <c r="K682" s="333"/>
      <c r="L682" s="333"/>
      <c r="M682" s="136"/>
      <c r="N682" s="50"/>
    </row>
    <row r="683" spans="1:14" ht="11.25" customHeight="1">
      <c r="A683" s="312"/>
      <c r="B683" s="247"/>
      <c r="D683" s="336" t="s">
        <v>8845</v>
      </c>
      <c r="E683" s="330" t="s">
        <v>8824</v>
      </c>
      <c r="F683" s="331" t="s">
        <v>8592</v>
      </c>
      <c r="G683" s="332"/>
      <c r="H683" s="333"/>
      <c r="I683" s="333"/>
      <c r="J683" s="333"/>
      <c r="K683" s="333"/>
      <c r="L683" s="333"/>
      <c r="M683" s="137">
        <v>45.489600000000003</v>
      </c>
      <c r="N683" s="69"/>
    </row>
    <row r="684" spans="1:14" ht="11.25" customHeight="1">
      <c r="A684" s="312"/>
      <c r="B684" s="247"/>
      <c r="D684" s="336" t="s">
        <v>8823</v>
      </c>
      <c r="E684" s="330" t="s">
        <v>8824</v>
      </c>
      <c r="F684" s="331" t="s">
        <v>8825</v>
      </c>
      <c r="G684" s="332"/>
      <c r="H684" s="333"/>
      <c r="I684" s="333"/>
      <c r="J684" s="333"/>
      <c r="K684" s="333"/>
      <c r="L684" s="333"/>
      <c r="M684" s="137">
        <v>45.489600000000003</v>
      </c>
      <c r="N684" s="69"/>
    </row>
    <row r="685" spans="1:14" ht="11.25" customHeight="1">
      <c r="A685" s="312"/>
      <c r="B685" s="247"/>
      <c r="D685" s="336" t="s">
        <v>8479</v>
      </c>
      <c r="E685" s="336" t="s">
        <v>8824</v>
      </c>
      <c r="F685" s="331" t="s">
        <v>8710</v>
      </c>
      <c r="G685" s="332"/>
      <c r="H685" s="355"/>
      <c r="I685" s="355"/>
      <c r="J685" s="355"/>
      <c r="K685" s="355"/>
      <c r="L685" s="333"/>
      <c r="M685" s="137">
        <v>86.154545454545456</v>
      </c>
      <c r="N685" s="69"/>
    </row>
    <row r="686" spans="1:14" ht="11.25" customHeight="1" thickBot="1">
      <c r="A686" s="313"/>
      <c r="B686" s="241"/>
      <c r="D686" s="408"/>
      <c r="E686" s="408"/>
      <c r="F686" s="409"/>
      <c r="G686" s="399"/>
      <c r="H686" s="381"/>
      <c r="I686" s="381"/>
      <c r="J686" s="381"/>
      <c r="K686" s="381"/>
      <c r="L686" s="381"/>
      <c r="M686" s="482"/>
      <c r="N686" s="69"/>
    </row>
    <row r="687" spans="1:14" ht="11.25" customHeight="1">
      <c r="A687" s="312"/>
      <c r="B687" s="247"/>
      <c r="D687" s="336"/>
      <c r="E687" s="336"/>
      <c r="F687" s="331"/>
      <c r="G687" s="337"/>
      <c r="H687" s="333"/>
      <c r="I687" s="333"/>
      <c r="J687" s="333"/>
      <c r="K687" s="333"/>
      <c r="L687" s="333"/>
      <c r="M687" s="137"/>
      <c r="N687" s="69"/>
    </row>
    <row r="688" spans="1:14" ht="11.25" customHeight="1">
      <c r="A688" s="312"/>
      <c r="B688" s="247"/>
      <c r="D688" s="336" t="s">
        <v>10794</v>
      </c>
      <c r="E688" s="336" t="s">
        <v>10795</v>
      </c>
      <c r="F688" s="331" t="s">
        <v>10762</v>
      </c>
      <c r="G688" s="337">
        <v>9.5</v>
      </c>
      <c r="H688" s="333">
        <v>1715</v>
      </c>
      <c r="I688" s="333">
        <v>945</v>
      </c>
      <c r="J688" s="333" t="s">
        <v>8817</v>
      </c>
      <c r="K688" s="333" t="s">
        <v>8896</v>
      </c>
      <c r="L688" s="333"/>
      <c r="M688" s="137">
        <v>155.76741818181819</v>
      </c>
      <c r="N688" s="69"/>
    </row>
    <row r="689" spans="1:14" ht="11.25" customHeight="1">
      <c r="A689" s="312"/>
      <c r="B689" s="247"/>
      <c r="D689" s="336" t="s">
        <v>10796</v>
      </c>
      <c r="E689" s="336" t="s">
        <v>10795</v>
      </c>
      <c r="F689" s="331" t="s">
        <v>10762</v>
      </c>
      <c r="G689" s="337">
        <v>13</v>
      </c>
      <c r="H689" s="333">
        <v>2390</v>
      </c>
      <c r="I689" s="333">
        <v>1315</v>
      </c>
      <c r="J689" s="333" t="s">
        <v>8817</v>
      </c>
      <c r="K689" s="333" t="s">
        <v>8896</v>
      </c>
      <c r="L689" s="333"/>
      <c r="M689" s="137">
        <v>155.76741818181819</v>
      </c>
      <c r="N689" s="69"/>
    </row>
    <row r="690" spans="1:14" ht="11.25" customHeight="1">
      <c r="A690" s="312"/>
      <c r="B690" s="247"/>
      <c r="D690" s="336" t="s">
        <v>10797</v>
      </c>
      <c r="E690" s="336" t="s">
        <v>10795</v>
      </c>
      <c r="F690" s="331" t="s">
        <v>10762</v>
      </c>
      <c r="G690" s="337">
        <v>23</v>
      </c>
      <c r="H690" s="333">
        <v>4050</v>
      </c>
      <c r="I690" s="333">
        <v>2230</v>
      </c>
      <c r="J690" s="333" t="s">
        <v>8817</v>
      </c>
      <c r="K690" s="333" t="s">
        <v>8896</v>
      </c>
      <c r="L690" s="333"/>
      <c r="M690" s="137">
        <v>157.14589090909092</v>
      </c>
      <c r="N690" s="69"/>
    </row>
    <row r="691" spans="1:14" ht="11.25" customHeight="1">
      <c r="A691" s="312"/>
      <c r="B691" s="247"/>
      <c r="D691" s="336" t="s">
        <v>10798</v>
      </c>
      <c r="E691" s="336" t="s">
        <v>10795</v>
      </c>
      <c r="F691" s="331" t="s">
        <v>10799</v>
      </c>
      <c r="G691" s="337">
        <v>30</v>
      </c>
      <c r="H691" s="333">
        <v>5370</v>
      </c>
      <c r="I691" s="333">
        <v>2950</v>
      </c>
      <c r="J691" s="333" t="s">
        <v>8817</v>
      </c>
      <c r="K691" s="333" t="s">
        <v>8896</v>
      </c>
      <c r="L691" s="333"/>
      <c r="M691" s="137">
        <v>170.93061818181818</v>
      </c>
      <c r="N691" s="69"/>
    </row>
    <row r="692" spans="1:14" ht="11.25" customHeight="1">
      <c r="A692" s="312"/>
      <c r="B692" s="247"/>
      <c r="D692" s="336" t="s">
        <v>10800</v>
      </c>
      <c r="E692" s="336" t="s">
        <v>10795</v>
      </c>
      <c r="F692" s="331" t="s">
        <v>10763</v>
      </c>
      <c r="G692" s="337">
        <v>9.5</v>
      </c>
      <c r="H692" s="333">
        <v>1630</v>
      </c>
      <c r="I692" s="333">
        <v>900</v>
      </c>
      <c r="J692" s="333" t="s">
        <v>8512</v>
      </c>
      <c r="K692" s="333" t="s">
        <v>8896</v>
      </c>
      <c r="L692" s="333"/>
      <c r="M692" s="137">
        <v>155.76741818181819</v>
      </c>
      <c r="N692" s="69"/>
    </row>
    <row r="693" spans="1:14" ht="11.25" customHeight="1">
      <c r="A693" s="312"/>
      <c r="B693" s="247"/>
      <c r="D693" s="336" t="s">
        <v>10801</v>
      </c>
      <c r="E693" s="336" t="s">
        <v>10795</v>
      </c>
      <c r="F693" s="331" t="s">
        <v>10763</v>
      </c>
      <c r="G693" s="337">
        <v>13</v>
      </c>
      <c r="H693" s="333">
        <v>2270</v>
      </c>
      <c r="I693" s="333">
        <v>1250</v>
      </c>
      <c r="J693" s="333" t="s">
        <v>8512</v>
      </c>
      <c r="K693" s="333" t="s">
        <v>8896</v>
      </c>
      <c r="L693" s="333"/>
      <c r="M693" s="137">
        <v>155.76741818181819</v>
      </c>
      <c r="N693" s="69"/>
    </row>
    <row r="694" spans="1:14" ht="11.25" customHeight="1">
      <c r="A694" s="312"/>
      <c r="B694" s="247"/>
      <c r="D694" s="336" t="s">
        <v>10802</v>
      </c>
      <c r="E694" s="336" t="s">
        <v>10795</v>
      </c>
      <c r="F694" s="331" t="s">
        <v>10763</v>
      </c>
      <c r="G694" s="337">
        <v>23</v>
      </c>
      <c r="H694" s="333">
        <v>3850</v>
      </c>
      <c r="I694" s="333">
        <v>2120</v>
      </c>
      <c r="J694" s="333" t="s">
        <v>8512</v>
      </c>
      <c r="K694" s="333" t="s">
        <v>8896</v>
      </c>
      <c r="L694" s="333"/>
      <c r="M694" s="137">
        <v>157.14589090909092</v>
      </c>
      <c r="N694" s="69"/>
    </row>
    <row r="695" spans="1:14" ht="11.25" customHeight="1">
      <c r="A695" s="312"/>
      <c r="B695" s="247"/>
      <c r="D695" s="336" t="s">
        <v>10803</v>
      </c>
      <c r="E695" s="336" t="s">
        <v>10795</v>
      </c>
      <c r="F695" s="331" t="s">
        <v>10804</v>
      </c>
      <c r="G695" s="337">
        <v>30</v>
      </c>
      <c r="H695" s="333">
        <v>5100</v>
      </c>
      <c r="I695" s="333">
        <v>2800</v>
      </c>
      <c r="J695" s="333" t="s">
        <v>8512</v>
      </c>
      <c r="K695" s="333" t="s">
        <v>8896</v>
      </c>
      <c r="L695" s="333"/>
      <c r="M695" s="137">
        <v>170.93061818181818</v>
      </c>
      <c r="N695" s="69"/>
    </row>
    <row r="696" spans="1:14" ht="11.25" customHeight="1">
      <c r="A696" s="312"/>
      <c r="B696" s="247"/>
      <c r="D696" s="336"/>
      <c r="E696" s="336"/>
      <c r="F696" s="449"/>
      <c r="G696" s="337"/>
      <c r="H696" s="333"/>
      <c r="I696" s="459"/>
      <c r="J696" s="333"/>
      <c r="K696" s="333"/>
      <c r="L696" s="333"/>
      <c r="M696" s="137"/>
      <c r="N696" s="69"/>
    </row>
    <row r="697" spans="1:14" ht="11.25" customHeight="1">
      <c r="A697" s="312"/>
      <c r="B697" s="247"/>
      <c r="D697" s="336" t="s">
        <v>10805</v>
      </c>
      <c r="E697" s="336" t="s">
        <v>10806</v>
      </c>
      <c r="F697" s="331" t="s">
        <v>10762</v>
      </c>
      <c r="G697" s="337">
        <v>9.5</v>
      </c>
      <c r="H697" s="333">
        <v>1715</v>
      </c>
      <c r="I697" s="333">
        <v>1460</v>
      </c>
      <c r="J697" s="333" t="s">
        <v>8817</v>
      </c>
      <c r="K697" s="333" t="s">
        <v>8818</v>
      </c>
      <c r="L697" s="333"/>
      <c r="M697" s="137">
        <v>120.84610909090908</v>
      </c>
      <c r="N697" s="69"/>
    </row>
    <row r="698" spans="1:14" ht="11.25" customHeight="1">
      <c r="A698" s="312"/>
      <c r="B698" s="247"/>
      <c r="D698" s="336" t="s">
        <v>10807</v>
      </c>
      <c r="E698" s="336" t="s">
        <v>10806</v>
      </c>
      <c r="F698" s="331" t="s">
        <v>10762</v>
      </c>
      <c r="G698" s="337">
        <v>13</v>
      </c>
      <c r="H698" s="333">
        <v>2390</v>
      </c>
      <c r="I698" s="333">
        <v>2030</v>
      </c>
      <c r="J698" s="333" t="s">
        <v>8817</v>
      </c>
      <c r="K698" s="333" t="s">
        <v>8818</v>
      </c>
      <c r="L698" s="333"/>
      <c r="M698" s="137">
        <v>120.84610909090908</v>
      </c>
      <c r="N698" s="69"/>
    </row>
    <row r="699" spans="1:14" ht="11.25" customHeight="1">
      <c r="A699" s="312"/>
      <c r="B699" s="247"/>
      <c r="D699" s="336" t="s">
        <v>10808</v>
      </c>
      <c r="E699" s="336" t="s">
        <v>10806</v>
      </c>
      <c r="F699" s="331" t="s">
        <v>10762</v>
      </c>
      <c r="G699" s="337">
        <v>23</v>
      </c>
      <c r="H699" s="333">
        <v>4050</v>
      </c>
      <c r="I699" s="333">
        <v>3440</v>
      </c>
      <c r="J699" s="333" t="s">
        <v>8817</v>
      </c>
      <c r="K699" s="333" t="s">
        <v>8818</v>
      </c>
      <c r="L699" s="333"/>
      <c r="M699" s="137">
        <v>122.68407272727275</v>
      </c>
      <c r="N699" s="69"/>
    </row>
    <row r="700" spans="1:14" ht="11.25" customHeight="1">
      <c r="A700" s="312"/>
      <c r="B700" s="247"/>
      <c r="D700" s="336" t="s">
        <v>10809</v>
      </c>
      <c r="E700" s="336" t="s">
        <v>10806</v>
      </c>
      <c r="F700" s="331" t="s">
        <v>10799</v>
      </c>
      <c r="G700" s="337">
        <v>30</v>
      </c>
      <c r="H700" s="333">
        <v>5370</v>
      </c>
      <c r="I700" s="333">
        <v>4565</v>
      </c>
      <c r="J700" s="333" t="s">
        <v>8817</v>
      </c>
      <c r="K700" s="333" t="s">
        <v>8818</v>
      </c>
      <c r="L700" s="333"/>
      <c r="M700" s="137">
        <v>136.46880000000002</v>
      </c>
      <c r="N700" s="69"/>
    </row>
    <row r="701" spans="1:14" ht="11.25" customHeight="1">
      <c r="A701" s="312"/>
      <c r="B701" s="247"/>
      <c r="D701" s="336" t="s">
        <v>10810</v>
      </c>
      <c r="E701" s="336" t="s">
        <v>10806</v>
      </c>
      <c r="F701" s="331" t="s">
        <v>10763</v>
      </c>
      <c r="G701" s="337">
        <v>9.5</v>
      </c>
      <c r="H701" s="333">
        <v>1630</v>
      </c>
      <c r="I701" s="333">
        <v>1385</v>
      </c>
      <c r="J701" s="333" t="s">
        <v>8512</v>
      </c>
      <c r="K701" s="333" t="s">
        <v>8818</v>
      </c>
      <c r="L701" s="333"/>
      <c r="M701" s="137">
        <v>120.84610909090908</v>
      </c>
      <c r="N701" s="69"/>
    </row>
    <row r="702" spans="1:14" ht="11.25" customHeight="1">
      <c r="A702" s="312"/>
      <c r="B702" s="247"/>
      <c r="D702" s="336" t="s">
        <v>10811</v>
      </c>
      <c r="E702" s="336" t="s">
        <v>10806</v>
      </c>
      <c r="F702" s="331" t="s">
        <v>10763</v>
      </c>
      <c r="G702" s="337">
        <v>13</v>
      </c>
      <c r="H702" s="333">
        <v>2270</v>
      </c>
      <c r="I702" s="333">
        <v>1930</v>
      </c>
      <c r="J702" s="333" t="s">
        <v>8512</v>
      </c>
      <c r="K702" s="333" t="s">
        <v>8818</v>
      </c>
      <c r="L702" s="333"/>
      <c r="M702" s="137">
        <v>120.84610909090908</v>
      </c>
      <c r="N702" s="69"/>
    </row>
    <row r="703" spans="1:14" ht="11.25" customHeight="1">
      <c r="A703" s="312"/>
      <c r="B703" s="247"/>
      <c r="D703" s="336" t="s">
        <v>10812</v>
      </c>
      <c r="E703" s="336" t="s">
        <v>10806</v>
      </c>
      <c r="F703" s="331" t="s">
        <v>10763</v>
      </c>
      <c r="G703" s="337">
        <v>23</v>
      </c>
      <c r="H703" s="333">
        <v>3850</v>
      </c>
      <c r="I703" s="333">
        <v>3280</v>
      </c>
      <c r="J703" s="333" t="s">
        <v>8512</v>
      </c>
      <c r="K703" s="333" t="s">
        <v>8818</v>
      </c>
      <c r="L703" s="333"/>
      <c r="M703" s="137">
        <v>122.68407272727275</v>
      </c>
      <c r="N703" s="69"/>
    </row>
    <row r="704" spans="1:14" ht="11.25" customHeight="1">
      <c r="A704" s="312"/>
      <c r="B704" s="247"/>
      <c r="D704" s="336" t="s">
        <v>10813</v>
      </c>
      <c r="E704" s="336" t="s">
        <v>10806</v>
      </c>
      <c r="F704" s="331" t="s">
        <v>10804</v>
      </c>
      <c r="G704" s="337">
        <v>30</v>
      </c>
      <c r="H704" s="333">
        <v>5100</v>
      </c>
      <c r="I704" s="333">
        <v>4340</v>
      </c>
      <c r="J704" s="333" t="s">
        <v>8512</v>
      </c>
      <c r="K704" s="333" t="s">
        <v>8818</v>
      </c>
      <c r="L704" s="333"/>
      <c r="M704" s="137">
        <v>136.46880000000002</v>
      </c>
      <c r="N704" s="69"/>
    </row>
    <row r="705" spans="1:14" ht="11.25" customHeight="1">
      <c r="A705" s="312"/>
      <c r="B705" s="247"/>
      <c r="D705" s="336"/>
      <c r="E705" s="336"/>
      <c r="F705" s="331"/>
      <c r="G705" s="337"/>
      <c r="H705" s="333"/>
      <c r="I705" s="333"/>
      <c r="J705" s="333"/>
      <c r="K705" s="333"/>
      <c r="L705" s="333"/>
      <c r="M705" s="137"/>
      <c r="N705" s="69"/>
    </row>
    <row r="706" spans="1:14" ht="11.25" customHeight="1">
      <c r="A706" s="312"/>
      <c r="B706" s="301"/>
      <c r="D706" s="336" t="s">
        <v>8823</v>
      </c>
      <c r="E706" s="331" t="s">
        <v>8824</v>
      </c>
      <c r="F706" s="331" t="s">
        <v>8794</v>
      </c>
      <c r="G706" s="337"/>
      <c r="H706" s="367"/>
      <c r="I706" s="460"/>
      <c r="J706" s="333"/>
      <c r="K706" s="333"/>
      <c r="L706" s="333"/>
      <c r="M706" s="137">
        <v>37.67825454545455</v>
      </c>
      <c r="N706" s="69"/>
    </row>
    <row r="707" spans="1:14" ht="11.25" customHeight="1">
      <c r="A707" s="312"/>
      <c r="B707" s="247"/>
      <c r="D707" s="336" t="s">
        <v>8776</v>
      </c>
      <c r="E707" s="330" t="s">
        <v>8824</v>
      </c>
      <c r="F707" s="331" t="s">
        <v>8777</v>
      </c>
      <c r="G707" s="337"/>
      <c r="H707" s="333"/>
      <c r="I707" s="333"/>
      <c r="J707" s="333"/>
      <c r="K707" s="333"/>
      <c r="L707" s="333"/>
      <c r="M707" s="137">
        <v>18.379636363636362</v>
      </c>
      <c r="N707" s="69"/>
    </row>
    <row r="708" spans="1:14" ht="11.25" customHeight="1" thickBot="1">
      <c r="A708" s="313"/>
      <c r="B708" s="241"/>
      <c r="D708" s="408"/>
      <c r="E708" s="408"/>
      <c r="F708" s="409"/>
      <c r="G708" s="399"/>
      <c r="H708" s="381"/>
      <c r="I708" s="381"/>
      <c r="J708" s="381"/>
      <c r="K708" s="381"/>
      <c r="L708" s="381"/>
      <c r="M708" s="482"/>
      <c r="N708" s="69"/>
    </row>
    <row r="709" spans="1:14" ht="11.25" customHeight="1">
      <c r="A709" s="311"/>
      <c r="B709" s="230"/>
      <c r="D709" s="352"/>
      <c r="E709" s="352"/>
      <c r="F709" s="404"/>
      <c r="G709" s="353"/>
      <c r="H709" s="354"/>
      <c r="I709" s="354"/>
      <c r="J709" s="354"/>
      <c r="K709" s="354"/>
      <c r="L709" s="354"/>
      <c r="M709" s="137"/>
      <c r="N709" s="69"/>
    </row>
    <row r="710" spans="1:14" ht="11.25" customHeight="1">
      <c r="A710" s="312"/>
      <c r="B710" s="247"/>
      <c r="D710" s="336" t="s">
        <v>9027</v>
      </c>
      <c r="E710" s="336" t="s">
        <v>9099</v>
      </c>
      <c r="F710" s="331" t="s">
        <v>9122</v>
      </c>
      <c r="G710" s="344">
        <v>7.5</v>
      </c>
      <c r="H710" s="344">
        <v>1350</v>
      </c>
      <c r="I710" s="344">
        <f>H710*0.7</f>
        <v>944.99999999999989</v>
      </c>
      <c r="J710" s="333" t="s">
        <v>8817</v>
      </c>
      <c r="K710" s="333" t="s">
        <v>9225</v>
      </c>
      <c r="L710" s="333"/>
      <c r="M710" s="137">
        <v>116.94043636363638</v>
      </c>
      <c r="N710" s="69"/>
    </row>
    <row r="711" spans="1:14" ht="10.5" customHeight="1">
      <c r="A711" s="312"/>
      <c r="B711" s="247"/>
      <c r="D711" s="336" t="s">
        <v>9028</v>
      </c>
      <c r="E711" s="336" t="s">
        <v>9099</v>
      </c>
      <c r="F711" s="331" t="s">
        <v>9122</v>
      </c>
      <c r="G711" s="344">
        <v>10.7</v>
      </c>
      <c r="H711" s="344">
        <v>1850</v>
      </c>
      <c r="I711" s="344">
        <f>H711*0.7</f>
        <v>1295</v>
      </c>
      <c r="J711" s="333" t="s">
        <v>8817</v>
      </c>
      <c r="K711" s="333" t="s">
        <v>9225</v>
      </c>
      <c r="L711" s="333"/>
      <c r="M711" s="137">
        <v>116.94043636363638</v>
      </c>
      <c r="N711" s="69"/>
    </row>
    <row r="712" spans="1:14" ht="10.5" customHeight="1">
      <c r="A712" s="312"/>
      <c r="B712" s="247"/>
      <c r="D712" s="336" t="s">
        <v>9029</v>
      </c>
      <c r="E712" s="336" t="s">
        <v>9099</v>
      </c>
      <c r="F712" s="331" t="s">
        <v>9122</v>
      </c>
      <c r="G712" s="344">
        <v>15.5</v>
      </c>
      <c r="H712" s="344">
        <v>2555</v>
      </c>
      <c r="I712" s="344">
        <v>1790</v>
      </c>
      <c r="J712" s="333" t="s">
        <v>8817</v>
      </c>
      <c r="K712" s="333" t="s">
        <v>9225</v>
      </c>
      <c r="L712" s="333"/>
      <c r="M712" s="137">
        <v>116.94043636363638</v>
      </c>
      <c r="N712" s="69"/>
    </row>
    <row r="713" spans="1:14" ht="10.5" customHeight="1">
      <c r="A713" s="312"/>
      <c r="B713" s="247"/>
      <c r="D713" s="336"/>
      <c r="E713" s="336"/>
      <c r="F713" s="331"/>
      <c r="G713" s="344"/>
      <c r="H713" s="344"/>
      <c r="I713" s="344"/>
      <c r="J713" s="333"/>
      <c r="K713" s="333"/>
      <c r="L713" s="333"/>
      <c r="M713" s="137"/>
      <c r="N713" s="69"/>
    </row>
    <row r="714" spans="1:14" ht="10.5" customHeight="1">
      <c r="A714" s="312"/>
      <c r="B714" s="247"/>
      <c r="D714" s="336" t="s">
        <v>9030</v>
      </c>
      <c r="E714" s="336" t="s">
        <v>9099</v>
      </c>
      <c r="F714" s="331" t="s">
        <v>9157</v>
      </c>
      <c r="G714" s="344">
        <v>7.5</v>
      </c>
      <c r="H714" s="344">
        <v>1283</v>
      </c>
      <c r="I714" s="344">
        <v>900</v>
      </c>
      <c r="J714" s="333" t="s">
        <v>8512</v>
      </c>
      <c r="K714" s="333" t="s">
        <v>9225</v>
      </c>
      <c r="L714" s="333"/>
      <c r="M714" s="137">
        <v>116.94043636363638</v>
      </c>
      <c r="N714" s="69"/>
    </row>
    <row r="715" spans="1:14" ht="10.5" customHeight="1">
      <c r="A715" s="312"/>
      <c r="B715" s="247"/>
      <c r="D715" s="336" t="s">
        <v>9031</v>
      </c>
      <c r="E715" s="336" t="s">
        <v>9099</v>
      </c>
      <c r="F715" s="331" t="s">
        <v>9157</v>
      </c>
      <c r="G715" s="344">
        <v>10.7</v>
      </c>
      <c r="H715" s="344">
        <v>1757</v>
      </c>
      <c r="I715" s="344">
        <f>H715*0.7</f>
        <v>1229.8999999999999</v>
      </c>
      <c r="J715" s="333" t="s">
        <v>8512</v>
      </c>
      <c r="K715" s="333" t="s">
        <v>9225</v>
      </c>
      <c r="L715" s="333"/>
      <c r="M715" s="137">
        <v>116.94043636363638</v>
      </c>
      <c r="N715" s="69"/>
    </row>
    <row r="716" spans="1:14" ht="10.5" customHeight="1">
      <c r="A716" s="312"/>
      <c r="B716" s="247"/>
      <c r="D716" s="336" t="s">
        <v>9032</v>
      </c>
      <c r="E716" s="336" t="s">
        <v>9099</v>
      </c>
      <c r="F716" s="331" t="s">
        <v>9157</v>
      </c>
      <c r="G716" s="344">
        <v>15.5</v>
      </c>
      <c r="H716" s="344">
        <v>2430</v>
      </c>
      <c r="I716" s="344">
        <v>1700</v>
      </c>
      <c r="J716" s="333" t="s">
        <v>8512</v>
      </c>
      <c r="K716" s="333" t="s">
        <v>9225</v>
      </c>
      <c r="L716" s="333"/>
      <c r="M716" s="137">
        <v>116.94043636363638</v>
      </c>
      <c r="N716" s="69"/>
    </row>
    <row r="717" spans="1:14" ht="10.5" customHeight="1">
      <c r="A717" s="312"/>
      <c r="B717" s="247"/>
      <c r="D717" s="336"/>
      <c r="E717" s="336"/>
      <c r="F717" s="331"/>
      <c r="G717" s="337"/>
      <c r="H717" s="333"/>
      <c r="I717" s="333"/>
      <c r="J717" s="333"/>
      <c r="K717" s="333"/>
      <c r="L717" s="333"/>
      <c r="M717" s="137"/>
      <c r="N717" s="69"/>
    </row>
    <row r="718" spans="1:14" ht="10.5" customHeight="1">
      <c r="A718" s="312"/>
      <c r="B718" s="247"/>
      <c r="D718" s="336" t="s">
        <v>8479</v>
      </c>
      <c r="E718" s="330" t="s">
        <v>8824</v>
      </c>
      <c r="F718" s="331" t="s">
        <v>9159</v>
      </c>
      <c r="G718" s="337"/>
      <c r="H718" s="333"/>
      <c r="I718" s="333"/>
      <c r="J718" s="333"/>
      <c r="K718" s="333"/>
      <c r="L718" s="333"/>
      <c r="M718" s="137">
        <v>91.438690909090923</v>
      </c>
      <c r="N718" s="69"/>
    </row>
    <row r="719" spans="1:14" ht="10.5" customHeight="1">
      <c r="A719" s="312"/>
      <c r="B719" s="247"/>
      <c r="D719" s="336" t="s">
        <v>8481</v>
      </c>
      <c r="E719" s="330" t="s">
        <v>8824</v>
      </c>
      <c r="F719" s="331" t="s">
        <v>9160</v>
      </c>
      <c r="G719" s="337"/>
      <c r="H719" s="333"/>
      <c r="I719" s="333"/>
      <c r="J719" s="333"/>
      <c r="K719" s="333"/>
      <c r="L719" s="333"/>
      <c r="M719" s="137">
        <v>95.803854545454556</v>
      </c>
      <c r="N719" s="69"/>
    </row>
    <row r="720" spans="1:14" ht="10.5" customHeight="1" thickBot="1">
      <c r="A720" s="313"/>
      <c r="B720" s="241"/>
      <c r="D720" s="408"/>
      <c r="E720" s="408"/>
      <c r="F720" s="409"/>
      <c r="G720" s="399"/>
      <c r="H720" s="381"/>
      <c r="I720" s="381"/>
      <c r="J720" s="381"/>
      <c r="K720" s="381"/>
      <c r="L720" s="381"/>
      <c r="M720" s="482"/>
      <c r="N720" s="69"/>
    </row>
    <row r="721" spans="1:14" ht="11.25" customHeight="1">
      <c r="A721" s="311"/>
      <c r="B721" s="230"/>
      <c r="D721" s="352"/>
      <c r="E721" s="352"/>
      <c r="F721" s="404"/>
      <c r="G721" s="353"/>
      <c r="H721" s="354"/>
      <c r="I721" s="354"/>
      <c r="J721" s="354"/>
      <c r="K721" s="354"/>
      <c r="L721" s="354"/>
      <c r="M721" s="137"/>
      <c r="N721" s="53"/>
    </row>
    <row r="722" spans="1:14" ht="11.25" customHeight="1" thickBot="1">
      <c r="A722" s="312"/>
      <c r="B722" s="247"/>
      <c r="D722" s="336" t="s">
        <v>9033</v>
      </c>
      <c r="E722" s="336" t="s">
        <v>9100</v>
      </c>
      <c r="F722" s="331" t="s">
        <v>9202</v>
      </c>
      <c r="G722" s="337">
        <v>8.5</v>
      </c>
      <c r="H722" s="333">
        <v>1340</v>
      </c>
      <c r="I722" s="333">
        <v>1140</v>
      </c>
      <c r="J722" s="333" t="s">
        <v>8512</v>
      </c>
      <c r="K722" s="333" t="s">
        <v>9225</v>
      </c>
      <c r="L722" s="333"/>
      <c r="M722" s="137">
        <v>90.060218181818186</v>
      </c>
      <c r="N722" s="69"/>
    </row>
    <row r="723" spans="1:14" s="62" customFormat="1" ht="11.25" customHeight="1">
      <c r="A723" s="312"/>
      <c r="B723" s="247"/>
      <c r="C723" s="46"/>
      <c r="D723" s="336" t="s">
        <v>9034</v>
      </c>
      <c r="E723" s="336" t="s">
        <v>9100</v>
      </c>
      <c r="F723" s="331" t="s">
        <v>9202</v>
      </c>
      <c r="G723" s="337">
        <v>15</v>
      </c>
      <c r="H723" s="333">
        <v>2170</v>
      </c>
      <c r="I723" s="333">
        <v>1845</v>
      </c>
      <c r="J723" s="333" t="s">
        <v>8512</v>
      </c>
      <c r="K723" s="333" t="s">
        <v>9225</v>
      </c>
      <c r="L723" s="333"/>
      <c r="M723" s="136">
        <v>90.060218181818186</v>
      </c>
      <c r="N723" s="50"/>
    </row>
    <row r="724" spans="1:14" ht="11.25" customHeight="1">
      <c r="A724" s="312"/>
      <c r="B724" s="247"/>
      <c r="D724" s="336"/>
      <c r="E724" s="336"/>
      <c r="F724" s="331"/>
      <c r="G724" s="337"/>
      <c r="H724" s="333"/>
      <c r="I724" s="333"/>
      <c r="J724" s="333"/>
      <c r="K724" s="333"/>
      <c r="L724" s="333"/>
      <c r="M724" s="137"/>
      <c r="N724" s="69"/>
    </row>
    <row r="725" spans="1:14" ht="11.25" customHeight="1">
      <c r="A725" s="312"/>
      <c r="B725" s="247"/>
      <c r="D725" s="336" t="s">
        <v>9035</v>
      </c>
      <c r="E725" s="336" t="s">
        <v>8778</v>
      </c>
      <c r="F725" s="331" t="s">
        <v>9203</v>
      </c>
      <c r="G725" s="337"/>
      <c r="H725" s="333"/>
      <c r="I725" s="333"/>
      <c r="J725" s="333"/>
      <c r="K725" s="333" t="s">
        <v>9225</v>
      </c>
      <c r="L725" s="333"/>
      <c r="M725" s="137">
        <v>20.677090909090907</v>
      </c>
      <c r="N725" s="69"/>
    </row>
    <row r="726" spans="1:14" ht="11.25" customHeight="1">
      <c r="A726" s="312"/>
      <c r="B726" s="247"/>
      <c r="D726" s="336" t="s">
        <v>8779</v>
      </c>
      <c r="E726" s="336" t="s">
        <v>8778</v>
      </c>
      <c r="F726" s="331" t="s">
        <v>8780</v>
      </c>
      <c r="G726" s="337"/>
      <c r="H726" s="333"/>
      <c r="I726" s="333"/>
      <c r="J726" s="333"/>
      <c r="K726" s="333" t="s">
        <v>8781</v>
      </c>
      <c r="L726" s="333"/>
      <c r="M726" s="137">
        <v>71.450836363636384</v>
      </c>
      <c r="N726" s="69"/>
    </row>
    <row r="727" spans="1:14" ht="11.25" customHeight="1" thickBot="1">
      <c r="A727" s="313"/>
      <c r="B727" s="241"/>
      <c r="D727" s="408"/>
      <c r="E727" s="408"/>
      <c r="F727" s="409"/>
      <c r="G727" s="399"/>
      <c r="H727" s="381"/>
      <c r="I727" s="333"/>
      <c r="J727" s="381"/>
      <c r="K727" s="381"/>
      <c r="L727" s="381"/>
      <c r="M727" s="482"/>
      <c r="N727" s="69"/>
    </row>
    <row r="728" spans="1:14" ht="11.25" customHeight="1">
      <c r="A728" s="314"/>
      <c r="B728" s="315"/>
      <c r="D728" s="352"/>
      <c r="E728" s="352"/>
      <c r="F728" s="404"/>
      <c r="G728" s="353"/>
      <c r="H728" s="354"/>
      <c r="I728" s="354"/>
      <c r="J728" s="354"/>
      <c r="K728" s="354"/>
      <c r="L728" s="354"/>
      <c r="M728" s="137"/>
      <c r="N728" s="69"/>
    </row>
    <row r="729" spans="1:14" ht="11.25" customHeight="1">
      <c r="A729" s="316"/>
      <c r="B729" s="238"/>
      <c r="D729" s="461" t="s">
        <v>9036</v>
      </c>
      <c r="E729" s="336" t="s">
        <v>9101</v>
      </c>
      <c r="F729" s="331" t="s">
        <v>9204</v>
      </c>
      <c r="G729" s="337">
        <v>30</v>
      </c>
      <c r="H729" s="333">
        <v>5406</v>
      </c>
      <c r="I729" s="344">
        <f>H729*0.43</f>
        <v>2324.58</v>
      </c>
      <c r="J729" s="333" t="s">
        <v>8817</v>
      </c>
      <c r="K729" s="333" t="s">
        <v>9225</v>
      </c>
      <c r="L729" s="373"/>
      <c r="M729" s="137">
        <v>147.03709090909089</v>
      </c>
      <c r="N729" s="69"/>
    </row>
    <row r="730" spans="1:14" ht="11.25" customHeight="1">
      <c r="A730" s="316"/>
      <c r="B730" s="238"/>
      <c r="D730" s="461" t="s">
        <v>9037</v>
      </c>
      <c r="E730" s="336" t="s">
        <v>9101</v>
      </c>
      <c r="F730" s="331" t="s">
        <v>9204</v>
      </c>
      <c r="G730" s="337">
        <v>45</v>
      </c>
      <c r="H730" s="333">
        <v>7524</v>
      </c>
      <c r="I730" s="344">
        <f>H730*0.43</f>
        <v>3235.32</v>
      </c>
      <c r="J730" s="333" t="s">
        <v>8817</v>
      </c>
      <c r="K730" s="333" t="s">
        <v>9225</v>
      </c>
      <c r="L730" s="373"/>
      <c r="M730" s="137">
        <v>147.4965818181818</v>
      </c>
      <c r="N730" s="69"/>
    </row>
    <row r="731" spans="1:14" ht="11.25" customHeight="1">
      <c r="A731" s="316"/>
      <c r="B731" s="238"/>
      <c r="D731" s="461"/>
      <c r="E731" s="336"/>
      <c r="F731" s="407"/>
      <c r="G731" s="432"/>
      <c r="H731" s="349"/>
      <c r="I731" s="346"/>
      <c r="J731" s="333"/>
      <c r="K731" s="333"/>
      <c r="L731" s="373"/>
      <c r="M731" s="137"/>
      <c r="N731" s="69"/>
    </row>
    <row r="732" spans="1:14" ht="11.25" customHeight="1">
      <c r="A732" s="316"/>
      <c r="B732" s="238"/>
      <c r="D732" s="461" t="s">
        <v>9038</v>
      </c>
      <c r="E732" s="336" t="s">
        <v>9102</v>
      </c>
      <c r="F732" s="331" t="s">
        <v>9204</v>
      </c>
      <c r="G732" s="337">
        <v>30</v>
      </c>
      <c r="H732" s="333">
        <v>5406</v>
      </c>
      <c r="I732" s="344">
        <f>H732*0.47</f>
        <v>2540.8199999999997</v>
      </c>
      <c r="J732" s="333" t="s">
        <v>8817</v>
      </c>
      <c r="K732" s="333" t="s">
        <v>9225</v>
      </c>
      <c r="L732" s="373"/>
      <c r="M732" s="137">
        <v>150.02378181818182</v>
      </c>
      <c r="N732" s="69"/>
    </row>
    <row r="733" spans="1:14" ht="11.25" customHeight="1">
      <c r="A733" s="316"/>
      <c r="B733" s="238"/>
      <c r="D733" s="461" t="s">
        <v>9039</v>
      </c>
      <c r="E733" s="336" t="s">
        <v>9102</v>
      </c>
      <c r="F733" s="331" t="s">
        <v>9204</v>
      </c>
      <c r="G733" s="337">
        <v>45</v>
      </c>
      <c r="H733" s="333">
        <v>7524</v>
      </c>
      <c r="I733" s="344">
        <f>H733*0.47</f>
        <v>3536.2799999999997</v>
      </c>
      <c r="J733" s="333" t="s">
        <v>8817</v>
      </c>
      <c r="K733" s="333" t="s">
        <v>9225</v>
      </c>
      <c r="L733" s="373"/>
      <c r="M733" s="137">
        <v>150.48327272727272</v>
      </c>
      <c r="N733" s="69"/>
    </row>
    <row r="734" spans="1:14" ht="11.25" customHeight="1">
      <c r="A734" s="317"/>
      <c r="B734" s="301"/>
      <c r="D734" s="336"/>
      <c r="E734" s="336"/>
      <c r="F734" s="407"/>
      <c r="G734" s="432"/>
      <c r="H734" s="349"/>
      <c r="I734" s="331"/>
      <c r="J734" s="333"/>
      <c r="K734" s="333"/>
      <c r="L734" s="333"/>
      <c r="M734" s="137"/>
      <c r="N734" s="69"/>
    </row>
    <row r="735" spans="1:14" ht="11.25" customHeight="1">
      <c r="A735" s="317"/>
      <c r="B735" s="301"/>
      <c r="D735" s="336" t="s">
        <v>8479</v>
      </c>
      <c r="E735" s="336" t="s">
        <v>8824</v>
      </c>
      <c r="F735" s="331" t="s">
        <v>8710</v>
      </c>
      <c r="G735" s="337"/>
      <c r="H735" s="346"/>
      <c r="I735" s="333"/>
      <c r="J735" s="333"/>
      <c r="K735" s="333"/>
      <c r="L735" s="333"/>
      <c r="M735" s="137">
        <v>91.438690909090923</v>
      </c>
      <c r="N735" s="69"/>
    </row>
    <row r="736" spans="1:14" ht="11.25" customHeight="1">
      <c r="A736" s="317"/>
      <c r="B736" s="301"/>
      <c r="D736" s="336" t="s">
        <v>8481</v>
      </c>
      <c r="E736" s="336" t="s">
        <v>8824</v>
      </c>
      <c r="F736" s="331" t="s">
        <v>8711</v>
      </c>
      <c r="G736" s="337"/>
      <c r="H736" s="333"/>
      <c r="I736" s="333"/>
      <c r="J736" s="333"/>
      <c r="K736" s="333"/>
      <c r="L736" s="333"/>
      <c r="M736" s="137">
        <v>95.803854545454556</v>
      </c>
      <c r="N736" s="69"/>
    </row>
    <row r="737" spans="1:14" ht="11.25" customHeight="1">
      <c r="A737" s="317"/>
      <c r="B737" s="301"/>
      <c r="D737" s="336" t="s">
        <v>8823</v>
      </c>
      <c r="E737" s="331" t="s">
        <v>8824</v>
      </c>
      <c r="F737" s="331" t="s">
        <v>8794</v>
      </c>
      <c r="G737" s="337"/>
      <c r="H737" s="333"/>
      <c r="I737" s="333"/>
      <c r="J737" s="333"/>
      <c r="K737" s="333"/>
      <c r="L737" s="333"/>
      <c r="M737" s="137">
        <v>45.489600000000003</v>
      </c>
      <c r="N737" s="69"/>
    </row>
    <row r="738" spans="1:14" ht="11.25" customHeight="1">
      <c r="A738" s="318"/>
      <c r="B738" s="232"/>
      <c r="D738" s="461" t="s">
        <v>8759</v>
      </c>
      <c r="E738" s="330" t="s">
        <v>8824</v>
      </c>
      <c r="F738" s="331" t="s">
        <v>8760</v>
      </c>
      <c r="G738" s="332"/>
      <c r="H738" s="333"/>
      <c r="I738" s="333"/>
      <c r="J738" s="333"/>
      <c r="K738" s="333" t="s">
        <v>8513</v>
      </c>
      <c r="L738" s="333"/>
      <c r="M738" s="137">
        <v>54.219927272727283</v>
      </c>
      <c r="N738" s="69"/>
    </row>
    <row r="739" spans="1:14" ht="11.25" customHeight="1" thickBot="1">
      <c r="A739" s="317"/>
      <c r="B739" s="301"/>
      <c r="D739" s="357"/>
      <c r="E739" s="330"/>
      <c r="F739" s="357"/>
      <c r="G739" s="337"/>
      <c r="H739" s="333"/>
      <c r="I739" s="333"/>
      <c r="J739" s="333"/>
      <c r="K739" s="333"/>
      <c r="L739" s="333"/>
      <c r="M739" s="482"/>
      <c r="N739" s="69"/>
    </row>
    <row r="740" spans="1:14" ht="11.25" customHeight="1">
      <c r="A740" s="319"/>
      <c r="B740" s="299"/>
      <c r="D740" s="352"/>
      <c r="E740" s="352"/>
      <c r="F740" s="404"/>
      <c r="G740" s="353"/>
      <c r="H740" s="354"/>
      <c r="I740" s="354"/>
      <c r="J740" s="354"/>
      <c r="K740" s="354"/>
      <c r="L740" s="354"/>
      <c r="M740" s="137"/>
      <c r="N740" s="69"/>
    </row>
    <row r="741" spans="1:14" ht="11.25" customHeight="1">
      <c r="A741" s="317"/>
      <c r="B741" s="301"/>
      <c r="D741" s="336" t="s">
        <v>8782</v>
      </c>
      <c r="E741" s="336" t="s">
        <v>9103</v>
      </c>
      <c r="F741" s="331" t="s">
        <v>9170</v>
      </c>
      <c r="G741" s="337">
        <v>17</v>
      </c>
      <c r="H741" s="344">
        <v>2906.25</v>
      </c>
      <c r="I741" s="344">
        <f t="shared" ref="I741:I746" si="13">H741*0.87</f>
        <v>2528.4375</v>
      </c>
      <c r="J741" s="333" t="s">
        <v>8817</v>
      </c>
      <c r="K741" s="333" t="s">
        <v>9225</v>
      </c>
      <c r="L741" s="333"/>
      <c r="M741" s="137">
        <v>105.45316363636364</v>
      </c>
      <c r="N741" s="69"/>
    </row>
    <row r="742" spans="1:14" ht="10.5" customHeight="1">
      <c r="A742" s="317"/>
      <c r="B742" s="301"/>
      <c r="D742" s="336" t="s">
        <v>8783</v>
      </c>
      <c r="E742" s="336" t="s">
        <v>9103</v>
      </c>
      <c r="F742" s="331" t="s">
        <v>9193</v>
      </c>
      <c r="G742" s="337">
        <v>34</v>
      </c>
      <c r="H742" s="344">
        <v>5812.5</v>
      </c>
      <c r="I742" s="344">
        <f t="shared" si="13"/>
        <v>5056.875</v>
      </c>
      <c r="J742" s="333" t="s">
        <v>8817</v>
      </c>
      <c r="K742" s="333" t="s">
        <v>9225</v>
      </c>
      <c r="L742" s="333"/>
      <c r="M742" s="137">
        <v>177.36349090909093</v>
      </c>
      <c r="N742" s="69"/>
    </row>
    <row r="743" spans="1:14" s="77" customFormat="1" ht="10.5" customHeight="1">
      <c r="A743" s="317"/>
      <c r="B743" s="301"/>
      <c r="C743" s="46"/>
      <c r="D743" s="336" t="s">
        <v>8784</v>
      </c>
      <c r="E743" s="336" t="s">
        <v>9103</v>
      </c>
      <c r="F743" s="331" t="s">
        <v>9194</v>
      </c>
      <c r="G743" s="337">
        <v>48.5</v>
      </c>
      <c r="H743" s="344">
        <v>7937.5</v>
      </c>
      <c r="I743" s="344">
        <f t="shared" si="13"/>
        <v>6905.625</v>
      </c>
      <c r="J743" s="333" t="s">
        <v>8817</v>
      </c>
      <c r="K743" s="333" t="s">
        <v>9225</v>
      </c>
      <c r="L743" s="333"/>
      <c r="M743" s="137">
        <v>177.36349090909093</v>
      </c>
      <c r="N743" s="76"/>
    </row>
    <row r="744" spans="1:14" s="77" customFormat="1" ht="10.5" customHeight="1">
      <c r="A744" s="317"/>
      <c r="B744" s="301"/>
      <c r="C744" s="46"/>
      <c r="D744" s="336" t="s">
        <v>8785</v>
      </c>
      <c r="E744" s="336" t="s">
        <v>9103</v>
      </c>
      <c r="F744" s="331" t="s">
        <v>9171</v>
      </c>
      <c r="G744" s="337">
        <v>34</v>
      </c>
      <c r="H744" s="344">
        <v>5812.5</v>
      </c>
      <c r="I744" s="344">
        <f t="shared" si="13"/>
        <v>5056.875</v>
      </c>
      <c r="J744" s="333" t="s">
        <v>8817</v>
      </c>
      <c r="K744" s="333" t="s">
        <v>9225</v>
      </c>
      <c r="L744" s="333"/>
      <c r="M744" s="137">
        <v>180.5799272727273</v>
      </c>
      <c r="N744" s="76"/>
    </row>
    <row r="745" spans="1:14" ht="10.5" customHeight="1">
      <c r="A745" s="317"/>
      <c r="B745" s="301"/>
      <c r="D745" s="336" t="s">
        <v>8786</v>
      </c>
      <c r="E745" s="336" t="s">
        <v>9103</v>
      </c>
      <c r="F745" s="331" t="s">
        <v>9195</v>
      </c>
      <c r="G745" s="337">
        <v>24</v>
      </c>
      <c r="H745" s="344">
        <v>3968.75</v>
      </c>
      <c r="I745" s="344">
        <f t="shared" si="13"/>
        <v>3452.8125</v>
      </c>
      <c r="J745" s="333" t="s">
        <v>8817</v>
      </c>
      <c r="K745" s="333" t="s">
        <v>9225</v>
      </c>
      <c r="L745" s="333"/>
      <c r="M745" s="137">
        <v>132.56312727272729</v>
      </c>
      <c r="N745" s="69"/>
    </row>
    <row r="746" spans="1:14" ht="10.5" customHeight="1" thickBot="1">
      <c r="A746" s="317"/>
      <c r="B746" s="301"/>
      <c r="D746" s="336" t="s">
        <v>8787</v>
      </c>
      <c r="E746" s="336" t="s">
        <v>9103</v>
      </c>
      <c r="F746" s="331" t="s">
        <v>9172</v>
      </c>
      <c r="G746" s="337">
        <v>68</v>
      </c>
      <c r="H746" s="344">
        <v>11625</v>
      </c>
      <c r="I746" s="344">
        <f t="shared" si="13"/>
        <v>10113.75</v>
      </c>
      <c r="J746" s="333" t="s">
        <v>8817</v>
      </c>
      <c r="K746" s="333" t="s">
        <v>9225</v>
      </c>
      <c r="L746" s="333"/>
      <c r="M746" s="483">
        <v>339.33403636363641</v>
      </c>
      <c r="N746" s="69"/>
    </row>
    <row r="747" spans="1:14" s="59" customFormat="1" ht="27" customHeight="1">
      <c r="A747" s="317"/>
      <c r="B747" s="301"/>
      <c r="C747" s="46"/>
      <c r="D747" s="336"/>
      <c r="E747" s="336"/>
      <c r="F747" s="331"/>
      <c r="G747" s="337"/>
      <c r="H747" s="333"/>
      <c r="I747" s="344"/>
      <c r="J747" s="333"/>
      <c r="K747" s="333"/>
      <c r="L747" s="333"/>
      <c r="M747" s="136"/>
      <c r="N747" s="60"/>
    </row>
    <row r="748" spans="1:14" s="59" customFormat="1" ht="14.25" customHeight="1" thickBot="1">
      <c r="A748" s="317"/>
      <c r="B748" s="301"/>
      <c r="C748" s="46"/>
      <c r="D748" s="336" t="s">
        <v>8788</v>
      </c>
      <c r="E748" s="336" t="s">
        <v>9104</v>
      </c>
      <c r="F748" s="331" t="s">
        <v>9170</v>
      </c>
      <c r="G748" s="337">
        <v>17</v>
      </c>
      <c r="H748" s="344">
        <v>2906.25</v>
      </c>
      <c r="I748" s="344">
        <f t="shared" ref="I748:I753" si="14">H748*0.88</f>
        <v>2557.5</v>
      </c>
      <c r="J748" s="333" t="s">
        <v>8817</v>
      </c>
      <c r="K748" s="333" t="s">
        <v>9225</v>
      </c>
      <c r="L748" s="333"/>
      <c r="M748" s="137">
        <v>105.45316363636364</v>
      </c>
      <c r="N748" s="60"/>
    </row>
    <row r="749" spans="1:14" s="79" customFormat="1" ht="14.25" customHeight="1" thickBot="1">
      <c r="A749" s="317"/>
      <c r="B749" s="301"/>
      <c r="C749" s="46"/>
      <c r="D749" s="336" t="s">
        <v>8789</v>
      </c>
      <c r="E749" s="336" t="s">
        <v>9104</v>
      </c>
      <c r="F749" s="331" t="s">
        <v>9193</v>
      </c>
      <c r="G749" s="337">
        <v>34</v>
      </c>
      <c r="H749" s="344">
        <v>5812.5</v>
      </c>
      <c r="I749" s="344">
        <f t="shared" si="14"/>
        <v>5115</v>
      </c>
      <c r="J749" s="333" t="s">
        <v>8817</v>
      </c>
      <c r="K749" s="333" t="s">
        <v>9225</v>
      </c>
      <c r="L749" s="333"/>
      <c r="M749" s="484">
        <v>177.36349090909093</v>
      </c>
      <c r="N749" s="78"/>
    </row>
    <row r="750" spans="1:14" ht="11.25" customHeight="1">
      <c r="A750" s="317"/>
      <c r="B750" s="301"/>
      <c r="D750" s="336" t="s">
        <v>8790</v>
      </c>
      <c r="E750" s="336" t="s">
        <v>9104</v>
      </c>
      <c r="F750" s="331" t="s">
        <v>9194</v>
      </c>
      <c r="G750" s="337">
        <v>48.5</v>
      </c>
      <c r="H750" s="344">
        <v>7937.5</v>
      </c>
      <c r="I750" s="344">
        <f t="shared" si="14"/>
        <v>6985</v>
      </c>
      <c r="J750" s="333" t="s">
        <v>8817</v>
      </c>
      <c r="K750" s="333" t="s">
        <v>9225</v>
      </c>
      <c r="L750" s="333"/>
      <c r="M750" s="485">
        <v>177.36349090909093</v>
      </c>
    </row>
    <row r="751" spans="1:14" ht="11.25" customHeight="1">
      <c r="A751" s="317"/>
      <c r="B751" s="301"/>
      <c r="D751" s="336" t="s">
        <v>8791</v>
      </c>
      <c r="E751" s="336" t="s">
        <v>9104</v>
      </c>
      <c r="F751" s="331" t="s">
        <v>9171</v>
      </c>
      <c r="G751" s="337">
        <v>34</v>
      </c>
      <c r="H751" s="344">
        <v>5812.5</v>
      </c>
      <c r="I751" s="344">
        <f t="shared" si="14"/>
        <v>5115</v>
      </c>
      <c r="J751" s="333" t="s">
        <v>8817</v>
      </c>
      <c r="K751" s="333" t="s">
        <v>9225</v>
      </c>
      <c r="L751" s="333"/>
      <c r="M751" s="480">
        <v>180.5799272727273</v>
      </c>
      <c r="N751" s="57"/>
    </row>
    <row r="752" spans="1:14" ht="11.25" customHeight="1">
      <c r="A752" s="317"/>
      <c r="B752" s="301"/>
      <c r="D752" s="336" t="s">
        <v>8792</v>
      </c>
      <c r="E752" s="336" t="s">
        <v>9104</v>
      </c>
      <c r="F752" s="331" t="s">
        <v>9195</v>
      </c>
      <c r="G752" s="337">
        <v>24</v>
      </c>
      <c r="H752" s="344">
        <v>3968.75</v>
      </c>
      <c r="I752" s="344">
        <f t="shared" si="14"/>
        <v>3492.5</v>
      </c>
      <c r="J752" s="333" t="s">
        <v>8817</v>
      </c>
      <c r="K752" s="333" t="s">
        <v>9225</v>
      </c>
      <c r="L752" s="333"/>
      <c r="M752" s="480">
        <v>132.56312727272729</v>
      </c>
      <c r="N752" s="57"/>
    </row>
    <row r="753" spans="1:14" ht="11.25" customHeight="1">
      <c r="A753" s="317"/>
      <c r="B753" s="301"/>
      <c r="D753" s="336" t="s">
        <v>8793</v>
      </c>
      <c r="E753" s="336" t="s">
        <v>9104</v>
      </c>
      <c r="F753" s="331" t="s">
        <v>9172</v>
      </c>
      <c r="G753" s="337">
        <v>68</v>
      </c>
      <c r="H753" s="344">
        <v>11625</v>
      </c>
      <c r="I753" s="344">
        <f t="shared" si="14"/>
        <v>10230</v>
      </c>
      <c r="J753" s="333" t="s">
        <v>8817</v>
      </c>
      <c r="K753" s="333" t="s">
        <v>9225</v>
      </c>
      <c r="L753" s="333"/>
      <c r="M753" s="480">
        <v>339.33403636363641</v>
      </c>
      <c r="N753" s="57"/>
    </row>
    <row r="754" spans="1:14" ht="11.25" customHeight="1">
      <c r="A754" s="317"/>
      <c r="B754" s="301"/>
      <c r="D754" s="336"/>
      <c r="E754" s="336"/>
      <c r="F754" s="331"/>
      <c r="G754" s="337"/>
      <c r="H754" s="333"/>
      <c r="I754" s="333"/>
      <c r="J754" s="333"/>
      <c r="K754" s="333"/>
      <c r="L754" s="333"/>
      <c r="M754" s="480"/>
      <c r="N754" s="57"/>
    </row>
    <row r="755" spans="1:14" ht="11.25" customHeight="1">
      <c r="A755" s="317"/>
      <c r="B755" s="301"/>
      <c r="D755" s="336" t="s">
        <v>8479</v>
      </c>
      <c r="E755" s="331" t="s">
        <v>8824</v>
      </c>
      <c r="F755" s="331" t="s">
        <v>8710</v>
      </c>
      <c r="G755" s="337"/>
      <c r="H755" s="333"/>
      <c r="I755" s="333"/>
      <c r="J755" s="333"/>
      <c r="K755" s="333"/>
      <c r="L755" s="333"/>
      <c r="M755" s="480">
        <v>91.438690909090923</v>
      </c>
      <c r="N755" s="57"/>
    </row>
    <row r="756" spans="1:14" ht="11.25" customHeight="1">
      <c r="A756" s="317"/>
      <c r="B756" s="301"/>
      <c r="D756" s="336" t="s">
        <v>8481</v>
      </c>
      <c r="E756" s="331" t="s">
        <v>8824</v>
      </c>
      <c r="F756" s="331" t="s">
        <v>8711</v>
      </c>
      <c r="G756" s="337"/>
      <c r="H756" s="462"/>
      <c r="I756" s="463"/>
      <c r="J756" s="333"/>
      <c r="K756" s="333"/>
      <c r="L756" s="333"/>
      <c r="M756" s="480">
        <v>95.803854545454556</v>
      </c>
      <c r="N756" s="57"/>
    </row>
    <row r="757" spans="1:14" ht="11.25" customHeight="1">
      <c r="A757" s="317"/>
      <c r="B757" s="301"/>
      <c r="D757" s="336" t="s">
        <v>8823</v>
      </c>
      <c r="E757" s="331" t="s">
        <v>8824</v>
      </c>
      <c r="F757" s="331" t="s">
        <v>8794</v>
      </c>
      <c r="G757" s="337"/>
      <c r="H757" s="367"/>
      <c r="I757" s="346"/>
      <c r="J757" s="333"/>
      <c r="K757" s="333"/>
      <c r="L757" s="333"/>
      <c r="M757" s="480">
        <v>34.461818181818188</v>
      </c>
      <c r="N757" s="57"/>
    </row>
    <row r="758" spans="1:14" ht="11.25" customHeight="1">
      <c r="A758" s="318"/>
      <c r="B758" s="232"/>
      <c r="D758" s="461" t="s">
        <v>8759</v>
      </c>
      <c r="E758" s="330" t="s">
        <v>8824</v>
      </c>
      <c r="F758" s="331" t="s">
        <v>8760</v>
      </c>
      <c r="G758" s="332"/>
      <c r="H758" s="464"/>
      <c r="I758" s="333"/>
      <c r="J758" s="333"/>
      <c r="K758" s="333" t="s">
        <v>9225</v>
      </c>
      <c r="L758" s="333"/>
      <c r="M758" s="480">
        <v>54.219927272727283</v>
      </c>
      <c r="N758" s="57"/>
    </row>
    <row r="759" spans="1:14" ht="11.25" customHeight="1">
      <c r="A759" s="318"/>
      <c r="B759" s="234"/>
      <c r="D759" s="336" t="s">
        <v>8937</v>
      </c>
      <c r="E759" s="330" t="s">
        <v>8824</v>
      </c>
      <c r="F759" s="330" t="s">
        <v>10625</v>
      </c>
      <c r="G759" s="337"/>
      <c r="H759" s="367"/>
      <c r="I759" s="334"/>
      <c r="J759" s="334"/>
      <c r="K759" s="333"/>
      <c r="L759" s="333"/>
      <c r="M759" s="480">
        <v>13.554981818181821</v>
      </c>
      <c r="N759" s="57"/>
    </row>
    <row r="760" spans="1:14" ht="11.25" customHeight="1" thickBot="1">
      <c r="A760" s="317"/>
      <c r="B760" s="301"/>
      <c r="D760" s="357"/>
      <c r="E760" s="330"/>
      <c r="F760" s="357"/>
      <c r="G760" s="337"/>
      <c r="H760" s="333"/>
      <c r="I760" s="333"/>
      <c r="J760" s="333"/>
      <c r="K760" s="333"/>
      <c r="L760" s="333"/>
      <c r="M760" s="486"/>
      <c r="N760" s="57"/>
    </row>
    <row r="761" spans="1:14" ht="11.25" customHeight="1">
      <c r="A761" s="314"/>
      <c r="B761" s="315"/>
      <c r="D761" s="352"/>
      <c r="E761" s="352"/>
      <c r="F761" s="404"/>
      <c r="G761" s="353"/>
      <c r="H761" s="354"/>
      <c r="I761" s="354"/>
      <c r="J761" s="354"/>
      <c r="K761" s="354"/>
      <c r="L761" s="354"/>
      <c r="M761" s="480"/>
    </row>
    <row r="762" spans="1:14" ht="11.25" customHeight="1">
      <c r="A762" s="317"/>
      <c r="B762" s="301"/>
      <c r="D762" s="336" t="s">
        <v>8795</v>
      </c>
      <c r="E762" s="336" t="s">
        <v>8796</v>
      </c>
      <c r="F762" s="331" t="s">
        <v>9205</v>
      </c>
      <c r="G762" s="337">
        <v>12</v>
      </c>
      <c r="H762" s="344">
        <v>1984.375</v>
      </c>
      <c r="I762" s="344">
        <f>H762*0.87</f>
        <v>1726.40625</v>
      </c>
      <c r="J762" s="333" t="s">
        <v>8817</v>
      </c>
      <c r="K762" s="333" t="s">
        <v>9225</v>
      </c>
      <c r="L762" s="333"/>
      <c r="M762" s="480">
        <v>106.37214545454546</v>
      </c>
    </row>
    <row r="763" spans="1:14" ht="11.25" customHeight="1">
      <c r="A763" s="317"/>
      <c r="B763" s="301"/>
      <c r="D763" s="336" t="s">
        <v>8797</v>
      </c>
      <c r="E763" s="336" t="s">
        <v>8796</v>
      </c>
      <c r="F763" s="331" t="s">
        <v>9205</v>
      </c>
      <c r="G763" s="337">
        <v>26</v>
      </c>
      <c r="H763" s="344">
        <v>3609.375</v>
      </c>
      <c r="I763" s="344">
        <f>H763*0.87</f>
        <v>3140.15625</v>
      </c>
      <c r="J763" s="333" t="s">
        <v>8817</v>
      </c>
      <c r="K763" s="333" t="s">
        <v>9225</v>
      </c>
      <c r="L763" s="333"/>
      <c r="M763" s="480">
        <v>106.37214545454546</v>
      </c>
    </row>
    <row r="764" spans="1:14" ht="11.25" customHeight="1">
      <c r="A764" s="317"/>
      <c r="B764" s="301"/>
      <c r="D764" s="336"/>
      <c r="E764" s="336"/>
      <c r="F764" s="465"/>
      <c r="G764" s="337"/>
      <c r="H764" s="344"/>
      <c r="I764" s="344"/>
      <c r="J764" s="333"/>
      <c r="K764" s="333"/>
      <c r="L764" s="333"/>
      <c r="M764" s="480"/>
    </row>
    <row r="765" spans="1:14" ht="11.25" customHeight="1">
      <c r="A765" s="317"/>
      <c r="B765" s="301"/>
      <c r="D765" s="336" t="s">
        <v>8798</v>
      </c>
      <c r="E765" s="336" t="s">
        <v>8799</v>
      </c>
      <c r="F765" s="331" t="s">
        <v>9205</v>
      </c>
      <c r="G765" s="337">
        <v>12</v>
      </c>
      <c r="H765" s="344">
        <v>1984.375</v>
      </c>
      <c r="I765" s="344">
        <f>H765*0.88</f>
        <v>1746.25</v>
      </c>
      <c r="J765" s="333" t="s">
        <v>8817</v>
      </c>
      <c r="K765" s="333" t="s">
        <v>9225</v>
      </c>
      <c r="L765" s="333"/>
      <c r="M765" s="480">
        <v>106.37214545454546</v>
      </c>
    </row>
    <row r="766" spans="1:14" ht="11.25" customHeight="1">
      <c r="A766" s="317"/>
      <c r="B766" s="301"/>
      <c r="D766" s="336" t="s">
        <v>8800</v>
      </c>
      <c r="E766" s="336" t="s">
        <v>8799</v>
      </c>
      <c r="F766" s="331" t="s">
        <v>9205</v>
      </c>
      <c r="G766" s="337">
        <v>26</v>
      </c>
      <c r="H766" s="344">
        <v>3609.375</v>
      </c>
      <c r="I766" s="344">
        <f>H766*0.88</f>
        <v>3176.25</v>
      </c>
      <c r="J766" s="333" t="s">
        <v>8817</v>
      </c>
      <c r="K766" s="333" t="s">
        <v>9225</v>
      </c>
      <c r="L766" s="333"/>
      <c r="M766" s="480">
        <v>106.37214545454546</v>
      </c>
    </row>
    <row r="767" spans="1:14" ht="11.25" customHeight="1">
      <c r="A767" s="317"/>
      <c r="B767" s="301"/>
      <c r="D767" s="336"/>
      <c r="E767" s="336"/>
      <c r="F767" s="331"/>
      <c r="G767" s="337"/>
      <c r="H767" s="333"/>
      <c r="I767" s="344"/>
      <c r="J767" s="333"/>
      <c r="K767" s="333"/>
      <c r="L767" s="333"/>
      <c r="M767" s="480"/>
    </row>
    <row r="768" spans="1:14" ht="11.25" customHeight="1">
      <c r="A768" s="317"/>
      <c r="B768" s="301"/>
      <c r="D768" s="336" t="s">
        <v>8479</v>
      </c>
      <c r="E768" s="331" t="s">
        <v>8824</v>
      </c>
      <c r="F768" s="331" t="s">
        <v>8710</v>
      </c>
      <c r="G768" s="337"/>
      <c r="H768" s="333"/>
      <c r="I768" s="333"/>
      <c r="J768" s="333"/>
      <c r="K768" s="333"/>
      <c r="L768" s="333"/>
      <c r="M768" s="480">
        <v>91.438690909090923</v>
      </c>
    </row>
    <row r="769" spans="1:13" ht="11.25" customHeight="1">
      <c r="A769" s="317"/>
      <c r="B769" s="301"/>
      <c r="D769" s="336" t="s">
        <v>8481</v>
      </c>
      <c r="E769" s="331" t="s">
        <v>8824</v>
      </c>
      <c r="F769" s="331" t="s">
        <v>8711</v>
      </c>
      <c r="G769" s="337"/>
      <c r="H769" s="333"/>
      <c r="I769" s="333"/>
      <c r="J769" s="333"/>
      <c r="K769" s="333"/>
      <c r="L769" s="333"/>
      <c r="M769" s="480">
        <v>95.803854545454556</v>
      </c>
    </row>
    <row r="770" spans="1:13" ht="11.25" customHeight="1">
      <c r="A770" s="317"/>
      <c r="B770" s="301"/>
      <c r="D770" s="336" t="s">
        <v>8823</v>
      </c>
      <c r="E770" s="331" t="s">
        <v>8824</v>
      </c>
      <c r="F770" s="331" t="s">
        <v>8794</v>
      </c>
      <c r="G770" s="337"/>
      <c r="H770" s="333"/>
      <c r="I770" s="333"/>
      <c r="J770" s="333"/>
      <c r="K770" s="333"/>
      <c r="L770" s="333"/>
      <c r="M770" s="480">
        <v>45.489600000000003</v>
      </c>
    </row>
    <row r="771" spans="1:13" ht="11.25" customHeight="1">
      <c r="A771" s="318"/>
      <c r="B771" s="232"/>
      <c r="D771" s="461" t="s">
        <v>8759</v>
      </c>
      <c r="E771" s="330" t="s">
        <v>8824</v>
      </c>
      <c r="F771" s="331" t="s">
        <v>8760</v>
      </c>
      <c r="G771" s="332"/>
      <c r="H771" s="466"/>
      <c r="I771" s="432"/>
      <c r="J771" s="333"/>
      <c r="K771" s="333" t="s">
        <v>9225</v>
      </c>
      <c r="L771" s="333"/>
      <c r="M771" s="480">
        <v>54.219927272727283</v>
      </c>
    </row>
    <row r="772" spans="1:13" ht="11.25" customHeight="1" thickBot="1">
      <c r="A772" s="317"/>
      <c r="B772" s="301"/>
      <c r="D772" s="357"/>
      <c r="E772" s="330"/>
      <c r="F772" s="357"/>
      <c r="G772" s="337"/>
      <c r="H772" s="333"/>
      <c r="I772" s="333"/>
      <c r="J772" s="333"/>
      <c r="K772" s="333"/>
      <c r="L772" s="333"/>
      <c r="M772" s="486"/>
    </row>
    <row r="773" spans="1:13" ht="11.25" customHeight="1">
      <c r="A773" s="320"/>
      <c r="B773" s="321"/>
      <c r="D773" s="467"/>
      <c r="E773" s="467"/>
      <c r="F773" s="468"/>
      <c r="G773" s="469"/>
      <c r="H773" s="470"/>
      <c r="I773" s="470"/>
      <c r="J773" s="470"/>
      <c r="K773" s="470"/>
      <c r="L773" s="354"/>
      <c r="M773" s="480"/>
    </row>
    <row r="774" spans="1:13" ht="11.25" customHeight="1">
      <c r="A774" s="317"/>
      <c r="B774" s="301"/>
      <c r="C774" s="46" t="s">
        <v>12056</v>
      </c>
      <c r="D774" s="336" t="s">
        <v>8801</v>
      </c>
      <c r="E774" s="336" t="s">
        <v>8802</v>
      </c>
      <c r="F774" s="331" t="s">
        <v>9206</v>
      </c>
      <c r="G774" s="337">
        <v>36</v>
      </c>
      <c r="H774" s="333">
        <v>3600</v>
      </c>
      <c r="I774" s="333">
        <v>3000</v>
      </c>
      <c r="J774" s="333" t="s">
        <v>8512</v>
      </c>
      <c r="K774" s="333" t="s">
        <v>8513</v>
      </c>
      <c r="L774" s="333"/>
      <c r="M774" s="480">
        <v>67.085672727272737</v>
      </c>
    </row>
    <row r="775" spans="1:13" ht="11.25" customHeight="1">
      <c r="A775" s="317"/>
      <c r="B775" s="301"/>
      <c r="C775" s="46" t="s">
        <v>12057</v>
      </c>
      <c r="D775" s="336" t="s">
        <v>8803</v>
      </c>
      <c r="E775" s="336" t="s">
        <v>8802</v>
      </c>
      <c r="F775" s="331" t="s">
        <v>9207</v>
      </c>
      <c r="G775" s="337">
        <v>36</v>
      </c>
      <c r="H775" s="333">
        <v>3600</v>
      </c>
      <c r="I775" s="333">
        <v>3000</v>
      </c>
      <c r="J775" s="333" t="s">
        <v>8817</v>
      </c>
      <c r="K775" s="333" t="s">
        <v>8513</v>
      </c>
      <c r="L775" s="333"/>
      <c r="M775" s="480">
        <v>67.085672727272737</v>
      </c>
    </row>
    <row r="776" spans="1:13" ht="11.25" customHeight="1">
      <c r="A776" s="323"/>
      <c r="B776" s="324"/>
      <c r="D776" s="415" t="s">
        <v>9040</v>
      </c>
      <c r="E776" s="415" t="s">
        <v>8802</v>
      </c>
      <c r="F776" s="419" t="s">
        <v>9208</v>
      </c>
      <c r="G776" s="417">
        <v>34</v>
      </c>
      <c r="H776" s="418">
        <v>3910</v>
      </c>
      <c r="I776" s="421" t="e">
        <f>#REF!*G776</f>
        <v>#REF!</v>
      </c>
      <c r="J776" s="418" t="s">
        <v>8512</v>
      </c>
      <c r="K776" s="418" t="s">
        <v>8513</v>
      </c>
      <c r="L776" s="333"/>
      <c r="M776" s="480">
        <v>67.774909090909091</v>
      </c>
    </row>
    <row r="777" spans="1:13" ht="11.25" customHeight="1">
      <c r="A777" s="323"/>
      <c r="B777" s="324"/>
      <c r="D777" s="415" t="s">
        <v>9041</v>
      </c>
      <c r="E777" s="415" t="s">
        <v>8802</v>
      </c>
      <c r="F777" s="419" t="s">
        <v>9209</v>
      </c>
      <c r="G777" s="417">
        <v>34</v>
      </c>
      <c r="H777" s="418">
        <v>4080</v>
      </c>
      <c r="I777" s="421" t="e">
        <f>#REF!*G777</f>
        <v>#REF!</v>
      </c>
      <c r="J777" s="418" t="s">
        <v>9221</v>
      </c>
      <c r="K777" s="418" t="s">
        <v>8513</v>
      </c>
      <c r="L777" s="333"/>
      <c r="M777" s="480">
        <v>67.774909090909091</v>
      </c>
    </row>
    <row r="778" spans="1:13" ht="11.25" customHeight="1">
      <c r="A778" s="323"/>
      <c r="B778" s="324"/>
      <c r="D778" s="415"/>
      <c r="E778" s="415"/>
      <c r="F778" s="419"/>
      <c r="G778" s="417"/>
      <c r="H778" s="418"/>
      <c r="I778" s="418"/>
      <c r="J778" s="418"/>
      <c r="K778" s="418"/>
      <c r="L778" s="333"/>
      <c r="M778" s="480"/>
    </row>
    <row r="779" spans="1:13" ht="11.25" customHeight="1">
      <c r="A779" s="317"/>
      <c r="B779" s="301"/>
      <c r="C779" s="46" t="s">
        <v>12058</v>
      </c>
      <c r="D779" s="336" t="s">
        <v>8804</v>
      </c>
      <c r="E779" s="336" t="s">
        <v>9105</v>
      </c>
      <c r="F779" s="331" t="s">
        <v>9206</v>
      </c>
      <c r="G779" s="337">
        <v>36</v>
      </c>
      <c r="H779" s="333">
        <v>4000</v>
      </c>
      <c r="I779" s="333">
        <f>H779*0.83</f>
        <v>3320</v>
      </c>
      <c r="J779" s="333" t="s">
        <v>8512</v>
      </c>
      <c r="K779" s="333" t="s">
        <v>8513</v>
      </c>
      <c r="L779" s="333"/>
      <c r="M779" s="480">
        <v>75.126763636363634</v>
      </c>
    </row>
    <row r="780" spans="1:13" ht="11.25" customHeight="1">
      <c r="A780" s="317"/>
      <c r="B780" s="301"/>
      <c r="C780" s="46" t="s">
        <v>12059</v>
      </c>
      <c r="D780" s="336" t="s">
        <v>8805</v>
      </c>
      <c r="E780" s="336" t="s">
        <v>9105</v>
      </c>
      <c r="F780" s="331" t="s">
        <v>9207</v>
      </c>
      <c r="G780" s="337">
        <v>36</v>
      </c>
      <c r="H780" s="333">
        <v>4000</v>
      </c>
      <c r="I780" s="333">
        <f>H780*0.83</f>
        <v>3320</v>
      </c>
      <c r="J780" s="333" t="s">
        <v>8817</v>
      </c>
      <c r="K780" s="333" t="s">
        <v>8513</v>
      </c>
      <c r="L780" s="333"/>
      <c r="M780" s="480">
        <v>75.126763636363634</v>
      </c>
    </row>
    <row r="781" spans="1:13" ht="11.25" customHeight="1">
      <c r="A781" s="323"/>
      <c r="B781" s="324"/>
      <c r="D781" s="336" t="s">
        <v>9042</v>
      </c>
      <c r="E781" s="336" t="s">
        <v>9105</v>
      </c>
      <c r="F781" s="331" t="s">
        <v>9208</v>
      </c>
      <c r="G781" s="337">
        <v>40</v>
      </c>
      <c r="H781" s="333">
        <v>4800</v>
      </c>
      <c r="I781" s="344">
        <v>4000</v>
      </c>
      <c r="J781" s="333" t="s">
        <v>8512</v>
      </c>
      <c r="K781" s="333" t="s">
        <v>8513</v>
      </c>
      <c r="L781" s="333"/>
      <c r="M781" s="480">
        <v>113.03476363636364</v>
      </c>
    </row>
    <row r="782" spans="1:13" ht="11.25" customHeight="1">
      <c r="A782" s="323"/>
      <c r="B782" s="324"/>
      <c r="D782" s="336" t="s">
        <v>9043</v>
      </c>
      <c r="E782" s="336" t="s">
        <v>9105</v>
      </c>
      <c r="F782" s="331" t="s">
        <v>9209</v>
      </c>
      <c r="G782" s="337">
        <v>40</v>
      </c>
      <c r="H782" s="333">
        <v>4800</v>
      </c>
      <c r="I782" s="344">
        <v>4000</v>
      </c>
      <c r="J782" s="333" t="s">
        <v>9221</v>
      </c>
      <c r="K782" s="333" t="s">
        <v>8513</v>
      </c>
      <c r="L782" s="333"/>
      <c r="M782" s="480">
        <v>113.03476363636364</v>
      </c>
    </row>
    <row r="783" spans="1:13" ht="11.25" customHeight="1">
      <c r="A783" s="323"/>
      <c r="B783" s="324"/>
      <c r="D783" s="415"/>
      <c r="E783" s="415"/>
      <c r="F783" s="419"/>
      <c r="G783" s="417"/>
      <c r="H783" s="419"/>
      <c r="I783" s="471"/>
      <c r="J783" s="418"/>
      <c r="K783" s="418"/>
      <c r="L783" s="333"/>
      <c r="M783" s="480"/>
    </row>
    <row r="784" spans="1:13" ht="11.25" customHeight="1">
      <c r="A784" s="317"/>
      <c r="B784" s="301"/>
      <c r="D784" s="336" t="s">
        <v>8823</v>
      </c>
      <c r="E784" s="331" t="s">
        <v>8824</v>
      </c>
      <c r="F784" s="331" t="s">
        <v>8794</v>
      </c>
      <c r="G784" s="337"/>
      <c r="H784" s="331"/>
      <c r="I784" s="471"/>
      <c r="J784" s="333"/>
      <c r="K784" s="333"/>
      <c r="L784" s="333"/>
      <c r="M784" s="480">
        <v>77.194472727272739</v>
      </c>
    </row>
    <row r="785" spans="1:13" ht="11.25" customHeight="1">
      <c r="A785" s="317"/>
      <c r="B785" s="301"/>
      <c r="D785" s="336" t="s">
        <v>8479</v>
      </c>
      <c r="E785" s="330" t="s">
        <v>8824</v>
      </c>
      <c r="F785" s="331" t="s">
        <v>8806</v>
      </c>
      <c r="G785" s="337"/>
      <c r="H785" s="331"/>
      <c r="I785" s="471"/>
      <c r="J785" s="333"/>
      <c r="K785" s="333"/>
      <c r="L785" s="333"/>
      <c r="M785" s="480">
        <v>143.82065454545457</v>
      </c>
    </row>
    <row r="786" spans="1:13" ht="11.25" customHeight="1">
      <c r="A786" s="317"/>
      <c r="B786" s="301"/>
      <c r="D786" s="336" t="s">
        <v>8481</v>
      </c>
      <c r="E786" s="330" t="s">
        <v>8824</v>
      </c>
      <c r="F786" s="331" t="s">
        <v>8807</v>
      </c>
      <c r="G786" s="337"/>
      <c r="H786" s="333"/>
      <c r="I786" s="471"/>
      <c r="J786" s="333"/>
      <c r="K786" s="333"/>
      <c r="L786" s="333"/>
      <c r="M786" s="480">
        <v>139.45549090909091</v>
      </c>
    </row>
    <row r="787" spans="1:13" ht="11.25" customHeight="1">
      <c r="A787" s="317"/>
      <c r="B787" s="301"/>
      <c r="D787" s="330" t="s">
        <v>8759</v>
      </c>
      <c r="E787" s="330" t="s">
        <v>8824</v>
      </c>
      <c r="F787" s="331" t="s">
        <v>8760</v>
      </c>
      <c r="G787" s="337"/>
      <c r="H787" s="333"/>
      <c r="I787" s="471"/>
      <c r="J787" s="333"/>
      <c r="K787" s="333" t="s">
        <v>8513</v>
      </c>
      <c r="L787" s="333"/>
      <c r="M787" s="480">
        <v>54.219927272727283</v>
      </c>
    </row>
    <row r="788" spans="1:13" ht="11.25" customHeight="1" thickBot="1">
      <c r="A788" s="323"/>
      <c r="B788" s="324"/>
      <c r="D788" s="416"/>
      <c r="E788" s="422"/>
      <c r="F788" s="416"/>
      <c r="G788" s="417"/>
      <c r="H788" s="418"/>
      <c r="I788" s="418"/>
      <c r="J788" s="418"/>
      <c r="K788" s="418"/>
      <c r="L788" s="333"/>
      <c r="M788" s="486"/>
    </row>
    <row r="789" spans="1:13" ht="11.25" customHeight="1">
      <c r="A789" s="314"/>
      <c r="B789" s="315"/>
      <c r="D789" s="352"/>
      <c r="E789" s="352"/>
      <c r="F789" s="404"/>
      <c r="G789" s="353"/>
      <c r="H789" s="354"/>
      <c r="I789" s="354"/>
      <c r="J789" s="354"/>
      <c r="K789" s="354"/>
      <c r="L789" s="354"/>
      <c r="M789" s="480"/>
    </row>
    <row r="790" spans="1:13" ht="11.25" customHeight="1">
      <c r="A790" s="325"/>
      <c r="B790" s="326"/>
      <c r="D790" s="336" t="s">
        <v>10814</v>
      </c>
      <c r="E790" s="336" t="s">
        <v>10815</v>
      </c>
      <c r="F790" s="331" t="s">
        <v>10816</v>
      </c>
      <c r="G790" s="337">
        <v>28.5</v>
      </c>
      <c r="H790" s="333">
        <v>5000</v>
      </c>
      <c r="I790" s="333">
        <f>H790*0.7</f>
        <v>3500</v>
      </c>
      <c r="J790" s="333" t="s">
        <v>8817</v>
      </c>
      <c r="K790" s="333" t="s">
        <v>8513</v>
      </c>
      <c r="L790" s="333"/>
      <c r="M790" s="480">
        <v>174.3768</v>
      </c>
    </row>
    <row r="791" spans="1:13" ht="11.25" customHeight="1">
      <c r="A791" s="325"/>
      <c r="B791" s="326"/>
      <c r="D791" s="336" t="s">
        <v>10817</v>
      </c>
      <c r="E791" s="336" t="s">
        <v>10815</v>
      </c>
      <c r="F791" s="331" t="s">
        <v>10816</v>
      </c>
      <c r="G791" s="337">
        <v>41</v>
      </c>
      <c r="H791" s="333">
        <v>6850</v>
      </c>
      <c r="I791" s="333">
        <f>H791*0.7</f>
        <v>4795</v>
      </c>
      <c r="J791" s="333" t="s">
        <v>8817</v>
      </c>
      <c r="K791" s="333" t="s">
        <v>8513</v>
      </c>
      <c r="L791" s="333"/>
      <c r="M791" s="480">
        <v>175.75527272727271</v>
      </c>
    </row>
    <row r="792" spans="1:13" ht="11.25" customHeight="1">
      <c r="A792" s="325"/>
      <c r="B792" s="326"/>
      <c r="D792" s="336" t="s">
        <v>10818</v>
      </c>
      <c r="E792" s="336" t="s">
        <v>10815</v>
      </c>
      <c r="F792" s="331" t="s">
        <v>10816</v>
      </c>
      <c r="G792" s="337">
        <v>60.5</v>
      </c>
      <c r="H792" s="333">
        <v>9450</v>
      </c>
      <c r="I792" s="333">
        <f>H792*0.7</f>
        <v>6615</v>
      </c>
      <c r="J792" s="333" t="s">
        <v>8817</v>
      </c>
      <c r="K792" s="333" t="s">
        <v>8513</v>
      </c>
      <c r="L792" s="333"/>
      <c r="M792" s="480">
        <v>188.85076363636367</v>
      </c>
    </row>
    <row r="793" spans="1:13" ht="11.25" customHeight="1">
      <c r="A793" s="325"/>
      <c r="B793" s="326"/>
      <c r="D793" s="336"/>
      <c r="E793" s="336"/>
      <c r="F793" s="449"/>
      <c r="G793" s="337"/>
      <c r="H793" s="333"/>
      <c r="I793" s="333"/>
      <c r="J793" s="333"/>
      <c r="K793" s="333"/>
      <c r="L793" s="333"/>
      <c r="M793" s="480"/>
    </row>
    <row r="794" spans="1:13" ht="11.25" customHeight="1">
      <c r="A794" s="325"/>
      <c r="B794" s="326"/>
      <c r="D794" s="336" t="s">
        <v>10819</v>
      </c>
      <c r="E794" s="336" t="s">
        <v>10815</v>
      </c>
      <c r="F794" s="331" t="s">
        <v>10820</v>
      </c>
      <c r="G794" s="337">
        <v>27</v>
      </c>
      <c r="H794" s="333">
        <v>4860</v>
      </c>
      <c r="I794" s="333">
        <f>H794*0.7</f>
        <v>3402</v>
      </c>
      <c r="J794" s="333" t="s">
        <v>8817</v>
      </c>
      <c r="K794" s="333" t="s">
        <v>8513</v>
      </c>
      <c r="L794" s="333"/>
      <c r="M794" s="480"/>
    </row>
    <row r="795" spans="1:13" ht="11.25" customHeight="1">
      <c r="A795" s="325"/>
      <c r="B795" s="326"/>
      <c r="D795" s="336" t="s">
        <v>10821</v>
      </c>
      <c r="E795" s="336" t="s">
        <v>10815</v>
      </c>
      <c r="F795" s="331" t="s">
        <v>10820</v>
      </c>
      <c r="G795" s="337">
        <v>42</v>
      </c>
      <c r="H795" s="333">
        <v>7140</v>
      </c>
      <c r="I795" s="333">
        <f>H795*0.7</f>
        <v>4998</v>
      </c>
      <c r="J795" s="333" t="s">
        <v>8817</v>
      </c>
      <c r="K795" s="333" t="s">
        <v>8513</v>
      </c>
      <c r="L795" s="333"/>
      <c r="M795" s="480"/>
    </row>
    <row r="796" spans="1:13" ht="11.25" customHeight="1">
      <c r="A796" s="325"/>
      <c r="B796" s="326"/>
      <c r="D796" s="336" t="s">
        <v>10822</v>
      </c>
      <c r="E796" s="336" t="s">
        <v>10815</v>
      </c>
      <c r="F796" s="331" t="s">
        <v>10820</v>
      </c>
      <c r="G796" s="337">
        <v>57</v>
      </c>
      <c r="H796" s="333">
        <v>9300</v>
      </c>
      <c r="I796" s="333">
        <f>H796*0.7</f>
        <v>6510</v>
      </c>
      <c r="J796" s="333" t="s">
        <v>8817</v>
      </c>
      <c r="K796" s="333" t="s">
        <v>8513</v>
      </c>
      <c r="L796" s="333"/>
      <c r="M796" s="480"/>
    </row>
    <row r="797" spans="1:13" ht="11.25" customHeight="1">
      <c r="A797" s="318"/>
      <c r="B797" s="232"/>
      <c r="D797" s="336"/>
      <c r="E797" s="336"/>
      <c r="F797" s="331"/>
      <c r="G797" s="337"/>
      <c r="H797" s="333"/>
      <c r="I797" s="333"/>
      <c r="J797" s="333"/>
      <c r="K797" s="333"/>
      <c r="L797" s="333"/>
      <c r="M797" s="480"/>
    </row>
    <row r="798" spans="1:13" ht="11.25" customHeight="1">
      <c r="A798" s="318"/>
      <c r="B798" s="232"/>
      <c r="D798" s="336" t="s">
        <v>8823</v>
      </c>
      <c r="E798" s="331" t="s">
        <v>8824</v>
      </c>
      <c r="F798" s="331" t="s">
        <v>8794</v>
      </c>
      <c r="G798" s="337"/>
      <c r="H798" s="333"/>
      <c r="I798" s="333"/>
      <c r="J798" s="333"/>
      <c r="K798" s="333"/>
      <c r="L798" s="333"/>
      <c r="M798" s="480">
        <v>43.881381818181822</v>
      </c>
    </row>
    <row r="799" spans="1:13" ht="11.25" customHeight="1">
      <c r="A799" s="318"/>
      <c r="B799" s="232"/>
      <c r="D799" s="330" t="s">
        <v>8479</v>
      </c>
      <c r="E799" s="336" t="s">
        <v>8824</v>
      </c>
      <c r="F799" s="331" t="s">
        <v>8808</v>
      </c>
      <c r="G799" s="414"/>
      <c r="H799" s="355"/>
      <c r="I799" s="355"/>
      <c r="J799" s="355"/>
      <c r="K799" s="355"/>
      <c r="L799" s="333"/>
      <c r="M799" s="480">
        <v>91.438690909090923</v>
      </c>
    </row>
    <row r="800" spans="1:13" ht="11.25" customHeight="1">
      <c r="A800" s="318"/>
      <c r="B800" s="232"/>
      <c r="D800" s="330" t="s">
        <v>8481</v>
      </c>
      <c r="E800" s="336" t="s">
        <v>8824</v>
      </c>
      <c r="F800" s="331" t="s">
        <v>8809</v>
      </c>
      <c r="G800" s="355"/>
      <c r="H800" s="355"/>
      <c r="I800" s="355"/>
      <c r="J800" s="355"/>
      <c r="K800" s="355"/>
      <c r="L800" s="333"/>
      <c r="M800" s="480">
        <v>95.803854545454556</v>
      </c>
    </row>
    <row r="801" spans="1:13" ht="11.25" customHeight="1" thickBot="1">
      <c r="A801" s="327"/>
      <c r="B801" s="240"/>
      <c r="D801" s="408"/>
      <c r="E801" s="408"/>
      <c r="F801" s="409"/>
      <c r="G801" s="399"/>
      <c r="H801" s="381"/>
      <c r="I801" s="381"/>
      <c r="J801" s="381"/>
      <c r="K801" s="381"/>
      <c r="L801" s="381"/>
      <c r="M801" s="486"/>
    </row>
    <row r="802" spans="1:13" ht="11.25" customHeight="1">
      <c r="A802" s="328"/>
      <c r="B802" s="322"/>
      <c r="D802" s="467"/>
      <c r="E802" s="467"/>
      <c r="F802" s="468"/>
      <c r="G802" s="363"/>
      <c r="H802" s="470"/>
      <c r="I802" s="470"/>
      <c r="J802" s="470"/>
      <c r="K802" s="343"/>
      <c r="L802" s="343"/>
      <c r="M802" s="480"/>
    </row>
    <row r="803" spans="1:13" ht="11.25" customHeight="1">
      <c r="A803" s="328"/>
      <c r="B803" s="268"/>
      <c r="D803" s="411" t="s">
        <v>10823</v>
      </c>
      <c r="E803" s="411" t="s">
        <v>10824</v>
      </c>
      <c r="F803" s="388" t="s">
        <v>10825</v>
      </c>
      <c r="G803" s="366">
        <v>12.5</v>
      </c>
      <c r="H803" s="333">
        <v>1560</v>
      </c>
      <c r="I803" s="344">
        <v>860</v>
      </c>
      <c r="J803" s="333" t="s">
        <v>10826</v>
      </c>
      <c r="K803" s="333" t="s">
        <v>8896</v>
      </c>
      <c r="L803" s="333"/>
      <c r="M803" s="480">
        <v>294.76341818181822</v>
      </c>
    </row>
    <row r="804" spans="1:13" ht="11.25" customHeight="1">
      <c r="A804" s="328"/>
      <c r="B804" s="268"/>
      <c r="D804" s="411" t="s">
        <v>10827</v>
      </c>
      <c r="E804" s="411" t="s">
        <v>10828</v>
      </c>
      <c r="F804" s="388" t="s">
        <v>10825</v>
      </c>
      <c r="G804" s="366">
        <v>12.5</v>
      </c>
      <c r="H804" s="333">
        <v>1560</v>
      </c>
      <c r="I804" s="344">
        <v>1330</v>
      </c>
      <c r="J804" s="333" t="s">
        <v>10826</v>
      </c>
      <c r="K804" s="333" t="s">
        <v>8818</v>
      </c>
      <c r="L804" s="333"/>
      <c r="M804" s="480">
        <v>274.31607272727274</v>
      </c>
    </row>
    <row r="805" spans="1:13" ht="11.25" customHeight="1" thickBot="1">
      <c r="A805" s="328"/>
      <c r="B805" s="268"/>
      <c r="D805" s="411"/>
      <c r="E805" s="411"/>
      <c r="F805" s="388"/>
      <c r="G805" s="366"/>
      <c r="H805" s="333"/>
      <c r="I805" s="344"/>
      <c r="J805" s="333"/>
      <c r="K805" s="333"/>
      <c r="L805" s="333"/>
      <c r="M805" s="486"/>
    </row>
    <row r="806" spans="1:13" ht="11.25" customHeight="1">
      <c r="A806" s="328"/>
      <c r="B806" s="322"/>
      <c r="D806" s="467"/>
      <c r="E806" s="467"/>
      <c r="F806" s="468"/>
      <c r="G806" s="363"/>
      <c r="H806" s="470"/>
      <c r="I806" s="470"/>
      <c r="J806" s="470"/>
      <c r="K806" s="343"/>
      <c r="L806" s="343"/>
      <c r="M806" s="480"/>
    </row>
    <row r="807" spans="1:13" ht="11.25" customHeight="1">
      <c r="A807" s="328"/>
      <c r="B807" s="268"/>
      <c r="D807" s="411" t="s">
        <v>9044</v>
      </c>
      <c r="E807" s="411" t="s">
        <v>9106</v>
      </c>
      <c r="F807" s="388" t="s">
        <v>9210</v>
      </c>
      <c r="G807" s="366">
        <v>23</v>
      </c>
      <c r="H807" s="333">
        <v>4140</v>
      </c>
      <c r="I807" s="344">
        <f>H807*0.87</f>
        <v>3601.8</v>
      </c>
      <c r="J807" s="333" t="s">
        <v>9222</v>
      </c>
      <c r="K807" s="333" t="s">
        <v>8513</v>
      </c>
      <c r="L807" s="333"/>
      <c r="M807" s="480">
        <v>293.84443636363636</v>
      </c>
    </row>
    <row r="808" spans="1:13" ht="11.25" customHeight="1">
      <c r="A808" s="328"/>
      <c r="B808" s="268"/>
      <c r="D808" s="411" t="s">
        <v>9045</v>
      </c>
      <c r="E808" s="411" t="s">
        <v>9106</v>
      </c>
      <c r="F808" s="388" t="s">
        <v>9211</v>
      </c>
      <c r="G808" s="366">
        <v>34.5</v>
      </c>
      <c r="H808" s="333">
        <v>6210</v>
      </c>
      <c r="I808" s="344">
        <f>H808*0.87</f>
        <v>5402.7</v>
      </c>
      <c r="J808" s="333" t="s">
        <v>9222</v>
      </c>
      <c r="K808" s="333" t="s">
        <v>8513</v>
      </c>
      <c r="L808" s="333"/>
      <c r="M808" s="480">
        <v>336.80683636363636</v>
      </c>
    </row>
    <row r="809" spans="1:13" ht="11.25" customHeight="1">
      <c r="A809" s="328"/>
      <c r="B809" s="268"/>
      <c r="D809" s="411"/>
      <c r="E809" s="411"/>
      <c r="F809" s="388"/>
      <c r="G809" s="366"/>
      <c r="H809" s="333"/>
      <c r="I809" s="333"/>
      <c r="J809" s="333"/>
      <c r="K809" s="334"/>
      <c r="L809" s="333"/>
      <c r="M809" s="480"/>
    </row>
    <row r="810" spans="1:13" ht="11.25" customHeight="1">
      <c r="A810" s="328"/>
      <c r="B810" s="268"/>
      <c r="D810" s="411" t="s">
        <v>9046</v>
      </c>
      <c r="E810" s="411" t="s">
        <v>9107</v>
      </c>
      <c r="F810" s="388" t="s">
        <v>9210</v>
      </c>
      <c r="G810" s="366">
        <v>23</v>
      </c>
      <c r="H810" s="333">
        <v>4140</v>
      </c>
      <c r="I810" s="344">
        <f>H810*0.87</f>
        <v>3601.8</v>
      </c>
      <c r="J810" s="333" t="s">
        <v>9222</v>
      </c>
      <c r="K810" s="333" t="s">
        <v>8513</v>
      </c>
      <c r="L810" s="333"/>
      <c r="M810" s="480">
        <v>293.84443636363636</v>
      </c>
    </row>
    <row r="811" spans="1:13" ht="11.25" customHeight="1">
      <c r="A811" s="328"/>
      <c r="B811" s="268"/>
      <c r="D811" s="411" t="s">
        <v>9047</v>
      </c>
      <c r="E811" s="411" t="s">
        <v>9107</v>
      </c>
      <c r="F811" s="388" t="s">
        <v>9211</v>
      </c>
      <c r="G811" s="366">
        <v>34.5</v>
      </c>
      <c r="H811" s="333">
        <v>6210</v>
      </c>
      <c r="I811" s="344">
        <f>H811*0.87</f>
        <v>5402.7</v>
      </c>
      <c r="J811" s="333" t="s">
        <v>9222</v>
      </c>
      <c r="K811" s="333" t="s">
        <v>8513</v>
      </c>
      <c r="L811" s="333"/>
      <c r="M811" s="480">
        <v>336.80683636363636</v>
      </c>
    </row>
    <row r="812" spans="1:13" ht="11.25" customHeight="1">
      <c r="A812" s="328"/>
      <c r="B812" s="268"/>
      <c r="D812" s="411"/>
      <c r="E812" s="411"/>
      <c r="F812" s="388"/>
      <c r="G812" s="366"/>
      <c r="H812" s="333"/>
      <c r="I812" s="344"/>
      <c r="J812" s="333"/>
      <c r="K812" s="333"/>
      <c r="L812" s="333"/>
      <c r="M812" s="480"/>
    </row>
    <row r="813" spans="1:13" ht="11.25" customHeight="1">
      <c r="A813" s="328"/>
      <c r="B813" s="268"/>
      <c r="D813" s="411" t="s">
        <v>9048</v>
      </c>
      <c r="E813" s="412" t="s">
        <v>8824</v>
      </c>
      <c r="F813" s="388" t="s">
        <v>9212</v>
      </c>
      <c r="G813" s="366"/>
      <c r="H813" s="349"/>
      <c r="I813" s="349"/>
      <c r="J813" s="349"/>
      <c r="K813" s="334"/>
      <c r="L813" s="333"/>
      <c r="M813" s="480">
        <v>149.56429090909094</v>
      </c>
    </row>
    <row r="814" spans="1:13" ht="11.25" customHeight="1">
      <c r="A814" s="328"/>
      <c r="B814" s="268"/>
      <c r="D814" s="411" t="s">
        <v>8479</v>
      </c>
      <c r="E814" s="412" t="s">
        <v>8824</v>
      </c>
      <c r="F814" s="472" t="s">
        <v>9213</v>
      </c>
      <c r="G814" s="366"/>
      <c r="H814" s="346"/>
      <c r="I814" s="355"/>
      <c r="J814" s="349"/>
      <c r="K814" s="334"/>
      <c r="L814" s="334"/>
      <c r="M814" s="480">
        <v>91.438690909090923</v>
      </c>
    </row>
    <row r="815" spans="1:13" ht="11.25" customHeight="1">
      <c r="A815" s="328"/>
      <c r="B815" s="268"/>
      <c r="D815" s="411" t="s">
        <v>8481</v>
      </c>
      <c r="E815" s="412" t="s">
        <v>8824</v>
      </c>
      <c r="F815" s="472" t="s">
        <v>9214</v>
      </c>
      <c r="G815" s="366"/>
      <c r="H815" s="346"/>
      <c r="I815" s="355"/>
      <c r="J815" s="349"/>
      <c r="K815" s="334"/>
      <c r="L815" s="334"/>
      <c r="M815" s="480">
        <v>95.803854545454556</v>
      </c>
    </row>
    <row r="816" spans="1:13" ht="11.25" customHeight="1" thickBot="1">
      <c r="A816" s="328"/>
      <c r="B816" s="275"/>
      <c r="D816" s="473"/>
      <c r="E816" s="378"/>
      <c r="F816" s="378"/>
      <c r="G816" s="474"/>
      <c r="H816" s="426"/>
      <c r="I816" s="426"/>
      <c r="J816" s="426"/>
      <c r="K816" s="381"/>
      <c r="L816" s="381"/>
      <c r="M816" s="486"/>
    </row>
    <row r="817" spans="1:13" ht="11.25" customHeight="1">
      <c r="A817" s="328"/>
      <c r="B817" s="224"/>
      <c r="D817" s="475"/>
      <c r="E817" s="476"/>
      <c r="F817" s="476"/>
      <c r="G817" s="477"/>
      <c r="H817" s="355"/>
      <c r="I817" s="355"/>
      <c r="J817" s="355"/>
      <c r="K817" s="333"/>
      <c r="L817" s="333"/>
      <c r="M817" s="480"/>
    </row>
    <row r="818" spans="1:13" ht="11.25" customHeight="1">
      <c r="A818" s="328"/>
      <c r="B818" s="224"/>
      <c r="D818" s="411" t="s">
        <v>9049</v>
      </c>
      <c r="E818" s="411" t="s">
        <v>9108</v>
      </c>
      <c r="F818" s="388" t="s">
        <v>9210</v>
      </c>
      <c r="G818" s="366">
        <v>23</v>
      </c>
      <c r="H818" s="333">
        <v>4140</v>
      </c>
      <c r="I818" s="344">
        <f>H818*0.87</f>
        <v>3601.8</v>
      </c>
      <c r="J818" s="333" t="s">
        <v>9222</v>
      </c>
      <c r="K818" s="333" t="s">
        <v>8513</v>
      </c>
      <c r="L818" s="333"/>
      <c r="M818" s="480">
        <v>259.61236363636363</v>
      </c>
    </row>
    <row r="819" spans="1:13" ht="11.25" customHeight="1">
      <c r="A819" s="328"/>
      <c r="B819" s="224"/>
      <c r="D819" s="411" t="s">
        <v>9050</v>
      </c>
      <c r="E819" s="411" t="s">
        <v>9108</v>
      </c>
      <c r="F819" s="388" t="s">
        <v>9211</v>
      </c>
      <c r="G819" s="366">
        <v>34.5</v>
      </c>
      <c r="H819" s="333">
        <v>6210</v>
      </c>
      <c r="I819" s="344">
        <f>H819*0.87</f>
        <v>5402.7</v>
      </c>
      <c r="J819" s="333" t="s">
        <v>9222</v>
      </c>
      <c r="K819" s="333" t="s">
        <v>8513</v>
      </c>
      <c r="L819" s="333"/>
      <c r="M819" s="480">
        <v>299.35832727272731</v>
      </c>
    </row>
    <row r="820" spans="1:13" ht="11.25" customHeight="1">
      <c r="A820" s="328"/>
      <c r="B820" s="224"/>
      <c r="D820" s="411" t="s">
        <v>9051</v>
      </c>
      <c r="E820" s="411" t="s">
        <v>9109</v>
      </c>
      <c r="F820" s="388" t="s">
        <v>9210</v>
      </c>
      <c r="G820" s="366">
        <v>23</v>
      </c>
      <c r="H820" s="333">
        <v>4140</v>
      </c>
      <c r="I820" s="344">
        <f>H820*0.87</f>
        <v>3601.8</v>
      </c>
      <c r="J820" s="333" t="s">
        <v>9222</v>
      </c>
      <c r="K820" s="333" t="s">
        <v>8513</v>
      </c>
      <c r="L820" s="333"/>
      <c r="M820" s="480">
        <v>259.61236363636363</v>
      </c>
    </row>
    <row r="821" spans="1:13" ht="11.25" customHeight="1">
      <c r="A821" s="328"/>
      <c r="B821" s="224"/>
      <c r="D821" s="411" t="s">
        <v>9052</v>
      </c>
      <c r="E821" s="411" t="s">
        <v>9109</v>
      </c>
      <c r="F821" s="388" t="s">
        <v>9211</v>
      </c>
      <c r="G821" s="366">
        <v>34.5</v>
      </c>
      <c r="H821" s="333">
        <v>6210</v>
      </c>
      <c r="I821" s="344">
        <f>H821*0.87</f>
        <v>5402.7</v>
      </c>
      <c r="J821" s="333" t="s">
        <v>9222</v>
      </c>
      <c r="K821" s="333" t="s">
        <v>8513</v>
      </c>
      <c r="L821" s="333"/>
      <c r="M821" s="480">
        <v>299.35832727272731</v>
      </c>
    </row>
    <row r="822" spans="1:13" ht="11.25" customHeight="1">
      <c r="A822" s="328"/>
      <c r="B822" s="224"/>
      <c r="D822" s="411"/>
      <c r="E822" s="411"/>
      <c r="F822" s="388"/>
      <c r="G822" s="366"/>
      <c r="H822" s="355"/>
      <c r="I822" s="355"/>
      <c r="J822" s="355"/>
      <c r="K822" s="333"/>
      <c r="L822" s="333"/>
      <c r="M822" s="480"/>
    </row>
    <row r="823" spans="1:13" ht="11.25" customHeight="1">
      <c r="A823" s="328"/>
      <c r="B823" s="224"/>
      <c r="D823" s="411" t="s">
        <v>9048</v>
      </c>
      <c r="E823" s="412" t="s">
        <v>8824</v>
      </c>
      <c r="F823" s="388" t="s">
        <v>9212</v>
      </c>
      <c r="G823" s="366"/>
      <c r="H823" s="355"/>
      <c r="I823" s="355"/>
      <c r="J823" s="355"/>
      <c r="K823" s="333"/>
      <c r="L823" s="333"/>
      <c r="M823" s="480">
        <v>149.56429090909094</v>
      </c>
    </row>
    <row r="824" spans="1:13" ht="11.25" customHeight="1">
      <c r="A824" s="328"/>
      <c r="B824" s="224"/>
      <c r="D824" s="411" t="s">
        <v>8479</v>
      </c>
      <c r="E824" s="412" t="s">
        <v>8824</v>
      </c>
      <c r="F824" s="472" t="s">
        <v>9213</v>
      </c>
      <c r="G824" s="366"/>
      <c r="H824" s="355"/>
      <c r="I824" s="355"/>
      <c r="J824" s="355"/>
      <c r="K824" s="355"/>
      <c r="L824" s="333"/>
      <c r="M824" s="480">
        <v>91.438690909090923</v>
      </c>
    </row>
    <row r="825" spans="1:13" ht="11.25" customHeight="1">
      <c r="A825" s="328"/>
      <c r="B825" s="224"/>
      <c r="D825" s="411" t="s">
        <v>8481</v>
      </c>
      <c r="E825" s="412" t="s">
        <v>8824</v>
      </c>
      <c r="F825" s="472" t="s">
        <v>9214</v>
      </c>
      <c r="G825" s="366"/>
      <c r="H825" s="355"/>
      <c r="I825" s="355"/>
      <c r="J825" s="355"/>
      <c r="K825" s="355"/>
      <c r="L825" s="333"/>
      <c r="M825" s="480">
        <v>95.803854545454556</v>
      </c>
    </row>
    <row r="826" spans="1:13" ht="11.25" customHeight="1" thickBot="1">
      <c r="A826" s="328"/>
      <c r="B826" s="275"/>
      <c r="D826" s="408"/>
      <c r="E826" s="424"/>
      <c r="F826" s="424"/>
      <c r="G826" s="379"/>
      <c r="H826" s="426"/>
      <c r="I826" s="426"/>
      <c r="J826" s="426"/>
      <c r="K826" s="426"/>
      <c r="L826" s="381"/>
      <c r="M826" s="486"/>
    </row>
    <row r="827" spans="1:13" ht="11.25" customHeight="1">
      <c r="A827" s="328"/>
      <c r="B827" s="224"/>
      <c r="D827" s="455"/>
      <c r="E827" s="478"/>
      <c r="F827" s="478"/>
      <c r="G827" s="366"/>
      <c r="H827" s="355"/>
      <c r="I827" s="355"/>
      <c r="J827" s="355"/>
      <c r="K827" s="355"/>
      <c r="L827" s="333"/>
      <c r="M827" s="480"/>
    </row>
    <row r="828" spans="1:13" ht="11.25" customHeight="1">
      <c r="A828" s="328"/>
      <c r="B828" s="224"/>
      <c r="D828" s="411" t="s">
        <v>9053</v>
      </c>
      <c r="E828" s="411" t="s">
        <v>9110</v>
      </c>
      <c r="F828" s="388" t="s">
        <v>9215</v>
      </c>
      <c r="G828" s="366">
        <v>23</v>
      </c>
      <c r="H828" s="333">
        <v>4140</v>
      </c>
      <c r="I828" s="344">
        <f t="shared" ref="I828:I833" si="15">H828*0.87</f>
        <v>3601.8</v>
      </c>
      <c r="J828" s="333" t="s">
        <v>9222</v>
      </c>
      <c r="K828" s="333" t="s">
        <v>8513</v>
      </c>
      <c r="L828" s="333"/>
      <c r="M828" s="480">
        <v>268.80218181818185</v>
      </c>
    </row>
    <row r="829" spans="1:13" ht="11.25" customHeight="1">
      <c r="A829" s="328"/>
      <c r="B829" s="224"/>
      <c r="D829" s="411" t="s">
        <v>9054</v>
      </c>
      <c r="E829" s="411" t="s">
        <v>9110</v>
      </c>
      <c r="F829" s="388" t="s">
        <v>9216</v>
      </c>
      <c r="G829" s="366">
        <v>34.5</v>
      </c>
      <c r="H829" s="333">
        <v>6210</v>
      </c>
      <c r="I829" s="344">
        <f t="shared" si="15"/>
        <v>5402.7</v>
      </c>
      <c r="J829" s="333" t="s">
        <v>9222</v>
      </c>
      <c r="K829" s="333" t="s">
        <v>8513</v>
      </c>
      <c r="L829" s="333"/>
      <c r="M829" s="480">
        <v>315.44050909090913</v>
      </c>
    </row>
    <row r="830" spans="1:13" ht="11.25" customHeight="1">
      <c r="A830" s="328"/>
      <c r="B830" s="224"/>
      <c r="D830" s="411" t="s">
        <v>9055</v>
      </c>
      <c r="E830" s="411" t="s">
        <v>9110</v>
      </c>
      <c r="F830" s="388" t="s">
        <v>9215</v>
      </c>
      <c r="G830" s="366">
        <v>33</v>
      </c>
      <c r="H830" s="333">
        <v>5650</v>
      </c>
      <c r="I830" s="344">
        <f t="shared" si="15"/>
        <v>4915.5</v>
      </c>
      <c r="J830" s="333" t="s">
        <v>9222</v>
      </c>
      <c r="K830" s="333" t="s">
        <v>8513</v>
      </c>
      <c r="L830" s="333"/>
      <c r="M830" s="480">
        <v>272.24836363636365</v>
      </c>
    </row>
    <row r="831" spans="1:13" ht="11.25" customHeight="1">
      <c r="A831" s="328"/>
      <c r="B831" s="224"/>
      <c r="D831" s="411" t="s">
        <v>9056</v>
      </c>
      <c r="E831" s="411" t="s">
        <v>9110</v>
      </c>
      <c r="F831" s="388" t="s">
        <v>9216</v>
      </c>
      <c r="G831" s="366">
        <v>49.5</v>
      </c>
      <c r="H831" s="333">
        <v>8475</v>
      </c>
      <c r="I831" s="344">
        <f t="shared" si="15"/>
        <v>7373.25</v>
      </c>
      <c r="J831" s="333" t="s">
        <v>9222</v>
      </c>
      <c r="K831" s="333" t="s">
        <v>8513</v>
      </c>
      <c r="L831" s="333"/>
      <c r="M831" s="480">
        <v>319.11643636363635</v>
      </c>
    </row>
    <row r="832" spans="1:13" ht="11.25" customHeight="1">
      <c r="A832" s="328"/>
      <c r="B832" s="224"/>
      <c r="D832" s="411" t="s">
        <v>9057</v>
      </c>
      <c r="E832" s="411" t="s">
        <v>9110</v>
      </c>
      <c r="F832" s="388" t="s">
        <v>9217</v>
      </c>
      <c r="G832" s="366">
        <v>23</v>
      </c>
      <c r="H832" s="333">
        <v>4140</v>
      </c>
      <c r="I832" s="344">
        <f t="shared" si="15"/>
        <v>3601.8</v>
      </c>
      <c r="J832" s="333" t="s">
        <v>9222</v>
      </c>
      <c r="K832" s="333" t="s">
        <v>8513</v>
      </c>
      <c r="L832" s="333"/>
      <c r="M832" s="480">
        <v>290.85774545454552</v>
      </c>
    </row>
    <row r="833" spans="1:13" ht="11.25" customHeight="1">
      <c r="A833" s="328"/>
      <c r="B833" s="224"/>
      <c r="D833" s="411" t="s">
        <v>9058</v>
      </c>
      <c r="E833" s="411" t="s">
        <v>9110</v>
      </c>
      <c r="F833" s="388" t="s">
        <v>9218</v>
      </c>
      <c r="G833" s="366">
        <v>46</v>
      </c>
      <c r="H833" s="333">
        <v>8280</v>
      </c>
      <c r="I833" s="344">
        <f t="shared" si="15"/>
        <v>7203.6</v>
      </c>
      <c r="J833" s="333" t="s">
        <v>9222</v>
      </c>
      <c r="K833" s="333" t="s">
        <v>8513</v>
      </c>
      <c r="L833" s="333"/>
      <c r="M833" s="480">
        <v>499.00712727272719</v>
      </c>
    </row>
    <row r="834" spans="1:13" ht="11.25" customHeight="1">
      <c r="A834" s="328"/>
      <c r="B834" s="224"/>
      <c r="D834" s="476"/>
      <c r="E834" s="476"/>
      <c r="F834" s="476"/>
      <c r="G834" s="388"/>
      <c r="H834" s="365"/>
      <c r="I834" s="337"/>
      <c r="J834" s="355"/>
      <c r="K834" s="333"/>
      <c r="L834" s="333"/>
      <c r="M834" s="480"/>
    </row>
    <row r="835" spans="1:13" ht="11.25" customHeight="1">
      <c r="A835" s="328"/>
      <c r="B835" s="224"/>
      <c r="D835" s="411" t="s">
        <v>9059</v>
      </c>
      <c r="E835" s="411" t="s">
        <v>9111</v>
      </c>
      <c r="F835" s="388" t="s">
        <v>9215</v>
      </c>
      <c r="G835" s="366">
        <v>23</v>
      </c>
      <c r="H835" s="333">
        <v>4140</v>
      </c>
      <c r="I835" s="344">
        <f t="shared" ref="I835:I840" si="16">H835*0.87</f>
        <v>3601.8</v>
      </c>
      <c r="J835" s="333" t="s">
        <v>9222</v>
      </c>
      <c r="K835" s="333" t="s">
        <v>8513</v>
      </c>
      <c r="L835" s="333"/>
      <c r="M835" s="480">
        <v>268.80218181818185</v>
      </c>
    </row>
    <row r="836" spans="1:13" ht="11.25" customHeight="1">
      <c r="A836" s="328"/>
      <c r="B836" s="224"/>
      <c r="D836" s="411" t="s">
        <v>9060</v>
      </c>
      <c r="E836" s="411" t="s">
        <v>9111</v>
      </c>
      <c r="F836" s="388" t="s">
        <v>9216</v>
      </c>
      <c r="G836" s="366">
        <v>34.5</v>
      </c>
      <c r="H836" s="333">
        <v>6210</v>
      </c>
      <c r="I836" s="344">
        <f t="shared" si="16"/>
        <v>5402.7</v>
      </c>
      <c r="J836" s="333" t="s">
        <v>9222</v>
      </c>
      <c r="K836" s="333" t="s">
        <v>8513</v>
      </c>
      <c r="L836" s="333"/>
      <c r="M836" s="480">
        <v>315.44050909090913</v>
      </c>
    </row>
    <row r="837" spans="1:13" ht="11.25" customHeight="1">
      <c r="A837" s="328"/>
      <c r="B837" s="224"/>
      <c r="D837" s="411" t="s">
        <v>9061</v>
      </c>
      <c r="E837" s="411" t="s">
        <v>9111</v>
      </c>
      <c r="F837" s="388" t="s">
        <v>9215</v>
      </c>
      <c r="G837" s="366">
        <v>33</v>
      </c>
      <c r="H837" s="333">
        <v>5650</v>
      </c>
      <c r="I837" s="344">
        <f t="shared" si="16"/>
        <v>4915.5</v>
      </c>
      <c r="J837" s="333" t="s">
        <v>9222</v>
      </c>
      <c r="K837" s="333" t="s">
        <v>8513</v>
      </c>
      <c r="L837" s="333"/>
      <c r="M837" s="480">
        <v>272.24836363636365</v>
      </c>
    </row>
    <row r="838" spans="1:13" ht="11.25" customHeight="1">
      <c r="A838" s="328"/>
      <c r="B838" s="224"/>
      <c r="D838" s="411" t="s">
        <v>9062</v>
      </c>
      <c r="E838" s="411" t="s">
        <v>9111</v>
      </c>
      <c r="F838" s="388" t="s">
        <v>9216</v>
      </c>
      <c r="G838" s="366">
        <v>49.5</v>
      </c>
      <c r="H838" s="333">
        <v>8475</v>
      </c>
      <c r="I838" s="344">
        <f t="shared" si="16"/>
        <v>7373.25</v>
      </c>
      <c r="J838" s="333" t="s">
        <v>9222</v>
      </c>
      <c r="K838" s="333" t="s">
        <v>8513</v>
      </c>
      <c r="L838" s="333"/>
      <c r="M838" s="480">
        <v>319.11643636363635</v>
      </c>
    </row>
    <row r="839" spans="1:13" ht="11.25" customHeight="1">
      <c r="A839" s="328"/>
      <c r="B839" s="224"/>
      <c r="D839" s="411" t="s">
        <v>9063</v>
      </c>
      <c r="E839" s="411" t="s">
        <v>9111</v>
      </c>
      <c r="F839" s="388" t="s">
        <v>9217</v>
      </c>
      <c r="G839" s="366">
        <v>23</v>
      </c>
      <c r="H839" s="333">
        <v>4140</v>
      </c>
      <c r="I839" s="344">
        <f t="shared" si="16"/>
        <v>3601.8</v>
      </c>
      <c r="J839" s="333" t="s">
        <v>9222</v>
      </c>
      <c r="K839" s="333" t="s">
        <v>8513</v>
      </c>
      <c r="L839" s="333"/>
      <c r="M839" s="480">
        <v>290.85774545454552</v>
      </c>
    </row>
    <row r="840" spans="1:13" ht="11.25" customHeight="1">
      <c r="A840" s="328"/>
      <c r="B840" s="224"/>
      <c r="D840" s="411" t="s">
        <v>9064</v>
      </c>
      <c r="E840" s="411" t="s">
        <v>9111</v>
      </c>
      <c r="F840" s="388" t="s">
        <v>9218</v>
      </c>
      <c r="G840" s="366">
        <v>46</v>
      </c>
      <c r="H840" s="333">
        <v>8280</v>
      </c>
      <c r="I840" s="344">
        <f t="shared" si="16"/>
        <v>7203.6</v>
      </c>
      <c r="J840" s="333" t="s">
        <v>9222</v>
      </c>
      <c r="K840" s="333" t="s">
        <v>8513</v>
      </c>
      <c r="L840" s="333"/>
      <c r="M840" s="480">
        <v>499.00712727272719</v>
      </c>
    </row>
    <row r="841" spans="1:13" ht="11.25" customHeight="1">
      <c r="A841" s="328"/>
      <c r="B841" s="224"/>
      <c r="D841" s="476"/>
      <c r="E841" s="476"/>
      <c r="F841" s="476"/>
      <c r="G841" s="332"/>
      <c r="H841" s="355"/>
      <c r="I841" s="355"/>
      <c r="J841" s="355"/>
      <c r="K841" s="355"/>
      <c r="L841" s="333"/>
      <c r="M841" s="480"/>
    </row>
    <row r="842" spans="1:13" ht="11.25" customHeight="1">
      <c r="A842" s="328"/>
      <c r="B842" s="224"/>
      <c r="D842" s="411" t="s">
        <v>9048</v>
      </c>
      <c r="E842" s="412" t="s">
        <v>8824</v>
      </c>
      <c r="F842" s="388" t="s">
        <v>9212</v>
      </c>
      <c r="G842" s="332"/>
      <c r="H842" s="355"/>
      <c r="I842" s="355"/>
      <c r="J842" s="355"/>
      <c r="K842" s="355"/>
      <c r="L842" s="333"/>
      <c r="M842" s="480">
        <v>149.56429090909094</v>
      </c>
    </row>
    <row r="843" spans="1:13" ht="11.25" customHeight="1">
      <c r="A843" s="328"/>
      <c r="B843" s="224"/>
      <c r="D843" s="330" t="s">
        <v>8479</v>
      </c>
      <c r="E843" s="330" t="s">
        <v>8824</v>
      </c>
      <c r="F843" s="451" t="s">
        <v>9213</v>
      </c>
      <c r="G843" s="337"/>
      <c r="H843" s="333"/>
      <c r="I843" s="333"/>
      <c r="J843" s="333"/>
      <c r="K843" s="333"/>
      <c r="L843" s="333"/>
      <c r="M843" s="480">
        <v>91.438690909090923</v>
      </c>
    </row>
    <row r="844" spans="1:13" ht="11.25" customHeight="1">
      <c r="A844" s="328"/>
      <c r="B844" s="224"/>
      <c r="D844" s="330" t="s">
        <v>8481</v>
      </c>
      <c r="E844" s="330" t="s">
        <v>8824</v>
      </c>
      <c r="F844" s="451" t="s">
        <v>9214</v>
      </c>
      <c r="G844" s="337"/>
      <c r="H844" s="333"/>
      <c r="I844" s="333"/>
      <c r="J844" s="333"/>
      <c r="K844" s="333"/>
      <c r="L844" s="333"/>
      <c r="M844" s="480">
        <v>95.803854545454556</v>
      </c>
    </row>
    <row r="845" spans="1:13" ht="11.25" customHeight="1" thickBot="1">
      <c r="A845" s="328"/>
      <c r="B845" s="275"/>
      <c r="D845" s="408"/>
      <c r="E845" s="424"/>
      <c r="F845" s="424"/>
      <c r="G845" s="425"/>
      <c r="H845" s="426"/>
      <c r="I845" s="426"/>
      <c r="J845" s="426"/>
      <c r="K845" s="426"/>
      <c r="L845" s="381"/>
      <c r="M845" s="486"/>
    </row>
    <row r="846" spans="1:13" ht="11.25" customHeight="1">
      <c r="A846" s="328"/>
      <c r="B846" s="224"/>
      <c r="D846" s="455"/>
      <c r="E846" s="478"/>
      <c r="F846" s="478"/>
      <c r="G846" s="432"/>
      <c r="H846" s="355"/>
      <c r="I846" s="355"/>
      <c r="J846" s="355"/>
      <c r="K846" s="355"/>
      <c r="L846" s="333"/>
      <c r="M846" s="480"/>
    </row>
    <row r="847" spans="1:13" ht="11.25" customHeight="1">
      <c r="A847" s="328"/>
      <c r="B847" s="301"/>
      <c r="D847" s="336" t="s">
        <v>9065</v>
      </c>
      <c r="E847" s="336" t="s">
        <v>9112</v>
      </c>
      <c r="F847" s="331" t="s">
        <v>9217</v>
      </c>
      <c r="G847" s="337">
        <v>23</v>
      </c>
      <c r="H847" s="333">
        <v>4140</v>
      </c>
      <c r="I847" s="344">
        <f>H847*0.87</f>
        <v>3601.8</v>
      </c>
      <c r="J847" s="333" t="s">
        <v>9222</v>
      </c>
      <c r="K847" s="333" t="s">
        <v>8513</v>
      </c>
      <c r="L847" s="333"/>
      <c r="M847" s="480">
        <v>244.67890909090906</v>
      </c>
    </row>
    <row r="848" spans="1:13" ht="11.25" customHeight="1">
      <c r="A848" s="328"/>
      <c r="B848" s="301"/>
      <c r="D848" s="336" t="s">
        <v>9066</v>
      </c>
      <c r="E848" s="336" t="s">
        <v>9112</v>
      </c>
      <c r="F848" s="331" t="s">
        <v>9219</v>
      </c>
      <c r="G848" s="337">
        <v>46</v>
      </c>
      <c r="H848" s="333">
        <v>8280</v>
      </c>
      <c r="I848" s="344">
        <f>H848*0.87</f>
        <v>7203.6</v>
      </c>
      <c r="J848" s="333" t="s">
        <v>9222</v>
      </c>
      <c r="K848" s="333" t="s">
        <v>8513</v>
      </c>
      <c r="L848" s="333"/>
      <c r="M848" s="480">
        <v>476.49207272727273</v>
      </c>
    </row>
    <row r="849" spans="1:13" ht="11.25" customHeight="1">
      <c r="A849" s="328"/>
      <c r="B849" s="301"/>
      <c r="D849" s="336" t="s">
        <v>9067</v>
      </c>
      <c r="E849" s="336" t="s">
        <v>9112</v>
      </c>
      <c r="F849" s="331" t="s">
        <v>9218</v>
      </c>
      <c r="G849" s="337">
        <v>46</v>
      </c>
      <c r="H849" s="333">
        <v>8280</v>
      </c>
      <c r="I849" s="344">
        <f>H849*0.87</f>
        <v>7203.6</v>
      </c>
      <c r="J849" s="333" t="s">
        <v>9222</v>
      </c>
      <c r="K849" s="333" t="s">
        <v>8513</v>
      </c>
      <c r="L849" s="333"/>
      <c r="M849" s="480">
        <v>479.47876363636362</v>
      </c>
    </row>
    <row r="850" spans="1:13" ht="11.25" customHeight="1">
      <c r="A850" s="328"/>
      <c r="B850" s="301"/>
      <c r="D850" s="336" t="s">
        <v>9068</v>
      </c>
      <c r="E850" s="336" t="s">
        <v>9112</v>
      </c>
      <c r="F850" s="331" t="s">
        <v>9217</v>
      </c>
      <c r="G850" s="337">
        <v>23</v>
      </c>
      <c r="H850" s="333">
        <v>4140</v>
      </c>
      <c r="I850" s="344">
        <f>H850*0.87</f>
        <v>3601.8</v>
      </c>
      <c r="J850" s="333" t="s">
        <v>9222</v>
      </c>
      <c r="K850" s="333" t="s">
        <v>8513</v>
      </c>
      <c r="L850" s="333"/>
      <c r="M850" s="480">
        <v>272.01861818181817</v>
      </c>
    </row>
    <row r="851" spans="1:13" ht="11.25" customHeight="1">
      <c r="A851" s="328"/>
      <c r="B851" s="301"/>
      <c r="D851" s="336"/>
      <c r="E851" s="336"/>
      <c r="F851" s="331"/>
      <c r="G851" s="337"/>
      <c r="H851" s="333"/>
      <c r="I851" s="344"/>
      <c r="J851" s="333"/>
      <c r="K851" s="333"/>
      <c r="L851" s="333"/>
      <c r="M851" s="480"/>
    </row>
    <row r="852" spans="1:13" ht="11.25" customHeight="1">
      <c r="A852" s="328"/>
      <c r="B852" s="301"/>
      <c r="D852" s="336" t="s">
        <v>9069</v>
      </c>
      <c r="E852" s="336" t="s">
        <v>9113</v>
      </c>
      <c r="F852" s="331" t="s">
        <v>9217</v>
      </c>
      <c r="G852" s="337">
        <v>23</v>
      </c>
      <c r="H852" s="333">
        <v>4140</v>
      </c>
      <c r="I852" s="344">
        <f>H852*0.87</f>
        <v>3601.8</v>
      </c>
      <c r="J852" s="333" t="s">
        <v>9222</v>
      </c>
      <c r="K852" s="333" t="s">
        <v>8513</v>
      </c>
      <c r="L852" s="333"/>
      <c r="M852" s="480">
        <v>244.67890909090906</v>
      </c>
    </row>
    <row r="853" spans="1:13" ht="11.25" customHeight="1">
      <c r="A853" s="328"/>
      <c r="B853" s="301"/>
      <c r="D853" s="336" t="s">
        <v>9070</v>
      </c>
      <c r="E853" s="336" t="s">
        <v>9113</v>
      </c>
      <c r="F853" s="331" t="s">
        <v>9219</v>
      </c>
      <c r="G853" s="337">
        <v>46</v>
      </c>
      <c r="H853" s="333">
        <v>8280</v>
      </c>
      <c r="I853" s="344">
        <f>H853*0.87</f>
        <v>7203.6</v>
      </c>
      <c r="J853" s="333" t="s">
        <v>9222</v>
      </c>
      <c r="K853" s="333" t="s">
        <v>8513</v>
      </c>
      <c r="L853" s="333"/>
      <c r="M853" s="480">
        <v>476.49207272727273</v>
      </c>
    </row>
    <row r="854" spans="1:13" ht="11.25" customHeight="1">
      <c r="A854" s="328"/>
      <c r="B854" s="301"/>
      <c r="D854" s="336" t="s">
        <v>9071</v>
      </c>
      <c r="E854" s="336" t="s">
        <v>9113</v>
      </c>
      <c r="F854" s="331" t="s">
        <v>9218</v>
      </c>
      <c r="G854" s="337">
        <v>46</v>
      </c>
      <c r="H854" s="333">
        <v>8280</v>
      </c>
      <c r="I854" s="344">
        <f>H854*0.87</f>
        <v>7203.6</v>
      </c>
      <c r="J854" s="333" t="s">
        <v>9222</v>
      </c>
      <c r="K854" s="333" t="s">
        <v>8513</v>
      </c>
      <c r="L854" s="333"/>
      <c r="M854" s="480">
        <v>479.47876363636362</v>
      </c>
    </row>
    <row r="855" spans="1:13" ht="11.25" customHeight="1">
      <c r="A855" s="328"/>
      <c r="B855" s="301"/>
      <c r="D855" s="336" t="s">
        <v>9072</v>
      </c>
      <c r="E855" s="336" t="s">
        <v>9113</v>
      </c>
      <c r="F855" s="331" t="s">
        <v>9217</v>
      </c>
      <c r="G855" s="337">
        <v>23</v>
      </c>
      <c r="H855" s="333">
        <v>4140</v>
      </c>
      <c r="I855" s="344">
        <f>H855*0.87</f>
        <v>3601.8</v>
      </c>
      <c r="J855" s="333" t="s">
        <v>9222</v>
      </c>
      <c r="K855" s="333" t="s">
        <v>8513</v>
      </c>
      <c r="L855" s="333"/>
      <c r="M855" s="480">
        <v>272.01861818181817</v>
      </c>
    </row>
    <row r="856" spans="1:13" ht="11.25" customHeight="1">
      <c r="A856" s="328"/>
      <c r="B856" s="268"/>
      <c r="D856" s="431"/>
      <c r="E856" s="431"/>
      <c r="F856" s="407"/>
      <c r="G856" s="432"/>
      <c r="H856" s="349"/>
      <c r="I856" s="349"/>
      <c r="J856" s="349"/>
      <c r="K856" s="360"/>
      <c r="L856" s="334"/>
      <c r="M856" s="480"/>
    </row>
    <row r="857" spans="1:13" ht="11.25" customHeight="1">
      <c r="A857" s="328"/>
      <c r="B857" s="268"/>
      <c r="D857" s="411" t="s">
        <v>9048</v>
      </c>
      <c r="E857" s="412" t="s">
        <v>8824</v>
      </c>
      <c r="F857" s="388" t="s">
        <v>9212</v>
      </c>
      <c r="G857" s="432"/>
      <c r="H857" s="349"/>
      <c r="I857" s="349"/>
      <c r="J857" s="349"/>
      <c r="K857" s="360"/>
      <c r="L857" s="334"/>
      <c r="M857" s="480">
        <v>149.56429090909094</v>
      </c>
    </row>
    <row r="858" spans="1:13" ht="11.25" customHeight="1">
      <c r="A858" s="328"/>
      <c r="B858" s="268"/>
      <c r="D858" s="336" t="s">
        <v>8479</v>
      </c>
      <c r="E858" s="331" t="s">
        <v>8824</v>
      </c>
      <c r="F858" s="331" t="s">
        <v>8710</v>
      </c>
      <c r="G858" s="337"/>
      <c r="H858" s="333"/>
      <c r="I858" s="333"/>
      <c r="J858" s="333"/>
      <c r="K858" s="334"/>
      <c r="L858" s="334"/>
      <c r="M858" s="480">
        <v>91.438690909090923</v>
      </c>
    </row>
    <row r="859" spans="1:13" ht="11.25" customHeight="1">
      <c r="A859" s="328"/>
      <c r="B859" s="268"/>
      <c r="D859" s="336" t="s">
        <v>8481</v>
      </c>
      <c r="E859" s="331" t="s">
        <v>8824</v>
      </c>
      <c r="F859" s="331" t="s">
        <v>8711</v>
      </c>
      <c r="G859" s="337"/>
      <c r="H859" s="333"/>
      <c r="I859" s="333"/>
      <c r="J859" s="333"/>
      <c r="K859" s="334"/>
      <c r="L859" s="334"/>
      <c r="M859" s="480">
        <v>95.803854545454556</v>
      </c>
    </row>
    <row r="860" spans="1:13" ht="11.25" customHeight="1">
      <c r="A860" s="328"/>
      <c r="B860" s="268"/>
      <c r="D860" s="330" t="s">
        <v>8759</v>
      </c>
      <c r="E860" s="330" t="s">
        <v>8824</v>
      </c>
      <c r="F860" s="331" t="s">
        <v>8760</v>
      </c>
      <c r="G860" s="337"/>
      <c r="H860" s="344"/>
      <c r="I860" s="333"/>
      <c r="J860" s="333"/>
      <c r="K860" s="334"/>
      <c r="L860" s="334"/>
      <c r="M860" s="480">
        <v>54.219927272727283</v>
      </c>
    </row>
    <row r="861" spans="1:13" ht="11.25" customHeight="1" thickBot="1">
      <c r="A861" s="328"/>
      <c r="B861" s="275"/>
      <c r="D861" s="408"/>
      <c r="E861" s="424"/>
      <c r="F861" s="424"/>
      <c r="G861" s="479"/>
      <c r="H861" s="426"/>
      <c r="I861" s="426"/>
      <c r="J861" s="426"/>
      <c r="K861" s="426"/>
      <c r="L861" s="381"/>
      <c r="M861" s="486"/>
    </row>
    <row r="862" spans="1:13" ht="11.25" customHeight="1">
      <c r="A862" s="328"/>
      <c r="B862" s="224"/>
      <c r="D862" s="410"/>
      <c r="E862" s="410"/>
      <c r="F862" s="410"/>
      <c r="G862" s="332"/>
      <c r="H862" s="355"/>
      <c r="I862" s="355"/>
      <c r="J862" s="355"/>
      <c r="K862" s="355"/>
      <c r="L862" s="333"/>
      <c r="M862" s="480"/>
    </row>
    <row r="863" spans="1:13" ht="11.25" customHeight="1">
      <c r="A863" s="328"/>
      <c r="B863" s="224"/>
      <c r="D863" s="411" t="s">
        <v>9073</v>
      </c>
      <c r="E863" s="411" t="s">
        <v>9114</v>
      </c>
      <c r="F863" s="388" t="s">
        <v>9215</v>
      </c>
      <c r="G863" s="366">
        <v>32</v>
      </c>
      <c r="H863" s="333">
        <v>5230</v>
      </c>
      <c r="I863" s="344">
        <f>H863*0.43</f>
        <v>2248.9</v>
      </c>
      <c r="J863" s="333" t="s">
        <v>9222</v>
      </c>
      <c r="K863" s="333" t="s">
        <v>8513</v>
      </c>
      <c r="L863" s="333"/>
      <c r="M863" s="480">
        <v>269.2616727272727</v>
      </c>
    </row>
    <row r="864" spans="1:13" ht="11.25" customHeight="1">
      <c r="A864" s="328"/>
      <c r="B864" s="224"/>
      <c r="D864" s="411" t="s">
        <v>9074</v>
      </c>
      <c r="E864" s="411" t="s">
        <v>9115</v>
      </c>
      <c r="F864" s="388" t="s">
        <v>9215</v>
      </c>
      <c r="G864" s="366">
        <v>32</v>
      </c>
      <c r="H864" s="333">
        <v>5230</v>
      </c>
      <c r="I864" s="344">
        <f>H864*0.47</f>
        <v>2458.1</v>
      </c>
      <c r="J864" s="333" t="s">
        <v>9222</v>
      </c>
      <c r="K864" s="333" t="s">
        <v>8513</v>
      </c>
      <c r="L864" s="333"/>
      <c r="M864" s="480">
        <v>272.01861818181817</v>
      </c>
    </row>
    <row r="865" spans="1:13" ht="11.25" customHeight="1">
      <c r="A865" s="328"/>
      <c r="B865" s="224"/>
      <c r="D865" s="476"/>
      <c r="E865" s="476"/>
      <c r="F865" s="476"/>
      <c r="G865" s="388"/>
      <c r="H865" s="365"/>
      <c r="I865" s="336"/>
      <c r="J865" s="355"/>
      <c r="K865" s="355"/>
      <c r="L865" s="333"/>
      <c r="M865" s="480"/>
    </row>
    <row r="866" spans="1:13" ht="11.25" customHeight="1">
      <c r="A866" s="328"/>
      <c r="B866" s="224"/>
      <c r="D866" s="411" t="s">
        <v>9048</v>
      </c>
      <c r="E866" s="412" t="s">
        <v>8824</v>
      </c>
      <c r="F866" s="388" t="s">
        <v>9212</v>
      </c>
      <c r="G866" s="388"/>
      <c r="H866" s="365"/>
      <c r="I866" s="336"/>
      <c r="J866" s="355"/>
      <c r="K866" s="355"/>
      <c r="L866" s="333"/>
      <c r="M866" s="480">
        <v>141.29345454545452</v>
      </c>
    </row>
    <row r="867" spans="1:13" ht="11.25" customHeight="1">
      <c r="A867" s="328"/>
      <c r="B867" s="224"/>
      <c r="D867" s="411" t="s">
        <v>8479</v>
      </c>
      <c r="E867" s="388" t="s">
        <v>8824</v>
      </c>
      <c r="F867" s="388" t="s">
        <v>8710</v>
      </c>
      <c r="G867" s="367"/>
      <c r="H867" s="355"/>
      <c r="I867" s="336"/>
      <c r="J867" s="355"/>
      <c r="K867" s="355"/>
      <c r="L867" s="333"/>
      <c r="M867" s="480">
        <v>86.154545454545456</v>
      </c>
    </row>
    <row r="868" spans="1:13" ht="11.25" customHeight="1">
      <c r="A868" s="328"/>
      <c r="B868" s="224"/>
      <c r="D868" s="411" t="s">
        <v>8481</v>
      </c>
      <c r="E868" s="388" t="s">
        <v>8824</v>
      </c>
      <c r="F868" s="388" t="s">
        <v>8711</v>
      </c>
      <c r="G868" s="367"/>
      <c r="H868" s="355"/>
      <c r="I868" s="331"/>
      <c r="J868" s="355"/>
      <c r="K868" s="355"/>
      <c r="L868" s="333"/>
      <c r="M868" s="480">
        <v>90.289963636363652</v>
      </c>
    </row>
    <row r="869" spans="1:13" ht="11.25" customHeight="1">
      <c r="A869" s="328"/>
      <c r="B869" s="224"/>
      <c r="D869" s="412" t="s">
        <v>8759</v>
      </c>
      <c r="E869" s="388" t="s">
        <v>8824</v>
      </c>
      <c r="F869" s="388" t="s">
        <v>8760</v>
      </c>
      <c r="G869" s="367"/>
      <c r="H869" s="355"/>
      <c r="I869" s="355"/>
      <c r="J869" s="355"/>
      <c r="K869" s="355"/>
      <c r="L869" s="333"/>
      <c r="M869" s="480">
        <v>51.233236363636365</v>
      </c>
    </row>
    <row r="870" spans="1:13" ht="11.25" customHeight="1" thickBot="1">
      <c r="A870" s="328"/>
      <c r="B870" s="275"/>
      <c r="C870" s="275"/>
      <c r="D870" s="269"/>
      <c r="E870" s="275"/>
      <c r="F870" s="275"/>
      <c r="G870" s="329"/>
      <c r="H870" s="276"/>
      <c r="I870" s="276"/>
      <c r="J870" s="276"/>
      <c r="K870" s="276"/>
      <c r="L870" s="242"/>
      <c r="M870" s="486"/>
    </row>
  </sheetData>
  <phoneticPr fontId="3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theme="1" tint="0.249977111117893"/>
    <pageSetUpPr fitToPage="1"/>
  </sheetPr>
  <dimension ref="A1:I51"/>
  <sheetViews>
    <sheetView topLeftCell="A2" workbookViewId="0">
      <selection activeCell="G3" sqref="G3"/>
    </sheetView>
  </sheetViews>
  <sheetFormatPr defaultRowHeight="13.5"/>
  <cols>
    <col min="1" max="1" width="19.7109375" customWidth="1"/>
    <col min="2" max="2" width="23" style="28" customWidth="1"/>
    <col min="3" max="3" width="50.7109375" style="29" customWidth="1"/>
    <col min="4" max="4" width="17.28515625" style="29" customWidth="1"/>
    <col min="5" max="5" width="17.85546875" style="30" customWidth="1"/>
    <col min="6" max="6" width="14" style="29" customWidth="1"/>
    <col min="7" max="7" width="16.5703125" customWidth="1"/>
    <col min="10" max="10" width="36.7109375" customWidth="1"/>
    <col min="11" max="11" width="23.5703125" customWidth="1"/>
  </cols>
  <sheetData>
    <row r="1" spans="1:9" ht="14.25" hidden="1" thickBot="1">
      <c r="B1" s="31"/>
      <c r="C1" s="32"/>
      <c r="D1" s="32"/>
      <c r="F1" s="33"/>
    </row>
    <row r="2" spans="1:9" s="3" customFormat="1" ht="74.25" customHeight="1" thickBot="1">
      <c r="A2" s="572"/>
      <c r="B2" s="572"/>
      <c r="C2" s="81"/>
      <c r="D2" s="83"/>
      <c r="E2" s="115"/>
    </row>
    <row r="3" spans="1:9" s="34" customFormat="1" ht="84.75" customHeight="1" thickBot="1">
      <c r="A3" s="105" t="s">
        <v>11420</v>
      </c>
      <c r="B3" s="105" t="s">
        <v>4274</v>
      </c>
      <c r="C3" s="92" t="s">
        <v>5075</v>
      </c>
      <c r="D3" s="91" t="s">
        <v>5076</v>
      </c>
      <c r="E3" s="96" t="s">
        <v>17276</v>
      </c>
      <c r="F3" s="96" t="s">
        <v>8550</v>
      </c>
    </row>
    <row r="4" spans="1:9" ht="14.25">
      <c r="B4" s="575" t="s">
        <v>8553</v>
      </c>
      <c r="C4" s="575"/>
      <c r="D4" s="575"/>
      <c r="E4" s="575"/>
      <c r="F4" s="576"/>
    </row>
    <row r="5" spans="1:9" ht="16.5">
      <c r="A5" t="s">
        <v>13290</v>
      </c>
      <c r="B5" s="154">
        <v>790007</v>
      </c>
      <c r="C5" s="39" t="s">
        <v>11396</v>
      </c>
      <c r="D5" s="40">
        <v>20</v>
      </c>
      <c r="E5" s="107">
        <v>5.0199999999999996</v>
      </c>
      <c r="F5" s="110">
        <v>0.1</v>
      </c>
    </row>
    <row r="6" spans="1:9" ht="16.5">
      <c r="A6" t="s">
        <v>13291</v>
      </c>
      <c r="B6" s="154">
        <v>790008</v>
      </c>
      <c r="C6" s="39" t="s">
        <v>11397</v>
      </c>
      <c r="D6" s="40">
        <v>10</v>
      </c>
      <c r="E6" s="107">
        <v>5.0199999999999996</v>
      </c>
      <c r="F6" s="110">
        <v>0.1</v>
      </c>
    </row>
    <row r="7" spans="1:9" ht="16.5">
      <c r="A7" s="507" t="s">
        <v>11850</v>
      </c>
      <c r="B7" s="38" t="s">
        <v>7437</v>
      </c>
      <c r="C7" s="39" t="s">
        <v>7438</v>
      </c>
      <c r="D7" s="40">
        <v>12</v>
      </c>
      <c r="E7" s="107">
        <v>7.49</v>
      </c>
      <c r="F7" s="110">
        <v>0.16</v>
      </c>
    </row>
    <row r="8" spans="1:9" ht="16.5">
      <c r="A8" s="508" t="s">
        <v>11851</v>
      </c>
      <c r="B8" s="38" t="s">
        <v>7439</v>
      </c>
      <c r="C8" s="39" t="s">
        <v>7440</v>
      </c>
      <c r="D8" s="40">
        <v>10</v>
      </c>
      <c r="E8" s="107">
        <v>7.49</v>
      </c>
      <c r="F8" s="110">
        <v>0.16</v>
      </c>
    </row>
    <row r="9" spans="1:9" ht="16.5">
      <c r="A9" s="509" t="s">
        <v>11852</v>
      </c>
      <c r="B9" s="38" t="s">
        <v>7441</v>
      </c>
      <c r="C9" s="39" t="s">
        <v>7442</v>
      </c>
      <c r="D9" s="40">
        <v>10</v>
      </c>
      <c r="E9" s="107">
        <v>4.43</v>
      </c>
      <c r="F9" s="110">
        <v>0.08</v>
      </c>
    </row>
    <row r="10" spans="1:9" ht="16.5">
      <c r="A10" s="509" t="s">
        <v>11853</v>
      </c>
      <c r="B10" s="38" t="s">
        <v>7443</v>
      </c>
      <c r="C10" s="39" t="s">
        <v>7444</v>
      </c>
      <c r="D10" s="40">
        <v>10</v>
      </c>
      <c r="E10" s="107">
        <v>6.04</v>
      </c>
      <c r="F10" s="110">
        <v>0.08</v>
      </c>
    </row>
    <row r="11" spans="1:9" ht="16.5">
      <c r="A11" s="510" t="s">
        <v>11854</v>
      </c>
      <c r="B11" s="38" t="s">
        <v>7451</v>
      </c>
      <c r="C11" s="39" t="s">
        <v>7452</v>
      </c>
      <c r="D11" s="40">
        <v>10</v>
      </c>
      <c r="E11" s="107">
        <v>4.3899999999999997</v>
      </c>
      <c r="F11" s="110">
        <v>0.04</v>
      </c>
    </row>
    <row r="12" spans="1:9" ht="16.5">
      <c r="A12" s="531" t="s">
        <v>13961</v>
      </c>
      <c r="B12" s="154">
        <v>790056</v>
      </c>
      <c r="C12" s="155" t="s">
        <v>13960</v>
      </c>
      <c r="D12" s="156">
        <v>20</v>
      </c>
      <c r="E12" s="157">
        <v>5.7</v>
      </c>
      <c r="F12" s="158">
        <v>0.08</v>
      </c>
      <c r="G12" s="159"/>
    </row>
    <row r="13" spans="1:9" ht="16.5">
      <c r="A13" s="531" t="s">
        <v>13962</v>
      </c>
      <c r="B13" s="35">
        <v>790057</v>
      </c>
      <c r="C13" s="36" t="s">
        <v>13959</v>
      </c>
      <c r="D13" s="37">
        <v>10</v>
      </c>
      <c r="E13" s="106">
        <v>5.7</v>
      </c>
      <c r="F13" s="109">
        <v>0.08</v>
      </c>
      <c r="G13" s="159"/>
    </row>
    <row r="14" spans="1:9" ht="16.5">
      <c r="A14" s="531" t="s">
        <v>13968</v>
      </c>
      <c r="B14" s="491">
        <v>790042</v>
      </c>
      <c r="C14" s="492" t="s">
        <v>13970</v>
      </c>
      <c r="D14" s="491">
        <v>10</v>
      </c>
      <c r="E14" s="493">
        <v>6.07</v>
      </c>
      <c r="F14" s="494">
        <v>0.12</v>
      </c>
      <c r="G14" s="160"/>
      <c r="H14" s="196"/>
      <c r="I14" s="197"/>
    </row>
    <row r="15" spans="1:9" ht="16.5">
      <c r="A15" s="531" t="s">
        <v>13969</v>
      </c>
      <c r="B15" s="491">
        <v>790043</v>
      </c>
      <c r="C15" s="492" t="s">
        <v>13971</v>
      </c>
      <c r="D15" s="491">
        <v>10</v>
      </c>
      <c r="E15" s="493">
        <v>6.07</v>
      </c>
      <c r="F15" s="494">
        <v>0.12</v>
      </c>
      <c r="G15" s="160"/>
      <c r="H15" s="196"/>
      <c r="I15" s="197"/>
    </row>
    <row r="16" spans="1:9" ht="16.5">
      <c r="A16" s="507" t="s">
        <v>11855</v>
      </c>
      <c r="B16" s="35">
        <v>790052</v>
      </c>
      <c r="C16" s="36" t="s">
        <v>9264</v>
      </c>
      <c r="D16" s="37">
        <v>10</v>
      </c>
      <c r="E16" s="106">
        <v>5.28</v>
      </c>
      <c r="F16" s="109">
        <v>0.08</v>
      </c>
      <c r="G16" s="159"/>
    </row>
    <row r="17" spans="1:7" ht="16.5">
      <c r="A17" s="511" t="s">
        <v>11856</v>
      </c>
      <c r="B17" s="35">
        <v>790053</v>
      </c>
      <c r="C17" s="36" t="s">
        <v>9265</v>
      </c>
      <c r="D17" s="37">
        <v>10</v>
      </c>
      <c r="E17" s="106">
        <v>6.85</v>
      </c>
      <c r="F17" s="109">
        <v>0.08</v>
      </c>
      <c r="G17" s="159"/>
    </row>
    <row r="18" spans="1:7" ht="16.5">
      <c r="A18" s="512" t="s">
        <v>11857</v>
      </c>
      <c r="B18" s="35">
        <v>790054</v>
      </c>
      <c r="C18" s="36" t="s">
        <v>9266</v>
      </c>
      <c r="D18" s="37">
        <v>10</v>
      </c>
      <c r="E18" s="106">
        <v>5.32</v>
      </c>
      <c r="F18" s="109">
        <v>0.04</v>
      </c>
      <c r="G18" s="159"/>
    </row>
    <row r="19" spans="1:7" ht="16.5">
      <c r="A19" s="507" t="s">
        <v>11883</v>
      </c>
      <c r="B19" s="35">
        <v>790055</v>
      </c>
      <c r="C19" s="36" t="s">
        <v>9267</v>
      </c>
      <c r="D19" s="37">
        <v>10</v>
      </c>
      <c r="E19" s="106">
        <v>6.19</v>
      </c>
      <c r="F19" s="109">
        <v>0.01</v>
      </c>
      <c r="G19" s="159"/>
    </row>
    <row r="20" spans="1:7" ht="16.5">
      <c r="A20" s="513" t="s">
        <v>11858</v>
      </c>
      <c r="B20" s="35">
        <v>790060</v>
      </c>
      <c r="C20" s="36" t="s">
        <v>9268</v>
      </c>
      <c r="D20" s="37">
        <v>12</v>
      </c>
      <c r="E20" s="106">
        <v>8.94</v>
      </c>
      <c r="F20" s="109">
        <v>0.16</v>
      </c>
      <c r="G20" s="159"/>
    </row>
    <row r="21" spans="1:7" ht="16.5">
      <c r="A21" s="513" t="s">
        <v>11859</v>
      </c>
      <c r="B21" s="35">
        <v>790061</v>
      </c>
      <c r="C21" s="36" t="s">
        <v>9269</v>
      </c>
      <c r="D21" s="37">
        <v>10</v>
      </c>
      <c r="E21" s="106">
        <v>8.94</v>
      </c>
      <c r="F21" s="109">
        <v>0.16</v>
      </c>
      <c r="G21" s="159"/>
    </row>
    <row r="22" spans="1:7" ht="16.5">
      <c r="A22" s="514" t="s">
        <v>11860</v>
      </c>
      <c r="B22" s="35">
        <v>790070</v>
      </c>
      <c r="C22" s="36" t="s">
        <v>9270</v>
      </c>
      <c r="D22" s="37">
        <v>16</v>
      </c>
      <c r="E22" s="106">
        <v>6.69</v>
      </c>
      <c r="F22" s="109">
        <v>0.08</v>
      </c>
      <c r="G22" s="159"/>
    </row>
    <row r="23" spans="1:7" ht="16.5">
      <c r="A23" s="514" t="s">
        <v>11861</v>
      </c>
      <c r="B23" s="35">
        <v>790071</v>
      </c>
      <c r="C23" s="36" t="s">
        <v>9271</v>
      </c>
      <c r="D23" s="37">
        <v>8</v>
      </c>
      <c r="E23" s="106">
        <v>6.69</v>
      </c>
      <c r="F23" s="109">
        <v>0.08</v>
      </c>
      <c r="G23" s="159"/>
    </row>
    <row r="24" spans="1:7" ht="14.25">
      <c r="B24" s="575" t="s">
        <v>10285</v>
      </c>
      <c r="C24" s="575"/>
      <c r="D24" s="575"/>
      <c r="E24" s="575"/>
      <c r="F24" s="576"/>
    </row>
    <row r="25" spans="1:7" ht="16.5">
      <c r="A25" s="507" t="s">
        <v>11862</v>
      </c>
      <c r="B25" s="35" t="s">
        <v>7453</v>
      </c>
      <c r="C25" s="36" t="s">
        <v>7454</v>
      </c>
      <c r="D25" s="37">
        <v>10</v>
      </c>
      <c r="E25" s="106">
        <v>3.97</v>
      </c>
      <c r="F25" s="109">
        <v>0.02</v>
      </c>
    </row>
    <row r="26" spans="1:7" ht="16.5">
      <c r="A26" s="515" t="s">
        <v>11863</v>
      </c>
      <c r="B26" s="35" t="s">
        <v>7455</v>
      </c>
      <c r="C26" s="36" t="s">
        <v>7456</v>
      </c>
      <c r="D26" s="37">
        <v>10</v>
      </c>
      <c r="E26" s="106">
        <v>3.97</v>
      </c>
      <c r="F26" s="109">
        <v>0.02</v>
      </c>
    </row>
    <row r="27" spans="1:7" ht="16.5">
      <c r="A27" s="515" t="s">
        <v>11864</v>
      </c>
      <c r="B27" s="35" t="s">
        <v>7457</v>
      </c>
      <c r="C27" s="36" t="s">
        <v>7458</v>
      </c>
      <c r="D27" s="37">
        <v>10</v>
      </c>
      <c r="E27" s="106">
        <v>3.97</v>
      </c>
      <c r="F27" s="109">
        <v>0.02</v>
      </c>
    </row>
    <row r="28" spans="1:7" ht="16.5">
      <c r="A28" s="516" t="s">
        <v>11865</v>
      </c>
      <c r="B28" s="35" t="s">
        <v>7459</v>
      </c>
      <c r="C28" s="36" t="s">
        <v>7460</v>
      </c>
      <c r="D28" s="37">
        <v>10</v>
      </c>
      <c r="E28" s="106">
        <v>3.07</v>
      </c>
      <c r="F28" s="109">
        <v>0.01</v>
      </c>
    </row>
    <row r="29" spans="1:7" ht="16.5">
      <c r="A29" s="517" t="s">
        <v>11866</v>
      </c>
      <c r="B29" s="35" t="s">
        <v>7461</v>
      </c>
      <c r="C29" s="36" t="s">
        <v>7462</v>
      </c>
      <c r="D29" s="37">
        <v>10</v>
      </c>
      <c r="E29" s="106">
        <v>2.8</v>
      </c>
      <c r="F29" s="109">
        <v>0.01</v>
      </c>
    </row>
    <row r="30" spans="1:7" ht="16.5">
      <c r="A30" s="518" t="s">
        <v>11867</v>
      </c>
      <c r="B30" s="35" t="s">
        <v>7463</v>
      </c>
      <c r="C30" s="36" t="s">
        <v>7464</v>
      </c>
      <c r="D30" s="37">
        <v>10</v>
      </c>
      <c r="E30" s="106">
        <v>2.8</v>
      </c>
      <c r="F30" s="109">
        <v>0.01</v>
      </c>
    </row>
    <row r="31" spans="1:7" ht="16.5">
      <c r="A31" s="519" t="s">
        <v>11868</v>
      </c>
      <c r="B31" s="35" t="s">
        <v>7465</v>
      </c>
      <c r="C31" s="36" t="s">
        <v>7466</v>
      </c>
      <c r="D31" s="37">
        <v>10</v>
      </c>
      <c r="E31" s="106">
        <v>3.39</v>
      </c>
      <c r="F31" s="109">
        <v>0.01</v>
      </c>
    </row>
    <row r="32" spans="1:7" ht="16.5">
      <c r="A32" s="519" t="s">
        <v>11869</v>
      </c>
      <c r="B32" s="35" t="s">
        <v>7467</v>
      </c>
      <c r="C32" s="36" t="s">
        <v>7468</v>
      </c>
      <c r="D32" s="37">
        <v>10</v>
      </c>
      <c r="E32" s="106">
        <v>3.93</v>
      </c>
      <c r="F32" s="109">
        <v>0.01</v>
      </c>
    </row>
    <row r="33" spans="1:6" ht="16.5">
      <c r="A33" s="520" t="s">
        <v>11870</v>
      </c>
      <c r="B33" s="35" t="s">
        <v>7469</v>
      </c>
      <c r="C33" s="36" t="s">
        <v>7470</v>
      </c>
      <c r="D33" s="37">
        <v>10</v>
      </c>
      <c r="E33" s="106">
        <v>2.56</v>
      </c>
      <c r="F33" s="109">
        <v>0.02</v>
      </c>
    </row>
    <row r="34" spans="1:6" ht="16.5">
      <c r="A34" s="521" t="s">
        <v>11871</v>
      </c>
      <c r="B34" s="41" t="s">
        <v>7471</v>
      </c>
      <c r="C34" s="42" t="s">
        <v>7472</v>
      </c>
      <c r="D34" s="43">
        <v>10</v>
      </c>
      <c r="E34" s="108">
        <v>5.39</v>
      </c>
      <c r="F34" s="109">
        <v>0.01</v>
      </c>
    </row>
    <row r="35" spans="1:6" ht="16.5">
      <c r="A35" s="522" t="s">
        <v>11872</v>
      </c>
      <c r="B35" s="41">
        <v>730127</v>
      </c>
      <c r="C35" s="42" t="s">
        <v>8544</v>
      </c>
      <c r="D35" s="43">
        <v>10</v>
      </c>
      <c r="E35" s="108">
        <v>3.9</v>
      </c>
      <c r="F35" s="109">
        <v>0.04</v>
      </c>
    </row>
    <row r="36" spans="1:6" ht="16.5">
      <c r="A36" s="523" t="s">
        <v>11873</v>
      </c>
      <c r="B36" s="41">
        <v>790128</v>
      </c>
      <c r="C36" s="42" t="s">
        <v>8545</v>
      </c>
      <c r="D36" s="43">
        <v>10</v>
      </c>
      <c r="E36" s="108">
        <v>7.89</v>
      </c>
      <c r="F36" s="109">
        <v>0.01</v>
      </c>
    </row>
    <row r="37" spans="1:6" ht="16.5">
      <c r="A37" s="524" t="s">
        <v>11874</v>
      </c>
      <c r="B37" s="41">
        <v>790129</v>
      </c>
      <c r="C37" s="42" t="s">
        <v>8546</v>
      </c>
      <c r="D37" s="43">
        <v>10</v>
      </c>
      <c r="E37" s="108">
        <v>3.99</v>
      </c>
      <c r="F37" s="109">
        <v>0.04</v>
      </c>
    </row>
    <row r="38" spans="1:6" ht="16.5">
      <c r="A38" s="507" t="s">
        <v>11875</v>
      </c>
      <c r="B38" s="35" t="s">
        <v>7473</v>
      </c>
      <c r="C38" s="36" t="s">
        <v>7474</v>
      </c>
      <c r="D38" s="37">
        <v>10</v>
      </c>
      <c r="E38" s="106">
        <v>3.99</v>
      </c>
      <c r="F38" s="109">
        <v>0.08</v>
      </c>
    </row>
    <row r="39" spans="1:6" ht="16.5">
      <c r="A39" s="525" t="s">
        <v>11876</v>
      </c>
      <c r="B39" s="35" t="s">
        <v>7475</v>
      </c>
      <c r="C39" s="36" t="s">
        <v>7476</v>
      </c>
      <c r="D39" s="37">
        <v>10</v>
      </c>
      <c r="E39" s="106">
        <v>2.81</v>
      </c>
      <c r="F39" s="109">
        <v>0.04</v>
      </c>
    </row>
    <row r="40" spans="1:6" ht="16.5">
      <c r="A40" s="526" t="s">
        <v>11877</v>
      </c>
      <c r="B40" s="41" t="s">
        <v>7477</v>
      </c>
      <c r="C40" s="42" t="s">
        <v>7478</v>
      </c>
      <c r="D40" s="43">
        <v>10</v>
      </c>
      <c r="E40" s="108">
        <v>2.81</v>
      </c>
      <c r="F40" s="109">
        <v>0.04</v>
      </c>
    </row>
    <row r="41" spans="1:6" ht="16.5">
      <c r="A41" s="527" t="s">
        <v>11878</v>
      </c>
      <c r="B41" s="35" t="s">
        <v>7479</v>
      </c>
      <c r="C41" s="36" t="s">
        <v>7480</v>
      </c>
      <c r="D41" s="37">
        <v>10</v>
      </c>
      <c r="E41" s="106">
        <v>8.1300000000000008</v>
      </c>
      <c r="F41" s="109">
        <v>0.04</v>
      </c>
    </row>
    <row r="42" spans="1:6" ht="16.5">
      <c r="A42" s="507" t="s">
        <v>11879</v>
      </c>
      <c r="B42" s="35" t="s">
        <v>7481</v>
      </c>
      <c r="C42" s="36" t="s">
        <v>6623</v>
      </c>
      <c r="D42" s="37">
        <v>10</v>
      </c>
      <c r="E42" s="106">
        <v>9.74</v>
      </c>
      <c r="F42" s="109">
        <v>0.06</v>
      </c>
    </row>
    <row r="43" spans="1:6" ht="16.5">
      <c r="A43" s="528" t="s">
        <v>11880</v>
      </c>
      <c r="B43" s="35" t="s">
        <v>6624</v>
      </c>
      <c r="C43" s="36" t="s">
        <v>6625</v>
      </c>
      <c r="D43" s="37">
        <v>10</v>
      </c>
      <c r="E43" s="106">
        <v>9.74</v>
      </c>
      <c r="F43" s="109">
        <v>0.06</v>
      </c>
    </row>
    <row r="44" spans="1:6" ht="16.5">
      <c r="A44" s="529" t="s">
        <v>11881</v>
      </c>
      <c r="B44" s="35" t="s">
        <v>6626</v>
      </c>
      <c r="C44" s="36" t="s">
        <v>6627</v>
      </c>
      <c r="D44" s="37">
        <v>10</v>
      </c>
      <c r="E44" s="106">
        <v>9.74</v>
      </c>
      <c r="F44" s="109">
        <v>0.06</v>
      </c>
    </row>
    <row r="45" spans="1:6" ht="16.5">
      <c r="A45" s="530" t="s">
        <v>11882</v>
      </c>
      <c r="B45" s="35" t="s">
        <v>6628</v>
      </c>
      <c r="C45" s="36" t="s">
        <v>6629</v>
      </c>
      <c r="D45" s="37">
        <v>10</v>
      </c>
      <c r="E45" s="106">
        <v>9.74</v>
      </c>
      <c r="F45" s="109">
        <v>0.06</v>
      </c>
    </row>
    <row r="46" spans="1:6" ht="14.25">
      <c r="B46" s="575" t="s">
        <v>10286</v>
      </c>
      <c r="C46" s="575"/>
      <c r="D46" s="575"/>
      <c r="E46" s="575"/>
      <c r="F46" s="576"/>
    </row>
    <row r="47" spans="1:6" ht="16.5">
      <c r="A47" s="507" t="s">
        <v>11884</v>
      </c>
      <c r="B47" s="35" t="s">
        <v>6630</v>
      </c>
      <c r="C47" s="36" t="s">
        <v>6631</v>
      </c>
      <c r="D47" s="37">
        <v>10</v>
      </c>
      <c r="E47" s="106">
        <v>14.56</v>
      </c>
      <c r="F47" s="109">
        <v>0.1</v>
      </c>
    </row>
    <row r="48" spans="1:6" ht="16.5">
      <c r="A48" s="507" t="s">
        <v>11885</v>
      </c>
      <c r="B48" s="35" t="s">
        <v>6632</v>
      </c>
      <c r="C48" s="36" t="s">
        <v>6633</v>
      </c>
      <c r="D48" s="37">
        <v>10</v>
      </c>
      <c r="E48" s="106">
        <v>14.29</v>
      </c>
      <c r="F48" s="109">
        <v>0.1</v>
      </c>
    </row>
    <row r="49" spans="1:6" ht="16.5">
      <c r="A49" s="507" t="s">
        <v>11886</v>
      </c>
      <c r="B49" s="35" t="s">
        <v>6634</v>
      </c>
      <c r="C49" s="36" t="s">
        <v>6635</v>
      </c>
      <c r="D49" s="37">
        <v>10</v>
      </c>
      <c r="E49" s="106">
        <v>10.88</v>
      </c>
      <c r="F49" s="109">
        <v>0.1</v>
      </c>
    </row>
    <row r="50" spans="1:6" ht="16.5">
      <c r="A50" s="507" t="s">
        <v>11887</v>
      </c>
      <c r="B50" s="35" t="s">
        <v>6636</v>
      </c>
      <c r="C50" s="36" t="s">
        <v>6637</v>
      </c>
      <c r="D50" s="37">
        <v>10</v>
      </c>
      <c r="E50" s="106">
        <v>11.02</v>
      </c>
      <c r="F50" s="109">
        <v>0.1</v>
      </c>
    </row>
    <row r="51" spans="1:6" ht="16.5">
      <c r="A51" s="531" t="s">
        <v>11888</v>
      </c>
      <c r="B51" s="35" t="s">
        <v>6638</v>
      </c>
      <c r="C51" s="36" t="s">
        <v>6639</v>
      </c>
      <c r="D51" s="37">
        <v>3</v>
      </c>
      <c r="E51" s="106">
        <v>43.05</v>
      </c>
      <c r="F51" s="109">
        <v>0.24</v>
      </c>
    </row>
  </sheetData>
  <mergeCells count="4">
    <mergeCell ref="B4:F4"/>
    <mergeCell ref="B24:F24"/>
    <mergeCell ref="B46:F46"/>
    <mergeCell ref="A2:B2"/>
  </mergeCells>
  <phoneticPr fontId="3" type="noConversion"/>
  <pageMargins left="0.2" right="0.16" top="0.28999999999999998" bottom="0.24" header="0.5" footer="0.19"/>
  <pageSetup paperSize="9" scale="85" fitToHeight="2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theme="1" tint="0.249977111117893"/>
    <pageSetUpPr fitToPage="1"/>
  </sheetPr>
  <dimension ref="A1:F23"/>
  <sheetViews>
    <sheetView topLeftCell="A4" workbookViewId="0">
      <selection activeCell="G2" sqref="G2"/>
    </sheetView>
  </sheetViews>
  <sheetFormatPr defaultRowHeight="12.75"/>
  <cols>
    <col min="1" max="1" width="22.42578125" customWidth="1"/>
    <col min="2" max="2" width="23.85546875" style="186" customWidth="1"/>
    <col min="3" max="3" width="54.42578125" customWidth="1"/>
    <col min="4" max="4" width="16.85546875" style="4" customWidth="1"/>
    <col min="5" max="5" width="18" customWidth="1"/>
    <col min="6" max="6" width="16.5703125" customWidth="1"/>
  </cols>
  <sheetData>
    <row r="1" spans="1:6" s="3" customFormat="1" ht="74.25" customHeight="1" thickBot="1">
      <c r="A1" s="572"/>
      <c r="B1" s="572"/>
      <c r="C1" s="81"/>
      <c r="D1" s="83"/>
      <c r="E1" s="115"/>
    </row>
    <row r="2" spans="1:6" ht="78" customHeight="1" thickBot="1">
      <c r="A2" s="184" t="s">
        <v>11420</v>
      </c>
      <c r="B2" s="184" t="s">
        <v>4274</v>
      </c>
      <c r="C2" s="92" t="s">
        <v>5075</v>
      </c>
      <c r="D2" s="91" t="s">
        <v>5076</v>
      </c>
      <c r="E2" s="96" t="s">
        <v>17276</v>
      </c>
      <c r="F2" s="96" t="s">
        <v>8550</v>
      </c>
    </row>
    <row r="3" spans="1:6" s="86" customFormat="1" ht="26.25" customHeight="1">
      <c r="B3" s="185"/>
      <c r="C3" s="132" t="s">
        <v>4760</v>
      </c>
      <c r="D3" s="119"/>
      <c r="E3" s="131"/>
      <c r="F3" s="131"/>
    </row>
    <row r="4" spans="1:6" ht="15.75">
      <c r="A4" s="495" t="s">
        <v>11835</v>
      </c>
      <c r="B4" s="186">
        <v>14439</v>
      </c>
      <c r="C4" s="44" t="s">
        <v>8547</v>
      </c>
      <c r="D4" s="4" t="s">
        <v>6640</v>
      </c>
      <c r="E4" s="103">
        <v>108.98091000000001</v>
      </c>
      <c r="F4" s="22">
        <v>1</v>
      </c>
    </row>
    <row r="5" spans="1:6" ht="15.75">
      <c r="A5" s="497" t="s">
        <v>11837</v>
      </c>
      <c r="B5" s="186" t="s">
        <v>10320</v>
      </c>
      <c r="C5" s="44" t="s">
        <v>6641</v>
      </c>
      <c r="D5" s="4" t="s">
        <v>6642</v>
      </c>
      <c r="E5" s="103">
        <v>12.098080999999999</v>
      </c>
      <c r="F5" s="22">
        <v>0.1</v>
      </c>
    </row>
    <row r="6" spans="1:6" ht="15.75">
      <c r="A6" s="496" t="s">
        <v>11836</v>
      </c>
      <c r="B6" s="186" t="s">
        <v>10321</v>
      </c>
      <c r="C6" s="44" t="s">
        <v>8548</v>
      </c>
      <c r="D6" s="4" t="s">
        <v>6643</v>
      </c>
      <c r="E6" s="103">
        <v>101.89006000000001</v>
      </c>
      <c r="F6" s="22">
        <v>2</v>
      </c>
    </row>
    <row r="7" spans="1:6" ht="15.75">
      <c r="A7" s="496" t="s">
        <v>11838</v>
      </c>
      <c r="B7" s="186" t="s">
        <v>10321</v>
      </c>
      <c r="C7" s="44" t="s">
        <v>6644</v>
      </c>
      <c r="D7" s="4" t="s">
        <v>6642</v>
      </c>
      <c r="E7" s="103">
        <v>5.8581329999999996</v>
      </c>
      <c r="F7" s="22">
        <v>0.1</v>
      </c>
    </row>
    <row r="8" spans="1:6" ht="15.75">
      <c r="A8" s="498" t="s">
        <v>11839</v>
      </c>
      <c r="B8" s="186" t="s">
        <v>10322</v>
      </c>
      <c r="C8" s="44" t="s">
        <v>10334</v>
      </c>
      <c r="D8" s="90" t="s">
        <v>7483</v>
      </c>
      <c r="E8" s="103">
        <v>36.316060999999998</v>
      </c>
      <c r="F8" s="22">
        <v>0.6</v>
      </c>
    </row>
    <row r="9" spans="1:6" ht="15.75">
      <c r="A9" s="499" t="s">
        <v>11840</v>
      </c>
      <c r="B9" s="186" t="s">
        <v>10323</v>
      </c>
      <c r="C9" s="44" t="s">
        <v>6646</v>
      </c>
      <c r="D9" s="4" t="s">
        <v>6645</v>
      </c>
      <c r="E9" s="103">
        <v>13.079891</v>
      </c>
      <c r="F9" s="22">
        <v>0.1</v>
      </c>
    </row>
    <row r="10" spans="1:6" ht="15.75">
      <c r="A10" s="499" t="s">
        <v>11841</v>
      </c>
      <c r="B10" s="186" t="s">
        <v>10324</v>
      </c>
      <c r="C10" s="44" t="s">
        <v>6647</v>
      </c>
      <c r="D10" s="4" t="s">
        <v>6648</v>
      </c>
      <c r="E10" s="103">
        <v>11.443541</v>
      </c>
      <c r="F10" s="22">
        <v>0.1</v>
      </c>
    </row>
    <row r="11" spans="1:6" ht="15.75">
      <c r="A11" s="500" t="s">
        <v>11842</v>
      </c>
      <c r="B11" s="186" t="s">
        <v>10325</v>
      </c>
      <c r="C11" s="44" t="s">
        <v>10336</v>
      </c>
      <c r="D11" s="4" t="s">
        <v>6645</v>
      </c>
      <c r="E11" s="103">
        <v>20.716190999999998</v>
      </c>
      <c r="F11" s="22">
        <v>0.1</v>
      </c>
    </row>
    <row r="12" spans="1:6" ht="15.75">
      <c r="A12" s="501" t="s">
        <v>11843</v>
      </c>
      <c r="B12" s="186" t="s">
        <v>10326</v>
      </c>
      <c r="C12" s="44" t="s">
        <v>10335</v>
      </c>
      <c r="D12" s="4" t="s">
        <v>6645</v>
      </c>
      <c r="E12" s="103">
        <v>19.625290999999997</v>
      </c>
      <c r="F12" s="22">
        <v>0.1</v>
      </c>
    </row>
    <row r="13" spans="1:6" ht="15.75">
      <c r="A13" s="502" t="s">
        <v>11844</v>
      </c>
      <c r="B13" s="186" t="s">
        <v>10327</v>
      </c>
      <c r="C13" s="44" t="s">
        <v>10610</v>
      </c>
      <c r="D13" s="90">
        <v>6</v>
      </c>
      <c r="E13" s="103">
        <v>16.47259</v>
      </c>
      <c r="F13" s="22">
        <v>0.1</v>
      </c>
    </row>
    <row r="14" spans="1:6" ht="15.75">
      <c r="A14" s="532" t="s">
        <v>13292</v>
      </c>
      <c r="B14" s="186" t="s">
        <v>10328</v>
      </c>
      <c r="C14" s="44" t="s">
        <v>6649</v>
      </c>
      <c r="D14" s="4" t="s">
        <v>6645</v>
      </c>
      <c r="E14" s="103">
        <v>48.599594999999994</v>
      </c>
      <c r="F14" s="22">
        <v>0.1</v>
      </c>
    </row>
    <row r="15" spans="1:6" ht="15.75">
      <c r="A15" s="496" t="s">
        <v>11845</v>
      </c>
      <c r="B15" s="186" t="s">
        <v>10331</v>
      </c>
      <c r="C15" s="187" t="s">
        <v>10332</v>
      </c>
      <c r="D15" s="4" t="s">
        <v>6645</v>
      </c>
      <c r="E15" s="103">
        <v>20.716190999999998</v>
      </c>
      <c r="F15" s="22">
        <v>0.1</v>
      </c>
    </row>
    <row r="16" spans="1:6" ht="15.75">
      <c r="A16" s="503" t="s">
        <v>11846</v>
      </c>
      <c r="B16" s="186" t="s">
        <v>10611</v>
      </c>
      <c r="C16" s="44" t="s">
        <v>10608</v>
      </c>
      <c r="D16" s="90">
        <v>12</v>
      </c>
      <c r="E16" s="103">
        <v>19.64</v>
      </c>
      <c r="F16" s="22">
        <v>0.1</v>
      </c>
    </row>
    <row r="17" spans="1:6" ht="15.75">
      <c r="A17" s="504" t="s">
        <v>11847</v>
      </c>
      <c r="B17" s="186" t="s">
        <v>10612</v>
      </c>
      <c r="C17" s="44" t="s">
        <v>10609</v>
      </c>
      <c r="D17" s="90">
        <v>6</v>
      </c>
      <c r="E17" s="103">
        <v>28.47</v>
      </c>
      <c r="F17" s="22">
        <v>0.1</v>
      </c>
    </row>
    <row r="18" spans="1:6" ht="15.75">
      <c r="A18" s="505" t="s">
        <v>11848</v>
      </c>
      <c r="B18" s="186" t="s">
        <v>10329</v>
      </c>
      <c r="C18" s="44" t="s">
        <v>7484</v>
      </c>
      <c r="D18" s="90" t="s">
        <v>7482</v>
      </c>
      <c r="E18" s="103">
        <v>9.0326519999999988</v>
      </c>
      <c r="F18" s="22">
        <v>0.1</v>
      </c>
    </row>
    <row r="19" spans="1:6" ht="15.75">
      <c r="A19" s="532" t="s">
        <v>13293</v>
      </c>
      <c r="B19" s="186" t="s">
        <v>10330</v>
      </c>
      <c r="C19" s="44" t="s">
        <v>7485</v>
      </c>
      <c r="D19" s="90" t="s">
        <v>7483</v>
      </c>
      <c r="E19" s="103">
        <v>21.196186999999998</v>
      </c>
      <c r="F19" s="22">
        <v>0.2</v>
      </c>
    </row>
    <row r="21" spans="1:6" ht="15.75">
      <c r="C21" s="132" t="s">
        <v>4379</v>
      </c>
    </row>
    <row r="22" spans="1:6" ht="15.75">
      <c r="A22" s="506" t="s">
        <v>11849</v>
      </c>
      <c r="B22" s="186" t="s">
        <v>10333</v>
      </c>
      <c r="C22" s="44" t="s">
        <v>11394</v>
      </c>
      <c r="D22" s="4" t="s">
        <v>4761</v>
      </c>
      <c r="E22" s="114">
        <v>36.43</v>
      </c>
      <c r="F22" s="22">
        <v>0.3</v>
      </c>
    </row>
    <row r="23" spans="1:6" ht="15.75">
      <c r="A23" s="532" t="s">
        <v>13878</v>
      </c>
      <c r="C23" s="44" t="s">
        <v>13879</v>
      </c>
      <c r="E23" s="114">
        <v>44.16</v>
      </c>
      <c r="F23" s="22">
        <v>0.3</v>
      </c>
    </row>
  </sheetData>
  <mergeCells count="1">
    <mergeCell ref="A1:B1"/>
  </mergeCells>
  <phoneticPr fontId="3" type="noConversion"/>
  <pageMargins left="0.17" right="0.17" top="0.98425196850393704" bottom="0.98425196850393704" header="0.51181102362204722" footer="0.51181102362204722"/>
  <pageSetup paperSize="9" scale="76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theme="1" tint="0.34998626667073579"/>
  </sheetPr>
  <dimension ref="A1:F21"/>
  <sheetViews>
    <sheetView workbookViewId="0">
      <selection activeCell="G2" sqref="G2"/>
    </sheetView>
  </sheetViews>
  <sheetFormatPr defaultRowHeight="15.75"/>
  <cols>
    <col min="1" max="1" width="20.140625" customWidth="1"/>
    <col min="2" max="2" width="22.85546875" customWidth="1"/>
    <col min="3" max="3" width="34.28515625" style="4" customWidth="1"/>
    <col min="4" max="4" width="15.28515625" style="4" customWidth="1"/>
    <col min="5" max="5" width="18" style="102" customWidth="1"/>
    <col min="6" max="6" width="13.42578125" customWidth="1"/>
  </cols>
  <sheetData>
    <row r="1" spans="1:6" s="3" customFormat="1" ht="74.25" customHeight="1" thickBot="1">
      <c r="A1" s="572"/>
      <c r="B1" s="572"/>
      <c r="C1" s="81"/>
      <c r="D1" s="83"/>
      <c r="E1" s="115"/>
    </row>
    <row r="2" spans="1:6" s="26" customFormat="1" ht="78.75" customHeight="1" thickBot="1">
      <c r="A2" s="91" t="s">
        <v>11420</v>
      </c>
      <c r="B2" s="91" t="s">
        <v>4274</v>
      </c>
      <c r="C2" s="92" t="s">
        <v>5075</v>
      </c>
      <c r="D2" s="92" t="s">
        <v>5076</v>
      </c>
      <c r="E2" s="100" t="s">
        <v>17276</v>
      </c>
      <c r="F2" s="96" t="s">
        <v>8550</v>
      </c>
    </row>
    <row r="3" spans="1:6" s="26" customFormat="1">
      <c r="E3" s="101"/>
    </row>
    <row r="4" spans="1:6">
      <c r="C4" s="152" t="s">
        <v>8551</v>
      </c>
    </row>
    <row r="5" spans="1:6">
      <c r="A5" t="s">
        <v>13294</v>
      </c>
      <c r="B5" s="80">
        <v>29517</v>
      </c>
      <c r="C5" s="104" t="s">
        <v>9247</v>
      </c>
      <c r="D5" s="90">
        <v>1</v>
      </c>
      <c r="E5" s="103">
        <v>33.979999999999997</v>
      </c>
      <c r="F5" s="22">
        <v>0.1</v>
      </c>
    </row>
    <row r="6" spans="1:6">
      <c r="A6" t="s">
        <v>13295</v>
      </c>
      <c r="B6" s="80">
        <v>27865</v>
      </c>
      <c r="C6" s="104" t="s">
        <v>9248</v>
      </c>
      <c r="D6" s="90">
        <v>1</v>
      </c>
      <c r="E6" s="103">
        <v>65.989999999999995</v>
      </c>
      <c r="F6" s="22">
        <v>0.1</v>
      </c>
    </row>
    <row r="7" spans="1:6">
      <c r="A7" t="s">
        <v>13296</v>
      </c>
      <c r="B7" s="80">
        <v>31329</v>
      </c>
      <c r="C7" s="104" t="s">
        <v>9242</v>
      </c>
      <c r="D7" s="90">
        <v>4</v>
      </c>
      <c r="E7" s="103">
        <v>32.840000000000003</v>
      </c>
      <c r="F7" s="22">
        <v>0.4</v>
      </c>
    </row>
    <row r="8" spans="1:6">
      <c r="A8" t="s">
        <v>13297</v>
      </c>
      <c r="B8" s="80">
        <v>32494</v>
      </c>
      <c r="C8" s="104" t="s">
        <v>9246</v>
      </c>
      <c r="D8" s="90">
        <v>4</v>
      </c>
      <c r="E8" s="103">
        <v>43.98</v>
      </c>
      <c r="F8" s="22">
        <v>0.4</v>
      </c>
    </row>
    <row r="9" spans="1:6">
      <c r="A9" t="s">
        <v>13298</v>
      </c>
      <c r="B9" s="80">
        <v>24338</v>
      </c>
      <c r="C9" s="104" t="s">
        <v>9249</v>
      </c>
      <c r="D9" s="90">
        <v>1</v>
      </c>
      <c r="E9" s="103">
        <v>41.59</v>
      </c>
      <c r="F9" s="22">
        <v>0.1</v>
      </c>
    </row>
    <row r="10" spans="1:6">
      <c r="A10" t="s">
        <v>13299</v>
      </c>
      <c r="B10" s="80">
        <v>18413</v>
      </c>
      <c r="C10" s="104" t="s">
        <v>9243</v>
      </c>
      <c r="D10" s="90">
        <v>4</v>
      </c>
      <c r="E10" s="103">
        <v>63.06</v>
      </c>
      <c r="F10" s="22">
        <v>0.4</v>
      </c>
    </row>
    <row r="11" spans="1:6">
      <c r="A11" t="s">
        <v>13300</v>
      </c>
      <c r="B11" s="80">
        <v>24253</v>
      </c>
      <c r="C11" s="104" t="s">
        <v>9244</v>
      </c>
      <c r="D11" s="90">
        <v>1</v>
      </c>
      <c r="E11" s="103">
        <v>42.17</v>
      </c>
      <c r="F11" s="22">
        <v>0.1</v>
      </c>
    </row>
    <row r="12" spans="1:6">
      <c r="A12" t="s">
        <v>13301</v>
      </c>
      <c r="B12" s="80">
        <v>32463</v>
      </c>
      <c r="C12" s="104" t="s">
        <v>9245</v>
      </c>
      <c r="D12" s="90">
        <v>1</v>
      </c>
      <c r="E12" s="103">
        <v>45.44</v>
      </c>
      <c r="F12" s="22">
        <v>0.1</v>
      </c>
    </row>
    <row r="13" spans="1:6">
      <c r="A13" t="s">
        <v>13302</v>
      </c>
      <c r="B13" s="80">
        <v>29531</v>
      </c>
      <c r="C13" s="104" t="s">
        <v>9250</v>
      </c>
      <c r="D13" s="90">
        <v>2</v>
      </c>
      <c r="E13" s="103">
        <v>4.96</v>
      </c>
      <c r="F13" s="22">
        <v>0.2</v>
      </c>
    </row>
    <row r="14" spans="1:6">
      <c r="B14" s="80"/>
      <c r="C14" s="26"/>
      <c r="D14" s="90"/>
      <c r="E14" s="103"/>
      <c r="F14" s="22"/>
    </row>
    <row r="15" spans="1:6">
      <c r="B15" s="80"/>
      <c r="C15" s="26"/>
      <c r="D15" s="90"/>
      <c r="E15" s="103"/>
      <c r="F15" s="22"/>
    </row>
    <row r="16" spans="1:6">
      <c r="B16" s="80"/>
      <c r="C16" s="152" t="s">
        <v>8552</v>
      </c>
      <c r="D16" s="90"/>
      <c r="E16" s="103"/>
      <c r="F16" s="22"/>
    </row>
    <row r="17" spans="1:6">
      <c r="A17" t="s">
        <v>13303</v>
      </c>
      <c r="B17" s="80">
        <v>36430</v>
      </c>
      <c r="C17" s="104" t="s">
        <v>9252</v>
      </c>
      <c r="D17" s="90">
        <v>2</v>
      </c>
      <c r="E17" s="103">
        <v>56.63</v>
      </c>
      <c r="F17" s="22">
        <v>0.2</v>
      </c>
    </row>
    <row r="18" spans="1:6">
      <c r="A18" t="s">
        <v>13304</v>
      </c>
      <c r="B18" s="80">
        <v>36829</v>
      </c>
      <c r="C18" s="104" t="s">
        <v>9253</v>
      </c>
      <c r="D18" s="90">
        <v>2</v>
      </c>
      <c r="E18" s="103">
        <v>56.63</v>
      </c>
      <c r="F18" s="22">
        <v>0.2</v>
      </c>
    </row>
    <row r="19" spans="1:6">
      <c r="A19" t="s">
        <v>13305</v>
      </c>
      <c r="B19" s="80">
        <v>36492</v>
      </c>
      <c r="C19" s="104" t="s">
        <v>9254</v>
      </c>
      <c r="D19" s="90">
        <v>2</v>
      </c>
      <c r="E19" s="103">
        <v>80.08</v>
      </c>
      <c r="F19" s="22">
        <v>0.2</v>
      </c>
    </row>
    <row r="20" spans="1:6">
      <c r="A20" t="s">
        <v>13306</v>
      </c>
      <c r="B20" s="80">
        <v>36508</v>
      </c>
      <c r="C20" s="104" t="s">
        <v>9255</v>
      </c>
      <c r="D20" s="90">
        <v>2</v>
      </c>
      <c r="E20" s="103">
        <v>60.88</v>
      </c>
      <c r="F20" s="22">
        <v>0.2</v>
      </c>
    </row>
    <row r="21" spans="1:6">
      <c r="A21" t="s">
        <v>13307</v>
      </c>
      <c r="B21" s="80">
        <v>36546</v>
      </c>
      <c r="C21" s="104" t="s">
        <v>9251</v>
      </c>
      <c r="D21" s="90">
        <v>1</v>
      </c>
      <c r="E21" s="103">
        <v>47.41</v>
      </c>
      <c r="F21" s="22">
        <v>0.1</v>
      </c>
    </row>
  </sheetData>
  <mergeCells count="1">
    <mergeCell ref="A1:B1"/>
  </mergeCells>
  <phoneticPr fontId="3" type="noConversion"/>
  <pageMargins left="0.27" right="0.28000000000000003" top="1" bottom="0.51" header="0.5" footer="0.5"/>
  <pageSetup paperSize="9" orientation="portrait" verticalDpi="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FFFF00"/>
  </sheetPr>
  <dimension ref="A1:M50"/>
  <sheetViews>
    <sheetView topLeftCell="A43" workbookViewId="0">
      <selection activeCell="F2" sqref="F2"/>
    </sheetView>
  </sheetViews>
  <sheetFormatPr defaultRowHeight="12.75"/>
  <cols>
    <col min="1" max="1" width="19" customWidth="1"/>
    <col min="2" max="2" width="19.140625" customWidth="1"/>
    <col min="3" max="3" width="83" customWidth="1"/>
    <col min="4" max="4" width="15.140625" customWidth="1"/>
    <col min="5" max="5" width="18.140625" customWidth="1"/>
  </cols>
  <sheetData>
    <row r="1" spans="1:13" ht="78" customHeight="1" thickBot="1">
      <c r="A1" s="571"/>
      <c r="B1" s="571"/>
      <c r="D1" s="83"/>
      <c r="E1" s="161"/>
    </row>
    <row r="2" spans="1:13" ht="63.75" thickBot="1">
      <c r="A2" s="91" t="s">
        <v>11420</v>
      </c>
      <c r="B2" s="91" t="s">
        <v>4274</v>
      </c>
      <c r="C2" s="92" t="s">
        <v>5075</v>
      </c>
      <c r="D2" s="91" t="s">
        <v>5076</v>
      </c>
      <c r="E2" s="100" t="s">
        <v>17279</v>
      </c>
    </row>
    <row r="4" spans="1:13">
      <c r="C4" s="26" t="s">
        <v>13454</v>
      </c>
    </row>
    <row r="5" spans="1:13" ht="13.5" thickBot="1"/>
    <row r="6" spans="1:13" s="160" customFormat="1" ht="60.75" customHeight="1" thickBot="1">
      <c r="A6" s="536" t="s">
        <v>13459</v>
      </c>
      <c r="B6" s="533" t="s">
        <v>13455</v>
      </c>
      <c r="C6" s="534" t="s">
        <v>13456</v>
      </c>
      <c r="D6" s="535">
        <v>12</v>
      </c>
      <c r="E6" s="544">
        <v>5.38</v>
      </c>
      <c r="J6" s="538"/>
      <c r="K6" s="538"/>
      <c r="L6" s="539"/>
      <c r="M6" s="540"/>
    </row>
    <row r="7" spans="1:13" s="160" customFormat="1" ht="13.5" customHeight="1" thickBot="1">
      <c r="A7" s="541"/>
      <c r="B7" s="533"/>
      <c r="C7" s="542"/>
      <c r="D7" s="535"/>
      <c r="E7" s="543"/>
      <c r="J7" s="538"/>
      <c r="K7" s="538"/>
      <c r="L7" s="539"/>
      <c r="M7" s="540"/>
    </row>
    <row r="8" spans="1:13" ht="50.25" customHeight="1">
      <c r="A8" s="533" t="s">
        <v>13460</v>
      </c>
      <c r="B8" s="533" t="s">
        <v>13457</v>
      </c>
      <c r="C8" s="537" t="s">
        <v>13458</v>
      </c>
      <c r="D8" s="535">
        <v>12</v>
      </c>
      <c r="E8" s="544">
        <v>11.47</v>
      </c>
    </row>
    <row r="9" spans="1:13" ht="13.5" thickBot="1"/>
    <row r="10" spans="1:13" ht="49.5" customHeight="1">
      <c r="A10" s="544" t="s">
        <v>13461</v>
      </c>
      <c r="B10" s="544" t="s">
        <v>13462</v>
      </c>
      <c r="C10" s="544" t="s">
        <v>13463</v>
      </c>
      <c r="D10" s="535">
        <v>6</v>
      </c>
      <c r="E10" s="544">
        <v>10.28</v>
      </c>
    </row>
    <row r="11" spans="1:13" ht="13.5" thickBot="1"/>
    <row r="12" spans="1:13" ht="37.5" customHeight="1">
      <c r="A12" s="544" t="s">
        <v>13466</v>
      </c>
      <c r="B12" s="544" t="s">
        <v>13464</v>
      </c>
      <c r="C12" s="544" t="s">
        <v>13465</v>
      </c>
      <c r="D12" s="535">
        <v>6</v>
      </c>
      <c r="E12" s="544">
        <v>7.2</v>
      </c>
    </row>
    <row r="13" spans="1:13" ht="13.5" thickBot="1"/>
    <row r="14" spans="1:13" ht="37.5" customHeight="1">
      <c r="A14" s="544" t="s">
        <v>13469</v>
      </c>
      <c r="B14" s="544" t="s">
        <v>13467</v>
      </c>
      <c r="C14" s="544" t="s">
        <v>13468</v>
      </c>
      <c r="D14" s="535">
        <v>6</v>
      </c>
      <c r="E14" s="544">
        <v>10.23</v>
      </c>
    </row>
    <row r="15" spans="1:13" ht="13.5" thickBot="1"/>
    <row r="16" spans="1:13" ht="38.25" customHeight="1">
      <c r="A16" s="544" t="s">
        <v>13472</v>
      </c>
      <c r="B16" s="544" t="s">
        <v>13471</v>
      </c>
      <c r="C16" s="544" t="s">
        <v>13470</v>
      </c>
      <c r="D16" s="535">
        <v>6</v>
      </c>
      <c r="E16" s="544">
        <v>22.66</v>
      </c>
    </row>
    <row r="17" spans="1:5" ht="13.5" thickBot="1"/>
    <row r="18" spans="1:5" ht="36.75" customHeight="1">
      <c r="A18" s="544" t="s">
        <v>13475</v>
      </c>
      <c r="B18" s="544" t="s">
        <v>13474</v>
      </c>
      <c r="C18" s="544" t="s">
        <v>13473</v>
      </c>
      <c r="D18" s="535">
        <v>6</v>
      </c>
      <c r="E18" s="544">
        <v>9</v>
      </c>
    </row>
    <row r="19" spans="1:5" ht="13.5" thickBot="1"/>
    <row r="20" spans="1:5" ht="37.5" customHeight="1">
      <c r="A20" s="544" t="s">
        <v>13476</v>
      </c>
      <c r="B20" s="544" t="s">
        <v>13477</v>
      </c>
      <c r="C20" s="544" t="s">
        <v>13478</v>
      </c>
      <c r="D20" s="535">
        <v>6</v>
      </c>
      <c r="E20" s="544">
        <v>20.239999999999998</v>
      </c>
    </row>
    <row r="21" spans="1:5" ht="13.5" thickBot="1"/>
    <row r="22" spans="1:5" ht="37.5" customHeight="1">
      <c r="A22" s="544" t="s">
        <v>13479</v>
      </c>
      <c r="B22" s="544" t="s">
        <v>13480</v>
      </c>
      <c r="C22" s="544" t="s">
        <v>13481</v>
      </c>
      <c r="D22" s="535">
        <v>6</v>
      </c>
      <c r="E22" s="544">
        <v>19.93</v>
      </c>
    </row>
    <row r="23" spans="1:5" ht="13.5" thickBot="1"/>
    <row r="24" spans="1:5" ht="37.5" customHeight="1">
      <c r="A24" s="544" t="s">
        <v>13484</v>
      </c>
      <c r="B24" s="544" t="s">
        <v>13482</v>
      </c>
      <c r="C24" s="544" t="s">
        <v>13483</v>
      </c>
      <c r="D24" s="535">
        <v>6</v>
      </c>
      <c r="E24" s="544">
        <v>6.29</v>
      </c>
    </row>
    <row r="25" spans="1:5" ht="13.5" thickBot="1"/>
    <row r="26" spans="1:5" ht="37.5" customHeight="1">
      <c r="A26" s="544" t="s">
        <v>13486</v>
      </c>
      <c r="B26" s="544" t="s">
        <v>13485</v>
      </c>
      <c r="C26" s="544" t="s">
        <v>13487</v>
      </c>
      <c r="D26" s="535">
        <v>6</v>
      </c>
      <c r="E26" s="544">
        <v>24.48</v>
      </c>
    </row>
    <row r="27" spans="1:5" ht="13.5" thickBot="1"/>
    <row r="28" spans="1:5" ht="37.5" customHeight="1">
      <c r="A28" s="544" t="s">
        <v>13490</v>
      </c>
      <c r="B28" s="544" t="s">
        <v>13488</v>
      </c>
      <c r="C28" s="544" t="s">
        <v>13489</v>
      </c>
      <c r="D28" s="544" t="s">
        <v>13491</v>
      </c>
      <c r="E28" s="544">
        <v>6.29</v>
      </c>
    </row>
    <row r="29" spans="1:5" ht="13.5" thickBot="1"/>
    <row r="30" spans="1:5" ht="36.75" customHeight="1">
      <c r="A30" s="544" t="s">
        <v>13494</v>
      </c>
      <c r="B30" s="544" t="s">
        <v>13493</v>
      </c>
      <c r="C30" s="544" t="s">
        <v>13492</v>
      </c>
      <c r="D30" s="535">
        <v>12</v>
      </c>
      <c r="E30" s="544">
        <v>7.2</v>
      </c>
    </row>
    <row r="31" spans="1:5" ht="13.5" thickBot="1"/>
    <row r="32" spans="1:5" ht="37.5" customHeight="1">
      <c r="A32" s="544" t="s">
        <v>13497</v>
      </c>
      <c r="B32" s="544" t="s">
        <v>13495</v>
      </c>
      <c r="C32" s="544" t="s">
        <v>13496</v>
      </c>
      <c r="D32" s="535">
        <v>4</v>
      </c>
      <c r="E32" s="544">
        <v>18.09</v>
      </c>
    </row>
    <row r="33" spans="1:5" ht="13.5" thickBot="1"/>
    <row r="34" spans="1:5" ht="38.25" customHeight="1">
      <c r="A34" s="544" t="s">
        <v>13500</v>
      </c>
      <c r="B34" s="544" t="s">
        <v>13499</v>
      </c>
      <c r="C34" s="544" t="s">
        <v>13498</v>
      </c>
      <c r="D34" s="535">
        <v>10</v>
      </c>
      <c r="E34" s="544">
        <v>22.78</v>
      </c>
    </row>
    <row r="35" spans="1:5" ht="13.5" thickBot="1"/>
    <row r="36" spans="1:5" ht="37.5" customHeight="1">
      <c r="A36" s="544" t="s">
        <v>13501</v>
      </c>
      <c r="B36" s="544" t="s">
        <v>13502</v>
      </c>
      <c r="C36" s="544" t="s">
        <v>13503</v>
      </c>
      <c r="D36" s="535">
        <v>24</v>
      </c>
      <c r="E36" s="544">
        <v>4.47</v>
      </c>
    </row>
    <row r="37" spans="1:5" ht="13.5" thickBot="1"/>
    <row r="38" spans="1:5" ht="38.25" customHeight="1">
      <c r="A38" s="544" t="s">
        <v>13504</v>
      </c>
      <c r="B38" s="544" t="s">
        <v>13505</v>
      </c>
      <c r="C38" s="544" t="s">
        <v>13506</v>
      </c>
      <c r="D38" s="535">
        <v>12</v>
      </c>
      <c r="E38" s="544">
        <v>12.61</v>
      </c>
    </row>
    <row r="39" spans="1:5" ht="13.5" thickBot="1"/>
    <row r="40" spans="1:5" ht="37.5" customHeight="1">
      <c r="A40" s="544" t="s">
        <v>13507</v>
      </c>
      <c r="B40" s="544" t="s">
        <v>13509</v>
      </c>
      <c r="C40" s="544" t="s">
        <v>13508</v>
      </c>
      <c r="D40" s="535">
        <v>10</v>
      </c>
      <c r="E40" s="544">
        <v>2.85</v>
      </c>
    </row>
    <row r="41" spans="1:5" ht="13.5" thickBot="1"/>
    <row r="42" spans="1:5" ht="39.75" customHeight="1">
      <c r="A42" s="544" t="s">
        <v>13510</v>
      </c>
      <c r="B42" s="544" t="s">
        <v>13512</v>
      </c>
      <c r="C42" s="544" t="s">
        <v>13511</v>
      </c>
      <c r="D42" s="535">
        <v>10</v>
      </c>
      <c r="E42" s="544">
        <v>8.42</v>
      </c>
    </row>
    <row r="43" spans="1:5" ht="13.5" thickBot="1"/>
    <row r="44" spans="1:5" ht="39" customHeight="1">
      <c r="A44" s="544" t="s">
        <v>13513</v>
      </c>
      <c r="B44" s="544" t="s">
        <v>13514</v>
      </c>
      <c r="C44" s="544" t="s">
        <v>13515</v>
      </c>
      <c r="D44" s="535">
        <v>10</v>
      </c>
      <c r="E44" s="544">
        <v>10.75</v>
      </c>
    </row>
    <row r="45" spans="1:5" ht="13.5" thickBot="1"/>
    <row r="46" spans="1:5" ht="38.25" customHeight="1">
      <c r="A46" s="544" t="s">
        <v>13516</v>
      </c>
      <c r="B46" s="535">
        <v>23732</v>
      </c>
      <c r="C46" s="544" t="s">
        <v>13517</v>
      </c>
      <c r="D46" s="535">
        <v>10</v>
      </c>
      <c r="E46" s="544">
        <v>35.25</v>
      </c>
    </row>
    <row r="47" spans="1:5" ht="13.5" thickBot="1"/>
    <row r="48" spans="1:5" ht="36.75" customHeight="1">
      <c r="A48" s="544" t="s">
        <v>13519</v>
      </c>
      <c r="B48" s="535">
        <v>23788</v>
      </c>
      <c r="C48" s="544" t="s">
        <v>13518</v>
      </c>
      <c r="D48" s="535">
        <v>10</v>
      </c>
      <c r="E48" s="544">
        <v>20.7</v>
      </c>
    </row>
    <row r="49" spans="1:5" ht="13.5" thickBot="1"/>
    <row r="50" spans="1:5" ht="38.25" customHeight="1">
      <c r="A50" s="544" t="s">
        <v>13520</v>
      </c>
      <c r="B50" s="544" t="s">
        <v>13522</v>
      </c>
      <c r="C50" s="544" t="s">
        <v>13521</v>
      </c>
      <c r="D50" s="544" t="s">
        <v>13523</v>
      </c>
      <c r="E50" s="544">
        <v>110.6</v>
      </c>
    </row>
  </sheetData>
  <mergeCells count="1">
    <mergeCell ref="A1:B1"/>
  </mergeCells>
  <pageMargins left="0.7" right="0.7" top="0.75" bottom="0.75" header="0.3" footer="0.3"/>
  <pageSetup paperSize="9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theme="4" tint="0.79998168889431442"/>
  </sheetPr>
  <dimension ref="A1:F21"/>
  <sheetViews>
    <sheetView workbookViewId="0">
      <selection activeCell="F2" sqref="F2"/>
    </sheetView>
  </sheetViews>
  <sheetFormatPr defaultRowHeight="15.75"/>
  <cols>
    <col min="1" max="1" width="22.28515625" customWidth="1"/>
    <col min="2" max="2" width="22.85546875" customWidth="1"/>
    <col min="3" max="3" width="64.7109375" customWidth="1"/>
    <col min="4" max="4" width="15.5703125" style="4" customWidth="1"/>
    <col min="5" max="5" width="18.28515625" style="114" customWidth="1"/>
  </cols>
  <sheetData>
    <row r="1" spans="1:5" s="3" customFormat="1" ht="117.75" customHeight="1" thickBot="1">
      <c r="A1" s="572"/>
      <c r="B1" s="572"/>
      <c r="C1"/>
      <c r="D1" s="83"/>
      <c r="E1" s="115"/>
    </row>
    <row r="2" spans="1:5" ht="78" customHeight="1" thickBot="1">
      <c r="A2" s="91" t="s">
        <v>11420</v>
      </c>
      <c r="B2" s="91" t="s">
        <v>4274</v>
      </c>
      <c r="C2" s="92" t="s">
        <v>5075</v>
      </c>
      <c r="D2" s="91" t="s">
        <v>5076</v>
      </c>
      <c r="E2" s="100" t="s">
        <v>17276</v>
      </c>
    </row>
    <row r="3" spans="1:5" s="86" customFormat="1" ht="15" customHeight="1">
      <c r="B3" s="119"/>
      <c r="C3" s="147"/>
      <c r="D3" s="119"/>
      <c r="E3" s="148"/>
    </row>
    <row r="4" spans="1:5" s="86" customFormat="1" ht="18" customHeight="1">
      <c r="B4" s="119"/>
      <c r="C4" s="132" t="s">
        <v>9231</v>
      </c>
      <c r="D4" s="119"/>
      <c r="E4" s="120" t="s">
        <v>9232</v>
      </c>
    </row>
    <row r="5" spans="1:5">
      <c r="A5" s="86" t="s">
        <v>11928</v>
      </c>
      <c r="B5" s="14" t="s">
        <v>7005</v>
      </c>
      <c r="C5" t="s">
        <v>7006</v>
      </c>
      <c r="D5" s="4">
        <v>80</v>
      </c>
      <c r="E5" s="114">
        <v>1.6</v>
      </c>
    </row>
    <row r="6" spans="1:5">
      <c r="A6" s="86" t="s">
        <v>11929</v>
      </c>
      <c r="B6" s="14" t="s">
        <v>7007</v>
      </c>
      <c r="C6" t="s">
        <v>7008</v>
      </c>
      <c r="D6" s="4">
        <v>48</v>
      </c>
      <c r="E6" s="114">
        <v>1.62</v>
      </c>
    </row>
    <row r="7" spans="1:5">
      <c r="A7" s="86" t="s">
        <v>11930</v>
      </c>
      <c r="B7" s="14" t="s">
        <v>7009</v>
      </c>
      <c r="C7" t="s">
        <v>7010</v>
      </c>
      <c r="D7" s="4">
        <v>24</v>
      </c>
      <c r="E7" s="114">
        <v>4.6399999999999997</v>
      </c>
    </row>
    <row r="8" spans="1:5">
      <c r="A8" s="86" t="s">
        <v>11931</v>
      </c>
      <c r="B8" s="14" t="s">
        <v>7011</v>
      </c>
      <c r="C8" t="s">
        <v>7012</v>
      </c>
      <c r="D8" s="4">
        <v>16</v>
      </c>
      <c r="E8" s="114">
        <v>4.93</v>
      </c>
    </row>
    <row r="9" spans="1:5" s="86" customFormat="1">
      <c r="A9" s="86" t="s">
        <v>11932</v>
      </c>
      <c r="B9" s="85" t="s">
        <v>7013</v>
      </c>
      <c r="C9" s="86" t="s">
        <v>7014</v>
      </c>
      <c r="D9" s="84">
        <v>120</v>
      </c>
      <c r="E9" s="117">
        <v>0.71</v>
      </c>
    </row>
    <row r="10" spans="1:5" s="86" customFormat="1">
      <c r="A10" s="86" t="s">
        <v>11933</v>
      </c>
      <c r="B10" s="85" t="s">
        <v>7015</v>
      </c>
      <c r="C10" s="86" t="s">
        <v>7016</v>
      </c>
      <c r="D10" s="84">
        <v>60</v>
      </c>
      <c r="E10" s="117">
        <v>1.1299999999999999</v>
      </c>
    </row>
    <row r="11" spans="1:5" s="86" customFormat="1">
      <c r="A11" s="86" t="s">
        <v>11934</v>
      </c>
      <c r="B11" s="85" t="s">
        <v>7017</v>
      </c>
      <c r="C11" s="86" t="s">
        <v>7018</v>
      </c>
      <c r="D11" s="84">
        <v>24</v>
      </c>
      <c r="E11" s="117">
        <v>5.15</v>
      </c>
    </row>
    <row r="12" spans="1:5" s="86" customFormat="1">
      <c r="B12" s="85"/>
      <c r="D12" s="84"/>
      <c r="E12" s="117"/>
    </row>
    <row r="13" spans="1:5" s="86" customFormat="1">
      <c r="B13" s="85"/>
      <c r="C13" s="152" t="s">
        <v>9230</v>
      </c>
      <c r="D13" s="84"/>
      <c r="E13" s="121" t="s">
        <v>9233</v>
      </c>
    </row>
    <row r="14" spans="1:5">
      <c r="A14" s="86" t="s">
        <v>11935</v>
      </c>
      <c r="B14" s="14" t="s">
        <v>7019</v>
      </c>
      <c r="C14" t="s">
        <v>7020</v>
      </c>
      <c r="D14" s="4">
        <v>10</v>
      </c>
      <c r="E14" s="114">
        <v>2.8</v>
      </c>
    </row>
    <row r="15" spans="1:5">
      <c r="A15" s="86" t="s">
        <v>11936</v>
      </c>
      <c r="B15" s="14" t="s">
        <v>6783</v>
      </c>
      <c r="C15" t="s">
        <v>6784</v>
      </c>
      <c r="D15" s="4">
        <v>10</v>
      </c>
      <c r="E15" s="114">
        <v>6.48</v>
      </c>
    </row>
    <row r="16" spans="1:5" s="86" customFormat="1">
      <c r="B16" s="85"/>
      <c r="D16" s="84"/>
      <c r="E16" s="117"/>
    </row>
    <row r="17" spans="1:6" s="86" customFormat="1">
      <c r="B17" s="85"/>
      <c r="C17" s="152" t="s">
        <v>9229</v>
      </c>
      <c r="D17" s="84"/>
      <c r="E17" s="120" t="s">
        <v>9232</v>
      </c>
      <c r="F17"/>
    </row>
    <row r="18" spans="1:6">
      <c r="A18" s="86" t="s">
        <v>11937</v>
      </c>
      <c r="B18" s="14" t="s">
        <v>6202</v>
      </c>
      <c r="C18" t="s">
        <v>6203</v>
      </c>
      <c r="D18" s="4">
        <v>96</v>
      </c>
      <c r="E18" s="114">
        <v>1.28</v>
      </c>
    </row>
    <row r="19" spans="1:6">
      <c r="A19" s="86" t="s">
        <v>11938</v>
      </c>
      <c r="B19" s="14" t="s">
        <v>6204</v>
      </c>
      <c r="C19" t="s">
        <v>6205</v>
      </c>
      <c r="D19" s="4">
        <v>120</v>
      </c>
      <c r="E19" s="114">
        <v>1.37</v>
      </c>
    </row>
    <row r="20" spans="1:6">
      <c r="A20" s="86" t="s">
        <v>11939</v>
      </c>
      <c r="B20" s="14" t="s">
        <v>5358</v>
      </c>
      <c r="C20" t="s">
        <v>5359</v>
      </c>
      <c r="D20" s="4">
        <v>160</v>
      </c>
      <c r="E20" s="114">
        <v>1.35</v>
      </c>
    </row>
    <row r="21" spans="1:6">
      <c r="A21" s="86"/>
    </row>
  </sheetData>
  <mergeCells count="1">
    <mergeCell ref="A1:B1"/>
  </mergeCells>
  <phoneticPr fontId="3" type="noConversion"/>
  <pageMargins left="0.75" right="0.75" top="1" bottom="1" header="0.5" footer="0.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15</vt:i4>
      </vt:variant>
      <vt:variant>
        <vt:lpstr>Περιοχές με ονόματα</vt:lpstr>
      </vt:variant>
      <vt:variant>
        <vt:i4>4</vt:i4>
      </vt:variant>
    </vt:vector>
  </HeadingPairs>
  <TitlesOfParts>
    <vt:vector size="19" baseType="lpstr">
      <vt:lpstr>ΑΡΧΙΚΗ</vt:lpstr>
      <vt:lpstr>PALAZZOLI</vt:lpstr>
      <vt:lpstr>ELETTROCANALI</vt:lpstr>
      <vt:lpstr>PM FLEX</vt:lpstr>
      <vt:lpstr>GEWISS</vt:lpstr>
      <vt:lpstr>MECO ΠΥΚΝΩΤΕΣ</vt:lpstr>
      <vt:lpstr>CONT. ITAL.</vt:lpstr>
      <vt:lpstr>3M</vt:lpstr>
      <vt:lpstr>LOVATO </vt:lpstr>
      <vt:lpstr>C LUCE</vt:lpstr>
      <vt:lpstr>DURACELL BAT.</vt:lpstr>
      <vt:lpstr>ΦΑΚΟΙ</vt:lpstr>
      <vt:lpstr>ΦΩΤ. ΚΗΠΟΥ</vt:lpstr>
      <vt:lpstr>VELAMP</vt:lpstr>
      <vt:lpstr>CANALPLAST</vt:lpstr>
      <vt:lpstr>'CONT. ITAL.'!Print_Area</vt:lpstr>
      <vt:lpstr>'DURACELL BAT.'!Print_Area</vt:lpstr>
      <vt:lpstr>'PM FLEX'!Print_Area</vt:lpstr>
      <vt:lpstr>'ΦΩΤ. ΚΗΠΟΥ'!Print_Area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</cp:lastModifiedBy>
  <cp:lastPrinted>2022-12-02T08:14:00Z</cp:lastPrinted>
  <dcterms:created xsi:type="dcterms:W3CDTF">2021-06-08T07:41:01Z</dcterms:created>
  <dcterms:modified xsi:type="dcterms:W3CDTF">2026-10-01T10:39:14Z</dcterms:modified>
</cp:coreProperties>
</file>